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ForamEcoGEnIE\data\data_metaanalysis\"/>
    </mc:Choice>
  </mc:AlternateContent>
  <xr:revisionPtr revIDLastSave="0" documentId="13_ncr:1_{26E5751E-CDF6-49C5-8C14-9F1E96A4DC5D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2" r:id="rId1"/>
    <sheet name="relative change" sheetId="3" r:id="rId2"/>
    <sheet name="absolute_chan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538" i="2" l="1"/>
  <c r="BB1538" i="2" s="1"/>
  <c r="BC1538" i="2" s="1"/>
  <c r="BD1538" i="2" s="1"/>
  <c r="BE1538" i="2" s="1"/>
  <c r="BF1538" i="2" s="1"/>
  <c r="BA1501" i="2"/>
  <c r="BB1501" i="2" s="1"/>
  <c r="BC1501" i="2" s="1"/>
  <c r="BD1501" i="2" s="1"/>
  <c r="BE1501" i="2" s="1"/>
  <c r="BF1501" i="2" s="1"/>
  <c r="BA1464" i="2"/>
  <c r="BB1464" i="2" s="1"/>
  <c r="BC1464" i="2" s="1"/>
  <c r="BD1464" i="2" s="1"/>
  <c r="BE1464" i="2" s="1"/>
  <c r="BF1464" i="2" s="1"/>
  <c r="BA1427" i="2"/>
  <c r="BB1427" i="2" s="1"/>
  <c r="BC1427" i="2" s="1"/>
  <c r="BD1427" i="2" s="1"/>
  <c r="BE1427" i="2" s="1"/>
  <c r="BF1427" i="2" s="1"/>
  <c r="BA1390" i="2"/>
  <c r="BB1390" i="2" s="1"/>
  <c r="BC1390" i="2" s="1"/>
  <c r="BD1390" i="2" s="1"/>
  <c r="BE1390" i="2" s="1"/>
  <c r="BF1390" i="2" s="1"/>
  <c r="BA1353" i="2"/>
  <c r="BB1353" i="2" s="1"/>
  <c r="BC1353" i="2" s="1"/>
  <c r="BD1353" i="2" s="1"/>
  <c r="BE1353" i="2" s="1"/>
  <c r="BF1353" i="2" s="1"/>
  <c r="BA1316" i="2"/>
  <c r="BB1316" i="2" s="1"/>
  <c r="BC1316" i="2" s="1"/>
  <c r="BD1316" i="2" s="1"/>
  <c r="BE1316" i="2" s="1"/>
  <c r="BF1316" i="2" s="1"/>
  <c r="BA1279" i="2"/>
  <c r="BB1279" i="2" s="1"/>
  <c r="BC1279" i="2" s="1"/>
  <c r="BD1279" i="2" s="1"/>
  <c r="BE1279" i="2" s="1"/>
  <c r="BF1279" i="2" s="1"/>
  <c r="BA1242" i="2"/>
  <c r="BB1242" i="2" s="1"/>
  <c r="BC1242" i="2" s="1"/>
  <c r="BD1242" i="2" s="1"/>
  <c r="BE1242" i="2" s="1"/>
  <c r="BF1242" i="2" s="1"/>
  <c r="BA1205" i="2"/>
  <c r="BB1205" i="2" s="1"/>
  <c r="BC1205" i="2" s="1"/>
  <c r="BD1205" i="2" s="1"/>
  <c r="BE1205" i="2" s="1"/>
  <c r="BF1205" i="2" s="1"/>
  <c r="BA1168" i="2"/>
  <c r="BB1168" i="2" s="1"/>
  <c r="BC1168" i="2" s="1"/>
  <c r="BD1168" i="2" s="1"/>
  <c r="BE1168" i="2" s="1"/>
  <c r="BF1168" i="2" s="1"/>
  <c r="BG1168" i="2" s="1"/>
  <c r="BH1168" i="2" s="1"/>
  <c r="BA1131" i="2"/>
  <c r="BB1131" i="2" s="1"/>
  <c r="BC1131" i="2" s="1"/>
  <c r="BD1131" i="2" s="1"/>
  <c r="BE1131" i="2" s="1"/>
  <c r="BF1131" i="2" s="1"/>
  <c r="BA1094" i="2"/>
  <c r="BB1094" i="2" s="1"/>
  <c r="BC1094" i="2" s="1"/>
  <c r="BD1094" i="2" s="1"/>
  <c r="BE1094" i="2" s="1"/>
  <c r="BF1094" i="2" s="1"/>
  <c r="BG1094" i="2" s="1"/>
  <c r="BH1094" i="2" s="1"/>
  <c r="BA1057" i="2"/>
  <c r="BB1057" i="2" s="1"/>
  <c r="BC1057" i="2" s="1"/>
  <c r="BD1057" i="2" s="1"/>
  <c r="BE1057" i="2" s="1"/>
  <c r="BF1057" i="2" s="1"/>
  <c r="BA1020" i="2"/>
  <c r="BB1020" i="2" s="1"/>
  <c r="BC1020" i="2" s="1"/>
  <c r="BD1020" i="2" s="1"/>
  <c r="BE1020" i="2" s="1"/>
  <c r="BF1020" i="2" s="1"/>
  <c r="BA983" i="2"/>
  <c r="BB983" i="2" s="1"/>
  <c r="BC983" i="2" s="1"/>
  <c r="BD983" i="2" s="1"/>
  <c r="BE983" i="2" s="1"/>
  <c r="BF983" i="2" s="1"/>
  <c r="BA946" i="2"/>
  <c r="BB946" i="2" s="1"/>
  <c r="BC946" i="2" s="1"/>
  <c r="BD946" i="2" s="1"/>
  <c r="BE946" i="2" s="1"/>
  <c r="BF946" i="2" s="1"/>
  <c r="BA909" i="2"/>
  <c r="BB909" i="2" s="1"/>
  <c r="BC909" i="2" s="1"/>
  <c r="BD909" i="2" s="1"/>
  <c r="BE909" i="2" s="1"/>
  <c r="BF909" i="2" s="1"/>
  <c r="BA872" i="2"/>
  <c r="BB872" i="2" s="1"/>
  <c r="BC872" i="2" s="1"/>
  <c r="BD872" i="2" s="1"/>
  <c r="BE872" i="2" s="1"/>
  <c r="BF872" i="2" s="1"/>
  <c r="BA835" i="2"/>
  <c r="BB835" i="2" s="1"/>
  <c r="BC835" i="2" s="1"/>
  <c r="BD835" i="2" s="1"/>
  <c r="BE835" i="2" s="1"/>
  <c r="BF835" i="2" s="1"/>
  <c r="BA798" i="2"/>
  <c r="BB798" i="2" s="1"/>
  <c r="BC798" i="2" s="1"/>
  <c r="BD798" i="2" s="1"/>
  <c r="BE798" i="2" s="1"/>
  <c r="BF798" i="2" s="1"/>
  <c r="BA761" i="2"/>
  <c r="BB761" i="2" s="1"/>
  <c r="BC761" i="2" s="1"/>
  <c r="BD761" i="2" s="1"/>
  <c r="BE761" i="2" s="1"/>
  <c r="BF761" i="2" s="1"/>
  <c r="BA724" i="2"/>
  <c r="BB724" i="2" s="1"/>
  <c r="BC724" i="2" s="1"/>
  <c r="BD724" i="2" s="1"/>
  <c r="BE724" i="2" s="1"/>
  <c r="BF724" i="2" s="1"/>
  <c r="BA687" i="2"/>
  <c r="BB687" i="2" s="1"/>
  <c r="BC687" i="2" s="1"/>
  <c r="BD687" i="2" s="1"/>
  <c r="BE687" i="2" s="1"/>
  <c r="BF687" i="2" s="1"/>
  <c r="BA650" i="2"/>
  <c r="BB650" i="2" s="1"/>
  <c r="BC650" i="2" s="1"/>
  <c r="BD650" i="2" s="1"/>
  <c r="BE650" i="2" s="1"/>
  <c r="BF650" i="2" s="1"/>
  <c r="BA613" i="2"/>
  <c r="BB613" i="2" s="1"/>
  <c r="BC613" i="2" s="1"/>
  <c r="BD613" i="2" s="1"/>
  <c r="BE613" i="2" s="1"/>
  <c r="BF613" i="2" s="1"/>
  <c r="BA576" i="2"/>
  <c r="BB576" i="2" s="1"/>
  <c r="BC576" i="2" s="1"/>
  <c r="BD576" i="2" s="1"/>
  <c r="BE576" i="2" s="1"/>
  <c r="BF576" i="2" s="1"/>
  <c r="BG576" i="2" s="1"/>
  <c r="BH576" i="2" s="1"/>
  <c r="BA539" i="2"/>
  <c r="BB539" i="2" s="1"/>
  <c r="BC539" i="2" s="1"/>
  <c r="BD539" i="2" s="1"/>
  <c r="BE539" i="2" s="1"/>
  <c r="BF539" i="2" s="1"/>
  <c r="BA502" i="2"/>
  <c r="BB502" i="2" s="1"/>
  <c r="BC502" i="2" s="1"/>
  <c r="BD502" i="2" s="1"/>
  <c r="BE502" i="2" s="1"/>
  <c r="BF502" i="2" s="1"/>
  <c r="BG502" i="2" s="1"/>
  <c r="BH502" i="2" s="1"/>
  <c r="BA465" i="2"/>
  <c r="BB465" i="2" s="1"/>
  <c r="BC465" i="2" s="1"/>
  <c r="BD465" i="2" s="1"/>
  <c r="BE465" i="2" s="1"/>
  <c r="BF465" i="2" s="1"/>
  <c r="BA428" i="2"/>
  <c r="BB428" i="2" s="1"/>
  <c r="BC428" i="2" s="1"/>
  <c r="BD428" i="2" s="1"/>
  <c r="BE428" i="2" s="1"/>
  <c r="BF428" i="2" s="1"/>
  <c r="BA391" i="2"/>
  <c r="BB391" i="2" s="1"/>
  <c r="BC391" i="2" s="1"/>
  <c r="BD391" i="2" s="1"/>
  <c r="BE391" i="2" s="1"/>
  <c r="BF391" i="2" s="1"/>
  <c r="BA354" i="2"/>
  <c r="BB354" i="2" s="1"/>
  <c r="BC354" i="2" s="1"/>
  <c r="BD354" i="2" s="1"/>
  <c r="BE354" i="2" s="1"/>
  <c r="BF354" i="2" s="1"/>
  <c r="BA317" i="2"/>
  <c r="BB317" i="2" s="1"/>
  <c r="BC317" i="2" s="1"/>
  <c r="BD317" i="2" s="1"/>
  <c r="BE317" i="2" s="1"/>
  <c r="BF317" i="2" s="1"/>
  <c r="BA280" i="2"/>
  <c r="BB280" i="2" s="1"/>
  <c r="BC280" i="2" s="1"/>
  <c r="BD280" i="2" s="1"/>
  <c r="BE280" i="2" s="1"/>
  <c r="BF280" i="2" s="1"/>
  <c r="BA243" i="2"/>
  <c r="BB243" i="2" s="1"/>
  <c r="BC243" i="2" s="1"/>
  <c r="BD243" i="2" s="1"/>
  <c r="BE243" i="2" s="1"/>
  <c r="BF243" i="2" s="1"/>
  <c r="BA206" i="2"/>
  <c r="BB206" i="2" s="1"/>
  <c r="BC206" i="2" s="1"/>
  <c r="BD206" i="2" s="1"/>
  <c r="BE206" i="2" s="1"/>
  <c r="BF206" i="2" s="1"/>
  <c r="BA169" i="2"/>
  <c r="BB169" i="2" s="1"/>
  <c r="BC169" i="2" s="1"/>
  <c r="BD169" i="2" s="1"/>
  <c r="BE169" i="2" s="1"/>
  <c r="BF169" i="2" s="1"/>
  <c r="BA132" i="2"/>
  <c r="BB132" i="2" s="1"/>
  <c r="BC132" i="2" s="1"/>
  <c r="BD132" i="2" s="1"/>
  <c r="BE132" i="2" s="1"/>
  <c r="BF132" i="2" s="1"/>
  <c r="BA95" i="2"/>
  <c r="BB95" i="2" s="1"/>
  <c r="BC95" i="2" s="1"/>
  <c r="BD95" i="2" s="1"/>
  <c r="BE95" i="2" s="1"/>
  <c r="BF95" i="2" s="1"/>
  <c r="BA58" i="2"/>
  <c r="BB58" i="2" s="1"/>
  <c r="BC58" i="2" s="1"/>
  <c r="BD58" i="2" s="1"/>
  <c r="BE58" i="2" s="1"/>
  <c r="BF58" i="2" s="1"/>
  <c r="BA15" i="2"/>
  <c r="BB15" i="2" s="1"/>
  <c r="BC15" i="2" s="1"/>
  <c r="BD15" i="2" s="1"/>
  <c r="BE15" i="2" s="1"/>
  <c r="BF15" i="2" s="1"/>
  <c r="BA21" i="2"/>
  <c r="BB21" i="2" s="1"/>
  <c r="BC21" i="2" s="1"/>
  <c r="BD21" i="2" s="1"/>
  <c r="BE21" i="2" s="1"/>
  <c r="BF21" i="2" s="1"/>
  <c r="BG21" i="2" s="1"/>
  <c r="BD4" i="2"/>
  <c r="BD3" i="2"/>
  <c r="BD2" i="2"/>
  <c r="BA2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O1534" i="2"/>
  <c r="BA1539" i="2" s="1"/>
  <c r="BB1539" i="2" s="1"/>
  <c r="BC1539" i="2" s="1"/>
  <c r="BD1539" i="2" s="1"/>
  <c r="BE1539" i="2" s="1"/>
  <c r="BF1539" i="2" s="1"/>
  <c r="BG1539" i="2" s="1"/>
  <c r="BH1539" i="2" s="1"/>
  <c r="AO1533" i="2"/>
  <c r="AO1532" i="2"/>
  <c r="BA1537" i="2" s="1"/>
  <c r="BB1537" i="2" s="1"/>
  <c r="BC1537" i="2" s="1"/>
  <c r="BD1537" i="2" s="1"/>
  <c r="BE1537" i="2" s="1"/>
  <c r="BF1537" i="2" s="1"/>
  <c r="BG1537" i="2" s="1"/>
  <c r="BH1537" i="2" s="1"/>
  <c r="AO1531" i="2"/>
  <c r="AO1530" i="2"/>
  <c r="AO1529" i="2"/>
  <c r="AO1528" i="2"/>
  <c r="BA1533" i="2" s="1"/>
  <c r="BB1533" i="2" s="1"/>
  <c r="BC1533" i="2" s="1"/>
  <c r="BD1533" i="2" s="1"/>
  <c r="BE1533" i="2" s="1"/>
  <c r="BF1533" i="2" s="1"/>
  <c r="BG1533" i="2" s="1"/>
  <c r="BH1533" i="2" s="1"/>
  <c r="AO1527" i="2"/>
  <c r="AO1526" i="2"/>
  <c r="BA1531" i="2" s="1"/>
  <c r="BB1531" i="2" s="1"/>
  <c r="BC1531" i="2" s="1"/>
  <c r="BD1531" i="2" s="1"/>
  <c r="BE1531" i="2" s="1"/>
  <c r="BF1531" i="2" s="1"/>
  <c r="BG1531" i="2" s="1"/>
  <c r="BH1531" i="2" s="1"/>
  <c r="AO1525" i="2"/>
  <c r="AO1524" i="2"/>
  <c r="BA1529" i="2" s="1"/>
  <c r="BB1529" i="2" s="1"/>
  <c r="BC1529" i="2" s="1"/>
  <c r="BD1529" i="2" s="1"/>
  <c r="BE1529" i="2" s="1"/>
  <c r="BF1529" i="2" s="1"/>
  <c r="BG1529" i="2" s="1"/>
  <c r="BH1529" i="2" s="1"/>
  <c r="AO1523" i="2"/>
  <c r="BA1528" i="2" s="1"/>
  <c r="BB1528" i="2" s="1"/>
  <c r="BC1528" i="2" s="1"/>
  <c r="BD1528" i="2" s="1"/>
  <c r="BE1528" i="2" s="1"/>
  <c r="BF1528" i="2" s="1"/>
  <c r="BG1528" i="2" s="1"/>
  <c r="BH1528" i="2" s="1"/>
  <c r="AO1522" i="2"/>
  <c r="BA1527" i="2" s="1"/>
  <c r="BB1527" i="2" s="1"/>
  <c r="BC1527" i="2" s="1"/>
  <c r="BD1527" i="2" s="1"/>
  <c r="BE1527" i="2" s="1"/>
  <c r="BF1527" i="2" s="1"/>
  <c r="BG1527" i="2" s="1"/>
  <c r="BH1527" i="2" s="1"/>
  <c r="AO1521" i="2"/>
  <c r="BA1526" i="2" s="1"/>
  <c r="BB1526" i="2" s="1"/>
  <c r="BC1526" i="2" s="1"/>
  <c r="BD1526" i="2" s="1"/>
  <c r="BE1526" i="2" s="1"/>
  <c r="BF1526" i="2" s="1"/>
  <c r="BG1526" i="2" s="1"/>
  <c r="BH1526" i="2" s="1"/>
  <c r="AO1520" i="2"/>
  <c r="BA1525" i="2" s="1"/>
  <c r="BB1525" i="2" s="1"/>
  <c r="BC1525" i="2" s="1"/>
  <c r="BD1525" i="2" s="1"/>
  <c r="BE1525" i="2" s="1"/>
  <c r="BF1525" i="2" s="1"/>
  <c r="BG1525" i="2" s="1"/>
  <c r="BH1525" i="2" s="1"/>
  <c r="AO1497" i="2"/>
  <c r="BA1502" i="2" s="1"/>
  <c r="BB1502" i="2" s="1"/>
  <c r="BC1502" i="2" s="1"/>
  <c r="BD1502" i="2" s="1"/>
  <c r="BE1502" i="2" s="1"/>
  <c r="BF1502" i="2" s="1"/>
  <c r="BG1502" i="2" s="1"/>
  <c r="BH1502" i="2" s="1"/>
  <c r="AO1496" i="2"/>
  <c r="AO1495" i="2"/>
  <c r="AO1494" i="2"/>
  <c r="AO1493" i="2"/>
  <c r="BA1498" i="2" s="1"/>
  <c r="BB1498" i="2" s="1"/>
  <c r="BC1498" i="2" s="1"/>
  <c r="BD1498" i="2" s="1"/>
  <c r="BE1498" i="2" s="1"/>
  <c r="BF1498" i="2" s="1"/>
  <c r="BG1498" i="2" s="1"/>
  <c r="BH1498" i="2" s="1"/>
  <c r="AO1492" i="2"/>
  <c r="BA1497" i="2" s="1"/>
  <c r="BB1497" i="2" s="1"/>
  <c r="BC1497" i="2" s="1"/>
  <c r="BD1497" i="2" s="1"/>
  <c r="BE1497" i="2" s="1"/>
  <c r="BF1497" i="2" s="1"/>
  <c r="BG1497" i="2" s="1"/>
  <c r="BH1497" i="2" s="1"/>
  <c r="AO1491" i="2"/>
  <c r="BA1496" i="2" s="1"/>
  <c r="BB1496" i="2" s="1"/>
  <c r="BC1496" i="2" s="1"/>
  <c r="BD1496" i="2" s="1"/>
  <c r="BE1496" i="2" s="1"/>
  <c r="BF1496" i="2" s="1"/>
  <c r="BG1496" i="2" s="1"/>
  <c r="BH1496" i="2" s="1"/>
  <c r="AO1490" i="2"/>
  <c r="AO1489" i="2"/>
  <c r="BA1494" i="2" s="1"/>
  <c r="BB1494" i="2" s="1"/>
  <c r="BC1494" i="2" s="1"/>
  <c r="BD1494" i="2" s="1"/>
  <c r="BE1494" i="2" s="1"/>
  <c r="BF1494" i="2" s="1"/>
  <c r="BG1494" i="2" s="1"/>
  <c r="BH1494" i="2" s="1"/>
  <c r="AO1488" i="2"/>
  <c r="AO1487" i="2"/>
  <c r="BA1492" i="2" s="1"/>
  <c r="BB1492" i="2" s="1"/>
  <c r="BC1492" i="2" s="1"/>
  <c r="BD1492" i="2" s="1"/>
  <c r="BE1492" i="2" s="1"/>
  <c r="BF1492" i="2" s="1"/>
  <c r="BG1492" i="2" s="1"/>
  <c r="BH1492" i="2" s="1"/>
  <c r="AO1486" i="2"/>
  <c r="AO1485" i="2"/>
  <c r="BA1490" i="2" s="1"/>
  <c r="BB1490" i="2" s="1"/>
  <c r="BC1490" i="2" s="1"/>
  <c r="BD1490" i="2" s="1"/>
  <c r="BE1490" i="2" s="1"/>
  <c r="BF1490" i="2" s="1"/>
  <c r="BG1490" i="2" s="1"/>
  <c r="BH1490" i="2" s="1"/>
  <c r="AO1484" i="2"/>
  <c r="AO1483" i="2"/>
  <c r="BA1488" i="2" s="1"/>
  <c r="BB1488" i="2" s="1"/>
  <c r="BC1488" i="2" s="1"/>
  <c r="BD1488" i="2" s="1"/>
  <c r="BE1488" i="2" s="1"/>
  <c r="BF1488" i="2" s="1"/>
  <c r="BG1488" i="2" s="1"/>
  <c r="BH1488" i="2" s="1"/>
  <c r="AO1460" i="2"/>
  <c r="BA1465" i="2" s="1"/>
  <c r="BB1465" i="2" s="1"/>
  <c r="BC1465" i="2" s="1"/>
  <c r="BD1465" i="2" s="1"/>
  <c r="BE1465" i="2" s="1"/>
  <c r="BF1465" i="2" s="1"/>
  <c r="BG1465" i="2" s="1"/>
  <c r="BH1465" i="2" s="1"/>
  <c r="AO1459" i="2"/>
  <c r="AO1458" i="2"/>
  <c r="AO1457" i="2"/>
  <c r="BA1462" i="2" s="1"/>
  <c r="BB1462" i="2" s="1"/>
  <c r="BC1462" i="2" s="1"/>
  <c r="BD1462" i="2" s="1"/>
  <c r="BE1462" i="2" s="1"/>
  <c r="BF1462" i="2" s="1"/>
  <c r="BG1462" i="2" s="1"/>
  <c r="BH1462" i="2" s="1"/>
  <c r="AO1456" i="2"/>
  <c r="AO1455" i="2"/>
  <c r="BA1460" i="2" s="1"/>
  <c r="BB1460" i="2" s="1"/>
  <c r="BC1460" i="2" s="1"/>
  <c r="BD1460" i="2" s="1"/>
  <c r="BE1460" i="2" s="1"/>
  <c r="BF1460" i="2" s="1"/>
  <c r="BG1460" i="2" s="1"/>
  <c r="BH1460" i="2" s="1"/>
  <c r="AO1454" i="2"/>
  <c r="AO1453" i="2"/>
  <c r="BA1458" i="2" s="1"/>
  <c r="BB1458" i="2" s="1"/>
  <c r="BC1458" i="2" s="1"/>
  <c r="BD1458" i="2" s="1"/>
  <c r="BE1458" i="2" s="1"/>
  <c r="BF1458" i="2" s="1"/>
  <c r="BG1458" i="2" s="1"/>
  <c r="BH1458" i="2" s="1"/>
  <c r="AO1452" i="2"/>
  <c r="BA1457" i="2" s="1"/>
  <c r="BB1457" i="2" s="1"/>
  <c r="BC1457" i="2" s="1"/>
  <c r="BD1457" i="2" s="1"/>
  <c r="BE1457" i="2" s="1"/>
  <c r="BF1457" i="2" s="1"/>
  <c r="BG1457" i="2" s="1"/>
  <c r="BH1457" i="2" s="1"/>
  <c r="AO1451" i="2"/>
  <c r="BA1456" i="2" s="1"/>
  <c r="BB1456" i="2" s="1"/>
  <c r="BC1456" i="2" s="1"/>
  <c r="BD1456" i="2" s="1"/>
  <c r="BE1456" i="2" s="1"/>
  <c r="BF1456" i="2" s="1"/>
  <c r="BG1456" i="2" s="1"/>
  <c r="BH1456" i="2" s="1"/>
  <c r="AO1450" i="2"/>
  <c r="AO1449" i="2"/>
  <c r="BA1454" i="2" s="1"/>
  <c r="BB1454" i="2" s="1"/>
  <c r="BC1454" i="2" s="1"/>
  <c r="BD1454" i="2" s="1"/>
  <c r="BE1454" i="2" s="1"/>
  <c r="BF1454" i="2" s="1"/>
  <c r="BG1454" i="2" s="1"/>
  <c r="BH1454" i="2" s="1"/>
  <c r="AO1448" i="2"/>
  <c r="BA1453" i="2" s="1"/>
  <c r="BB1453" i="2" s="1"/>
  <c r="BC1453" i="2" s="1"/>
  <c r="BD1453" i="2" s="1"/>
  <c r="BE1453" i="2" s="1"/>
  <c r="BF1453" i="2" s="1"/>
  <c r="BG1453" i="2" s="1"/>
  <c r="BH1453" i="2" s="1"/>
  <c r="AO1447" i="2"/>
  <c r="BA1452" i="2" s="1"/>
  <c r="BB1452" i="2" s="1"/>
  <c r="BC1452" i="2" s="1"/>
  <c r="BD1452" i="2" s="1"/>
  <c r="BE1452" i="2" s="1"/>
  <c r="BF1452" i="2" s="1"/>
  <c r="BG1452" i="2" s="1"/>
  <c r="BH1452" i="2" s="1"/>
  <c r="AO1446" i="2"/>
  <c r="BA1451" i="2" s="1"/>
  <c r="BB1451" i="2" s="1"/>
  <c r="BC1451" i="2" s="1"/>
  <c r="BD1451" i="2" s="1"/>
  <c r="BE1451" i="2" s="1"/>
  <c r="BF1451" i="2" s="1"/>
  <c r="BG1451" i="2" s="1"/>
  <c r="BH1451" i="2" s="1"/>
  <c r="AO1423" i="2"/>
  <c r="BA1428" i="2" s="1"/>
  <c r="BB1428" i="2" s="1"/>
  <c r="BC1428" i="2" s="1"/>
  <c r="BD1428" i="2" s="1"/>
  <c r="BE1428" i="2" s="1"/>
  <c r="BF1428" i="2" s="1"/>
  <c r="BG1428" i="2" s="1"/>
  <c r="BH1428" i="2" s="1"/>
  <c r="AO1422" i="2"/>
  <c r="AO1421" i="2"/>
  <c r="BA1426" i="2" s="1"/>
  <c r="BB1426" i="2" s="1"/>
  <c r="BC1426" i="2" s="1"/>
  <c r="BD1426" i="2" s="1"/>
  <c r="BE1426" i="2" s="1"/>
  <c r="BF1426" i="2" s="1"/>
  <c r="BG1426" i="2" s="1"/>
  <c r="BH1426" i="2" s="1"/>
  <c r="AO1420" i="2"/>
  <c r="AO1419" i="2"/>
  <c r="AO1418" i="2"/>
  <c r="BA1423" i="2" s="1"/>
  <c r="BB1423" i="2" s="1"/>
  <c r="BC1423" i="2" s="1"/>
  <c r="BD1423" i="2" s="1"/>
  <c r="BE1423" i="2" s="1"/>
  <c r="BF1423" i="2" s="1"/>
  <c r="BG1423" i="2" s="1"/>
  <c r="BH1423" i="2" s="1"/>
  <c r="AO1417" i="2"/>
  <c r="AO1416" i="2"/>
  <c r="BA1421" i="2" s="1"/>
  <c r="BB1421" i="2" s="1"/>
  <c r="BC1421" i="2" s="1"/>
  <c r="BD1421" i="2" s="1"/>
  <c r="BE1421" i="2" s="1"/>
  <c r="BF1421" i="2" s="1"/>
  <c r="BG1421" i="2" s="1"/>
  <c r="BH1421" i="2" s="1"/>
  <c r="AO1415" i="2"/>
  <c r="BA1420" i="2" s="1"/>
  <c r="BB1420" i="2" s="1"/>
  <c r="BC1420" i="2" s="1"/>
  <c r="BD1420" i="2" s="1"/>
  <c r="BE1420" i="2" s="1"/>
  <c r="BF1420" i="2" s="1"/>
  <c r="BG1420" i="2" s="1"/>
  <c r="BH1420" i="2" s="1"/>
  <c r="AO1414" i="2"/>
  <c r="BA1419" i="2" s="1"/>
  <c r="BB1419" i="2" s="1"/>
  <c r="BC1419" i="2" s="1"/>
  <c r="BD1419" i="2" s="1"/>
  <c r="BE1419" i="2" s="1"/>
  <c r="BF1419" i="2" s="1"/>
  <c r="BG1419" i="2" s="1"/>
  <c r="BH1419" i="2" s="1"/>
  <c r="AO1413" i="2"/>
  <c r="AO1412" i="2"/>
  <c r="BA1417" i="2" s="1"/>
  <c r="BB1417" i="2" s="1"/>
  <c r="BC1417" i="2" s="1"/>
  <c r="BD1417" i="2" s="1"/>
  <c r="BE1417" i="2" s="1"/>
  <c r="BF1417" i="2" s="1"/>
  <c r="BG1417" i="2" s="1"/>
  <c r="BH1417" i="2" s="1"/>
  <c r="AO1411" i="2"/>
  <c r="AO1410" i="2"/>
  <c r="BA1415" i="2" s="1"/>
  <c r="BB1415" i="2" s="1"/>
  <c r="BC1415" i="2" s="1"/>
  <c r="BD1415" i="2" s="1"/>
  <c r="BE1415" i="2" s="1"/>
  <c r="BF1415" i="2" s="1"/>
  <c r="BG1415" i="2" s="1"/>
  <c r="BH1415" i="2" s="1"/>
  <c r="AO1409" i="2"/>
  <c r="BA1414" i="2" s="1"/>
  <c r="BB1414" i="2" s="1"/>
  <c r="BC1414" i="2" s="1"/>
  <c r="BD1414" i="2" s="1"/>
  <c r="BE1414" i="2" s="1"/>
  <c r="BF1414" i="2" s="1"/>
  <c r="BG1414" i="2" s="1"/>
  <c r="BH1414" i="2" s="1"/>
  <c r="AO1386" i="2"/>
  <c r="BA1391" i="2" s="1"/>
  <c r="BB1391" i="2" s="1"/>
  <c r="BC1391" i="2" s="1"/>
  <c r="BD1391" i="2" s="1"/>
  <c r="BE1391" i="2" s="1"/>
  <c r="BF1391" i="2" s="1"/>
  <c r="BG1391" i="2" s="1"/>
  <c r="BH1391" i="2" s="1"/>
  <c r="AO1385" i="2"/>
  <c r="AO1384" i="2"/>
  <c r="AO1383" i="2"/>
  <c r="AO1382" i="2"/>
  <c r="AO1381" i="2"/>
  <c r="AO1380" i="2"/>
  <c r="BA1385" i="2" s="1"/>
  <c r="BB1385" i="2" s="1"/>
  <c r="BC1385" i="2" s="1"/>
  <c r="BD1385" i="2" s="1"/>
  <c r="BE1385" i="2" s="1"/>
  <c r="BF1385" i="2" s="1"/>
  <c r="BG1385" i="2" s="1"/>
  <c r="BH1385" i="2" s="1"/>
  <c r="AO1379" i="2"/>
  <c r="AO1378" i="2"/>
  <c r="BA1383" i="2" s="1"/>
  <c r="BB1383" i="2" s="1"/>
  <c r="BC1383" i="2" s="1"/>
  <c r="BD1383" i="2" s="1"/>
  <c r="BE1383" i="2" s="1"/>
  <c r="BF1383" i="2" s="1"/>
  <c r="BG1383" i="2" s="1"/>
  <c r="BH1383" i="2" s="1"/>
  <c r="AO1377" i="2"/>
  <c r="BA1382" i="2" s="1"/>
  <c r="BB1382" i="2" s="1"/>
  <c r="BC1382" i="2" s="1"/>
  <c r="BD1382" i="2" s="1"/>
  <c r="BE1382" i="2" s="1"/>
  <c r="BF1382" i="2" s="1"/>
  <c r="BG1382" i="2" s="1"/>
  <c r="BH1382" i="2" s="1"/>
  <c r="AO1376" i="2"/>
  <c r="BA1381" i="2" s="1"/>
  <c r="BB1381" i="2" s="1"/>
  <c r="BC1381" i="2" s="1"/>
  <c r="BD1381" i="2" s="1"/>
  <c r="BE1381" i="2" s="1"/>
  <c r="BF1381" i="2" s="1"/>
  <c r="BG1381" i="2" s="1"/>
  <c r="BH1381" i="2" s="1"/>
  <c r="AO1375" i="2"/>
  <c r="AO1374" i="2"/>
  <c r="BA1379" i="2" s="1"/>
  <c r="BB1379" i="2" s="1"/>
  <c r="BC1379" i="2" s="1"/>
  <c r="BD1379" i="2" s="1"/>
  <c r="BE1379" i="2" s="1"/>
  <c r="BF1379" i="2" s="1"/>
  <c r="BG1379" i="2" s="1"/>
  <c r="BH1379" i="2" s="1"/>
  <c r="AO1373" i="2"/>
  <c r="BA1378" i="2" s="1"/>
  <c r="BB1378" i="2" s="1"/>
  <c r="BC1378" i="2" s="1"/>
  <c r="BD1378" i="2" s="1"/>
  <c r="BE1378" i="2" s="1"/>
  <c r="BF1378" i="2" s="1"/>
  <c r="BG1378" i="2" s="1"/>
  <c r="BH1378" i="2" s="1"/>
  <c r="AO1372" i="2"/>
  <c r="BA1377" i="2" s="1"/>
  <c r="BB1377" i="2" s="1"/>
  <c r="BC1377" i="2" s="1"/>
  <c r="BD1377" i="2" s="1"/>
  <c r="BE1377" i="2" s="1"/>
  <c r="BF1377" i="2" s="1"/>
  <c r="BG1377" i="2" s="1"/>
  <c r="BH1377" i="2" s="1"/>
  <c r="AO1349" i="2"/>
  <c r="BA1354" i="2" s="1"/>
  <c r="BB1354" i="2" s="1"/>
  <c r="BC1354" i="2" s="1"/>
  <c r="BD1354" i="2" s="1"/>
  <c r="BE1354" i="2" s="1"/>
  <c r="BF1354" i="2" s="1"/>
  <c r="BG1354" i="2" s="1"/>
  <c r="BH1354" i="2" s="1"/>
  <c r="AO1348" i="2"/>
  <c r="AO1347" i="2"/>
  <c r="BA1352" i="2" s="1"/>
  <c r="BB1352" i="2" s="1"/>
  <c r="BC1352" i="2" s="1"/>
  <c r="BD1352" i="2" s="1"/>
  <c r="BE1352" i="2" s="1"/>
  <c r="BF1352" i="2" s="1"/>
  <c r="BG1352" i="2" s="1"/>
  <c r="BH1352" i="2" s="1"/>
  <c r="AO1346" i="2"/>
  <c r="AO1345" i="2"/>
  <c r="BA1350" i="2" s="1"/>
  <c r="BB1350" i="2" s="1"/>
  <c r="BC1350" i="2" s="1"/>
  <c r="BD1350" i="2" s="1"/>
  <c r="BE1350" i="2" s="1"/>
  <c r="BF1350" i="2" s="1"/>
  <c r="BG1350" i="2" s="1"/>
  <c r="BH1350" i="2" s="1"/>
  <c r="AO1344" i="2"/>
  <c r="BA1349" i="2" s="1"/>
  <c r="BB1349" i="2" s="1"/>
  <c r="BC1349" i="2" s="1"/>
  <c r="BD1349" i="2" s="1"/>
  <c r="BE1349" i="2" s="1"/>
  <c r="BF1349" i="2" s="1"/>
  <c r="BG1349" i="2" s="1"/>
  <c r="BH1349" i="2" s="1"/>
  <c r="AO1343" i="2"/>
  <c r="BA1348" i="2" s="1"/>
  <c r="BB1348" i="2" s="1"/>
  <c r="BC1348" i="2" s="1"/>
  <c r="BD1348" i="2" s="1"/>
  <c r="BE1348" i="2" s="1"/>
  <c r="BF1348" i="2" s="1"/>
  <c r="BG1348" i="2" s="1"/>
  <c r="BH1348" i="2" s="1"/>
  <c r="AO1342" i="2"/>
  <c r="AO1341" i="2"/>
  <c r="BA1346" i="2" s="1"/>
  <c r="BB1346" i="2" s="1"/>
  <c r="BC1346" i="2" s="1"/>
  <c r="BD1346" i="2" s="1"/>
  <c r="BE1346" i="2" s="1"/>
  <c r="BF1346" i="2" s="1"/>
  <c r="BG1346" i="2" s="1"/>
  <c r="BH1346" i="2" s="1"/>
  <c r="AO1340" i="2"/>
  <c r="AO1339" i="2"/>
  <c r="BA1344" i="2" s="1"/>
  <c r="BB1344" i="2" s="1"/>
  <c r="BC1344" i="2" s="1"/>
  <c r="BD1344" i="2" s="1"/>
  <c r="BE1344" i="2" s="1"/>
  <c r="BF1344" i="2" s="1"/>
  <c r="BG1344" i="2" s="1"/>
  <c r="BH1344" i="2" s="1"/>
  <c r="AO1338" i="2"/>
  <c r="AO1337" i="2"/>
  <c r="BA1342" i="2" s="1"/>
  <c r="BB1342" i="2" s="1"/>
  <c r="BC1342" i="2" s="1"/>
  <c r="BD1342" i="2" s="1"/>
  <c r="BE1342" i="2" s="1"/>
  <c r="BF1342" i="2" s="1"/>
  <c r="BG1342" i="2" s="1"/>
  <c r="BH1342" i="2" s="1"/>
  <c r="AO1336" i="2"/>
  <c r="AO1335" i="2"/>
  <c r="BA1340" i="2" s="1"/>
  <c r="BB1340" i="2" s="1"/>
  <c r="BC1340" i="2" s="1"/>
  <c r="BD1340" i="2" s="1"/>
  <c r="BE1340" i="2" s="1"/>
  <c r="BF1340" i="2" s="1"/>
  <c r="BG1340" i="2" s="1"/>
  <c r="BH1340" i="2" s="1"/>
  <c r="AO1312" i="2"/>
  <c r="BA1317" i="2" s="1"/>
  <c r="BB1317" i="2" s="1"/>
  <c r="BC1317" i="2" s="1"/>
  <c r="BD1317" i="2" s="1"/>
  <c r="BE1317" i="2" s="1"/>
  <c r="BF1317" i="2" s="1"/>
  <c r="BG1317" i="2" s="1"/>
  <c r="BH1317" i="2" s="1"/>
  <c r="AO1311" i="2"/>
  <c r="AO1310" i="2"/>
  <c r="AO1309" i="2"/>
  <c r="AO1308" i="2"/>
  <c r="AO1307" i="2"/>
  <c r="BA1312" i="2" s="1"/>
  <c r="BB1312" i="2" s="1"/>
  <c r="BC1312" i="2" s="1"/>
  <c r="BD1312" i="2" s="1"/>
  <c r="BE1312" i="2" s="1"/>
  <c r="BF1312" i="2" s="1"/>
  <c r="BG1312" i="2" s="1"/>
  <c r="BH1312" i="2" s="1"/>
  <c r="AO1306" i="2"/>
  <c r="BA1311" i="2" s="1"/>
  <c r="BB1311" i="2" s="1"/>
  <c r="BC1311" i="2" s="1"/>
  <c r="BD1311" i="2" s="1"/>
  <c r="BE1311" i="2" s="1"/>
  <c r="BF1311" i="2" s="1"/>
  <c r="BG1311" i="2" s="1"/>
  <c r="BH1311" i="2" s="1"/>
  <c r="AO1305" i="2"/>
  <c r="BA1310" i="2" s="1"/>
  <c r="BB1310" i="2" s="1"/>
  <c r="BC1310" i="2" s="1"/>
  <c r="BD1310" i="2" s="1"/>
  <c r="BE1310" i="2" s="1"/>
  <c r="BF1310" i="2" s="1"/>
  <c r="BG1310" i="2" s="1"/>
  <c r="BH1310" i="2" s="1"/>
  <c r="AO1304" i="2"/>
  <c r="BA1309" i="2" s="1"/>
  <c r="BB1309" i="2" s="1"/>
  <c r="BC1309" i="2" s="1"/>
  <c r="BD1309" i="2" s="1"/>
  <c r="BE1309" i="2" s="1"/>
  <c r="BF1309" i="2" s="1"/>
  <c r="BG1309" i="2" s="1"/>
  <c r="BH1309" i="2" s="1"/>
  <c r="AO1303" i="2"/>
  <c r="BA1308" i="2" s="1"/>
  <c r="BB1308" i="2" s="1"/>
  <c r="BC1308" i="2" s="1"/>
  <c r="BD1308" i="2" s="1"/>
  <c r="BE1308" i="2" s="1"/>
  <c r="BF1308" i="2" s="1"/>
  <c r="BG1308" i="2" s="1"/>
  <c r="BH1308" i="2" s="1"/>
  <c r="AO1302" i="2"/>
  <c r="BA1307" i="2" s="1"/>
  <c r="BB1307" i="2" s="1"/>
  <c r="BC1307" i="2" s="1"/>
  <c r="BD1307" i="2" s="1"/>
  <c r="BE1307" i="2" s="1"/>
  <c r="BF1307" i="2" s="1"/>
  <c r="BG1307" i="2" s="1"/>
  <c r="BH1307" i="2" s="1"/>
  <c r="AO1301" i="2"/>
  <c r="BA1306" i="2" s="1"/>
  <c r="BB1306" i="2" s="1"/>
  <c r="BC1306" i="2" s="1"/>
  <c r="BD1306" i="2" s="1"/>
  <c r="BE1306" i="2" s="1"/>
  <c r="BF1306" i="2" s="1"/>
  <c r="BG1306" i="2" s="1"/>
  <c r="BH1306" i="2" s="1"/>
  <c r="AO1300" i="2"/>
  <c r="AO1299" i="2"/>
  <c r="BA1304" i="2" s="1"/>
  <c r="BB1304" i="2" s="1"/>
  <c r="BC1304" i="2" s="1"/>
  <c r="BD1304" i="2" s="1"/>
  <c r="BE1304" i="2" s="1"/>
  <c r="BF1304" i="2" s="1"/>
  <c r="BG1304" i="2" s="1"/>
  <c r="BH1304" i="2" s="1"/>
  <c r="AO1298" i="2"/>
  <c r="BA1303" i="2" s="1"/>
  <c r="BB1303" i="2" s="1"/>
  <c r="BC1303" i="2" s="1"/>
  <c r="BD1303" i="2" s="1"/>
  <c r="BE1303" i="2" s="1"/>
  <c r="BF1303" i="2" s="1"/>
  <c r="BG1303" i="2" s="1"/>
  <c r="BH1303" i="2" s="1"/>
  <c r="AO1275" i="2"/>
  <c r="BA1280" i="2" s="1"/>
  <c r="BB1280" i="2" s="1"/>
  <c r="BC1280" i="2" s="1"/>
  <c r="BD1280" i="2" s="1"/>
  <c r="BE1280" i="2" s="1"/>
  <c r="BF1280" i="2" s="1"/>
  <c r="BG1280" i="2" s="1"/>
  <c r="BH1280" i="2" s="1"/>
  <c r="AO1274" i="2"/>
  <c r="AO1273" i="2"/>
  <c r="AO1272" i="2"/>
  <c r="BA1277" i="2" s="1"/>
  <c r="BB1277" i="2" s="1"/>
  <c r="BC1277" i="2" s="1"/>
  <c r="BD1277" i="2" s="1"/>
  <c r="BE1277" i="2" s="1"/>
  <c r="BF1277" i="2" s="1"/>
  <c r="BG1277" i="2" s="1"/>
  <c r="BH1277" i="2" s="1"/>
  <c r="AO1271" i="2"/>
  <c r="AO1270" i="2"/>
  <c r="AO1269" i="2"/>
  <c r="AO1268" i="2"/>
  <c r="BA1273" i="2" s="1"/>
  <c r="BB1273" i="2" s="1"/>
  <c r="BC1273" i="2" s="1"/>
  <c r="BD1273" i="2" s="1"/>
  <c r="BE1273" i="2" s="1"/>
  <c r="BF1273" i="2" s="1"/>
  <c r="BG1273" i="2" s="1"/>
  <c r="BH1273" i="2" s="1"/>
  <c r="AO1267" i="2"/>
  <c r="BA1272" i="2" s="1"/>
  <c r="BB1272" i="2" s="1"/>
  <c r="BC1272" i="2" s="1"/>
  <c r="BD1272" i="2" s="1"/>
  <c r="BE1272" i="2" s="1"/>
  <c r="BF1272" i="2" s="1"/>
  <c r="BG1272" i="2" s="1"/>
  <c r="BH1272" i="2" s="1"/>
  <c r="AO1266" i="2"/>
  <c r="BA1271" i="2" s="1"/>
  <c r="BB1271" i="2" s="1"/>
  <c r="BC1271" i="2" s="1"/>
  <c r="BD1271" i="2" s="1"/>
  <c r="BE1271" i="2" s="1"/>
  <c r="BF1271" i="2" s="1"/>
  <c r="BG1271" i="2" s="1"/>
  <c r="BH1271" i="2" s="1"/>
  <c r="AO1265" i="2"/>
  <c r="AO1264" i="2"/>
  <c r="BA1269" i="2" s="1"/>
  <c r="BB1269" i="2" s="1"/>
  <c r="BC1269" i="2" s="1"/>
  <c r="BD1269" i="2" s="1"/>
  <c r="BE1269" i="2" s="1"/>
  <c r="BF1269" i="2" s="1"/>
  <c r="BG1269" i="2" s="1"/>
  <c r="BH1269" i="2" s="1"/>
  <c r="AO1263" i="2"/>
  <c r="BA1268" i="2" s="1"/>
  <c r="BB1268" i="2" s="1"/>
  <c r="BC1268" i="2" s="1"/>
  <c r="BD1268" i="2" s="1"/>
  <c r="BE1268" i="2" s="1"/>
  <c r="BF1268" i="2" s="1"/>
  <c r="BG1268" i="2" s="1"/>
  <c r="BH1268" i="2" s="1"/>
  <c r="AO1262" i="2"/>
  <c r="BA1267" i="2" s="1"/>
  <c r="BB1267" i="2" s="1"/>
  <c r="BC1267" i="2" s="1"/>
  <c r="BD1267" i="2" s="1"/>
  <c r="BE1267" i="2" s="1"/>
  <c r="BF1267" i="2" s="1"/>
  <c r="BG1267" i="2" s="1"/>
  <c r="BH1267" i="2" s="1"/>
  <c r="AO1261" i="2"/>
  <c r="BA1266" i="2" s="1"/>
  <c r="BB1266" i="2" s="1"/>
  <c r="BC1266" i="2" s="1"/>
  <c r="BD1266" i="2" s="1"/>
  <c r="BE1266" i="2" s="1"/>
  <c r="BF1266" i="2" s="1"/>
  <c r="BG1266" i="2" s="1"/>
  <c r="BH1266" i="2" s="1"/>
  <c r="AO1238" i="2"/>
  <c r="BA1243" i="2" s="1"/>
  <c r="BB1243" i="2" s="1"/>
  <c r="BC1243" i="2" s="1"/>
  <c r="BD1243" i="2" s="1"/>
  <c r="BE1243" i="2" s="1"/>
  <c r="BF1243" i="2" s="1"/>
  <c r="BG1243" i="2" s="1"/>
  <c r="BH1243" i="2" s="1"/>
  <c r="AO1237" i="2"/>
  <c r="AO1236" i="2"/>
  <c r="BA1241" i="2" s="1"/>
  <c r="BB1241" i="2" s="1"/>
  <c r="BC1241" i="2" s="1"/>
  <c r="BD1241" i="2" s="1"/>
  <c r="BE1241" i="2" s="1"/>
  <c r="BF1241" i="2" s="1"/>
  <c r="BG1241" i="2" s="1"/>
  <c r="BH1241" i="2" s="1"/>
  <c r="AO1235" i="2"/>
  <c r="AO1234" i="2"/>
  <c r="AO1233" i="2"/>
  <c r="BA1238" i="2" s="1"/>
  <c r="BB1238" i="2" s="1"/>
  <c r="BC1238" i="2" s="1"/>
  <c r="BD1238" i="2" s="1"/>
  <c r="BE1238" i="2" s="1"/>
  <c r="BF1238" i="2" s="1"/>
  <c r="BG1238" i="2" s="1"/>
  <c r="BH1238" i="2" s="1"/>
  <c r="AO1232" i="2"/>
  <c r="BA1237" i="2" s="1"/>
  <c r="BB1237" i="2" s="1"/>
  <c r="BC1237" i="2" s="1"/>
  <c r="BD1237" i="2" s="1"/>
  <c r="BE1237" i="2" s="1"/>
  <c r="BF1237" i="2" s="1"/>
  <c r="BG1237" i="2" s="1"/>
  <c r="BH1237" i="2" s="1"/>
  <c r="AO1231" i="2"/>
  <c r="AO1230" i="2"/>
  <c r="BA1235" i="2" s="1"/>
  <c r="BB1235" i="2" s="1"/>
  <c r="BC1235" i="2" s="1"/>
  <c r="BD1235" i="2" s="1"/>
  <c r="BE1235" i="2" s="1"/>
  <c r="BF1235" i="2" s="1"/>
  <c r="BG1235" i="2" s="1"/>
  <c r="BH1235" i="2" s="1"/>
  <c r="AO1229" i="2"/>
  <c r="AO1228" i="2"/>
  <c r="AO1227" i="2"/>
  <c r="BA1232" i="2" s="1"/>
  <c r="BB1232" i="2" s="1"/>
  <c r="BC1232" i="2" s="1"/>
  <c r="BD1232" i="2" s="1"/>
  <c r="BE1232" i="2" s="1"/>
  <c r="BF1232" i="2" s="1"/>
  <c r="BG1232" i="2" s="1"/>
  <c r="BH1232" i="2" s="1"/>
  <c r="AO1226" i="2"/>
  <c r="BA1231" i="2" s="1"/>
  <c r="BB1231" i="2" s="1"/>
  <c r="BC1231" i="2" s="1"/>
  <c r="BD1231" i="2" s="1"/>
  <c r="BE1231" i="2" s="1"/>
  <c r="BF1231" i="2" s="1"/>
  <c r="BG1231" i="2" s="1"/>
  <c r="BH1231" i="2" s="1"/>
  <c r="AO1225" i="2"/>
  <c r="BA1230" i="2" s="1"/>
  <c r="BB1230" i="2" s="1"/>
  <c r="BC1230" i="2" s="1"/>
  <c r="BD1230" i="2" s="1"/>
  <c r="BE1230" i="2" s="1"/>
  <c r="BF1230" i="2" s="1"/>
  <c r="BG1230" i="2" s="1"/>
  <c r="BH1230" i="2" s="1"/>
  <c r="AO1224" i="2"/>
  <c r="BA1229" i="2" s="1"/>
  <c r="BB1229" i="2" s="1"/>
  <c r="BC1229" i="2" s="1"/>
  <c r="BD1229" i="2" s="1"/>
  <c r="BE1229" i="2" s="1"/>
  <c r="BF1229" i="2" s="1"/>
  <c r="BG1229" i="2" s="1"/>
  <c r="BH1229" i="2" s="1"/>
  <c r="AO1201" i="2"/>
  <c r="BA1206" i="2" s="1"/>
  <c r="BB1206" i="2" s="1"/>
  <c r="BC1206" i="2" s="1"/>
  <c r="BD1206" i="2" s="1"/>
  <c r="BE1206" i="2" s="1"/>
  <c r="BF1206" i="2" s="1"/>
  <c r="BG1206" i="2" s="1"/>
  <c r="BH1206" i="2" s="1"/>
  <c r="AO1200" i="2"/>
  <c r="AO1199" i="2"/>
  <c r="AO1198" i="2"/>
  <c r="AO1197" i="2"/>
  <c r="BA1202" i="2" s="1"/>
  <c r="BB1202" i="2" s="1"/>
  <c r="BC1202" i="2" s="1"/>
  <c r="BD1202" i="2" s="1"/>
  <c r="BE1202" i="2" s="1"/>
  <c r="BF1202" i="2" s="1"/>
  <c r="BG1202" i="2" s="1"/>
  <c r="BH1202" i="2" s="1"/>
  <c r="AO1196" i="2"/>
  <c r="BA1201" i="2" s="1"/>
  <c r="BB1201" i="2" s="1"/>
  <c r="BC1201" i="2" s="1"/>
  <c r="BD1201" i="2" s="1"/>
  <c r="BE1201" i="2" s="1"/>
  <c r="BF1201" i="2" s="1"/>
  <c r="BG1201" i="2" s="1"/>
  <c r="BH1201" i="2" s="1"/>
  <c r="AO1195" i="2"/>
  <c r="BA1200" i="2" s="1"/>
  <c r="BB1200" i="2" s="1"/>
  <c r="BC1200" i="2" s="1"/>
  <c r="BD1200" i="2" s="1"/>
  <c r="BE1200" i="2" s="1"/>
  <c r="BF1200" i="2" s="1"/>
  <c r="BG1200" i="2" s="1"/>
  <c r="BH1200" i="2" s="1"/>
  <c r="AO1194" i="2"/>
  <c r="AO1193" i="2"/>
  <c r="BA1198" i="2" s="1"/>
  <c r="BB1198" i="2" s="1"/>
  <c r="BC1198" i="2" s="1"/>
  <c r="BD1198" i="2" s="1"/>
  <c r="BE1198" i="2" s="1"/>
  <c r="BF1198" i="2" s="1"/>
  <c r="BG1198" i="2" s="1"/>
  <c r="BH1198" i="2" s="1"/>
  <c r="AO1192" i="2"/>
  <c r="BA1197" i="2" s="1"/>
  <c r="BB1197" i="2" s="1"/>
  <c r="BC1197" i="2" s="1"/>
  <c r="BD1197" i="2" s="1"/>
  <c r="BE1197" i="2" s="1"/>
  <c r="BF1197" i="2" s="1"/>
  <c r="BG1197" i="2" s="1"/>
  <c r="BH1197" i="2" s="1"/>
  <c r="AO1191" i="2"/>
  <c r="BA1196" i="2" s="1"/>
  <c r="BB1196" i="2" s="1"/>
  <c r="BC1196" i="2" s="1"/>
  <c r="BD1196" i="2" s="1"/>
  <c r="BE1196" i="2" s="1"/>
  <c r="BF1196" i="2" s="1"/>
  <c r="BG1196" i="2" s="1"/>
  <c r="BH1196" i="2" s="1"/>
  <c r="AO1190" i="2"/>
  <c r="AO1189" i="2"/>
  <c r="BA1194" i="2" s="1"/>
  <c r="BB1194" i="2" s="1"/>
  <c r="BC1194" i="2" s="1"/>
  <c r="BD1194" i="2" s="1"/>
  <c r="BE1194" i="2" s="1"/>
  <c r="BF1194" i="2" s="1"/>
  <c r="BG1194" i="2" s="1"/>
  <c r="BH1194" i="2" s="1"/>
  <c r="AO1188" i="2"/>
  <c r="BA1193" i="2" s="1"/>
  <c r="BB1193" i="2" s="1"/>
  <c r="BC1193" i="2" s="1"/>
  <c r="BD1193" i="2" s="1"/>
  <c r="BE1193" i="2" s="1"/>
  <c r="BF1193" i="2" s="1"/>
  <c r="BG1193" i="2" s="1"/>
  <c r="BH1193" i="2" s="1"/>
  <c r="AO1187" i="2"/>
  <c r="BA1192" i="2" s="1"/>
  <c r="BB1192" i="2" s="1"/>
  <c r="BC1192" i="2" s="1"/>
  <c r="BD1192" i="2" s="1"/>
  <c r="BE1192" i="2" s="1"/>
  <c r="BF1192" i="2" s="1"/>
  <c r="BG1192" i="2" s="1"/>
  <c r="BH1192" i="2" s="1"/>
  <c r="AO1164" i="2"/>
  <c r="BA1169" i="2" s="1"/>
  <c r="BB1169" i="2" s="1"/>
  <c r="BC1169" i="2" s="1"/>
  <c r="BD1169" i="2" s="1"/>
  <c r="BE1169" i="2" s="1"/>
  <c r="BF1169" i="2" s="1"/>
  <c r="BG1169" i="2" s="1"/>
  <c r="BH1169" i="2" s="1"/>
  <c r="AO1163" i="2"/>
  <c r="AO1162" i="2"/>
  <c r="AO1161" i="2"/>
  <c r="BA1166" i="2" s="1"/>
  <c r="BB1166" i="2" s="1"/>
  <c r="BC1166" i="2" s="1"/>
  <c r="BD1166" i="2" s="1"/>
  <c r="BE1166" i="2" s="1"/>
  <c r="BF1166" i="2" s="1"/>
  <c r="BG1166" i="2" s="1"/>
  <c r="BH1166" i="2" s="1"/>
  <c r="AO1160" i="2"/>
  <c r="AO1159" i="2"/>
  <c r="BA1164" i="2" s="1"/>
  <c r="BB1164" i="2" s="1"/>
  <c r="BC1164" i="2" s="1"/>
  <c r="BD1164" i="2" s="1"/>
  <c r="BE1164" i="2" s="1"/>
  <c r="BF1164" i="2" s="1"/>
  <c r="BG1164" i="2" s="1"/>
  <c r="BH1164" i="2" s="1"/>
  <c r="AO1158" i="2"/>
  <c r="AO1157" i="2"/>
  <c r="BA1162" i="2" s="1"/>
  <c r="BB1162" i="2" s="1"/>
  <c r="BC1162" i="2" s="1"/>
  <c r="BD1162" i="2" s="1"/>
  <c r="BE1162" i="2" s="1"/>
  <c r="BF1162" i="2" s="1"/>
  <c r="BG1162" i="2" s="1"/>
  <c r="BH1162" i="2" s="1"/>
  <c r="AO1156" i="2"/>
  <c r="BA1161" i="2" s="1"/>
  <c r="BB1161" i="2" s="1"/>
  <c r="BC1161" i="2" s="1"/>
  <c r="BD1161" i="2" s="1"/>
  <c r="BE1161" i="2" s="1"/>
  <c r="BF1161" i="2" s="1"/>
  <c r="BG1161" i="2" s="1"/>
  <c r="BH1161" i="2" s="1"/>
  <c r="AO1155" i="2"/>
  <c r="BA1160" i="2" s="1"/>
  <c r="BB1160" i="2" s="1"/>
  <c r="BC1160" i="2" s="1"/>
  <c r="BD1160" i="2" s="1"/>
  <c r="BE1160" i="2" s="1"/>
  <c r="BF1160" i="2" s="1"/>
  <c r="BG1160" i="2" s="1"/>
  <c r="BH1160" i="2" s="1"/>
  <c r="AO1154" i="2"/>
  <c r="AO1153" i="2"/>
  <c r="BA1158" i="2" s="1"/>
  <c r="BB1158" i="2" s="1"/>
  <c r="BC1158" i="2" s="1"/>
  <c r="BD1158" i="2" s="1"/>
  <c r="BE1158" i="2" s="1"/>
  <c r="BF1158" i="2" s="1"/>
  <c r="BG1158" i="2" s="1"/>
  <c r="BH1158" i="2" s="1"/>
  <c r="AO1152" i="2"/>
  <c r="BA1157" i="2" s="1"/>
  <c r="BB1157" i="2" s="1"/>
  <c r="BC1157" i="2" s="1"/>
  <c r="BD1157" i="2" s="1"/>
  <c r="BE1157" i="2" s="1"/>
  <c r="BF1157" i="2" s="1"/>
  <c r="BG1157" i="2" s="1"/>
  <c r="BH1157" i="2" s="1"/>
  <c r="AO1151" i="2"/>
  <c r="BA1156" i="2" s="1"/>
  <c r="BB1156" i="2" s="1"/>
  <c r="BC1156" i="2" s="1"/>
  <c r="BD1156" i="2" s="1"/>
  <c r="BE1156" i="2" s="1"/>
  <c r="BF1156" i="2" s="1"/>
  <c r="BG1156" i="2" s="1"/>
  <c r="BH1156" i="2" s="1"/>
  <c r="AO1150" i="2"/>
  <c r="BA1155" i="2" s="1"/>
  <c r="BB1155" i="2" s="1"/>
  <c r="BC1155" i="2" s="1"/>
  <c r="BD1155" i="2" s="1"/>
  <c r="BE1155" i="2" s="1"/>
  <c r="BF1155" i="2" s="1"/>
  <c r="BG1155" i="2" s="1"/>
  <c r="BH1155" i="2" s="1"/>
  <c r="AO1127" i="2"/>
  <c r="BA1132" i="2" s="1"/>
  <c r="BB1132" i="2" s="1"/>
  <c r="BC1132" i="2" s="1"/>
  <c r="BD1132" i="2" s="1"/>
  <c r="BE1132" i="2" s="1"/>
  <c r="BF1132" i="2" s="1"/>
  <c r="BG1132" i="2" s="1"/>
  <c r="BH1132" i="2" s="1"/>
  <c r="AO1126" i="2"/>
  <c r="AO1125" i="2"/>
  <c r="BA1130" i="2" s="1"/>
  <c r="BB1130" i="2" s="1"/>
  <c r="BC1130" i="2" s="1"/>
  <c r="BD1130" i="2" s="1"/>
  <c r="BE1130" i="2" s="1"/>
  <c r="BF1130" i="2" s="1"/>
  <c r="BG1130" i="2" s="1"/>
  <c r="BH1130" i="2" s="1"/>
  <c r="AO1124" i="2"/>
  <c r="AO1123" i="2"/>
  <c r="AO1122" i="2"/>
  <c r="BA1127" i="2" s="1"/>
  <c r="BB1127" i="2" s="1"/>
  <c r="BC1127" i="2" s="1"/>
  <c r="BD1127" i="2" s="1"/>
  <c r="BE1127" i="2" s="1"/>
  <c r="BF1127" i="2" s="1"/>
  <c r="BG1127" i="2" s="1"/>
  <c r="BH1127" i="2" s="1"/>
  <c r="AO1121" i="2"/>
  <c r="BA1126" i="2" s="1"/>
  <c r="BB1126" i="2" s="1"/>
  <c r="BC1126" i="2" s="1"/>
  <c r="BD1126" i="2" s="1"/>
  <c r="BE1126" i="2" s="1"/>
  <c r="BF1126" i="2" s="1"/>
  <c r="BG1126" i="2" s="1"/>
  <c r="BH1126" i="2" s="1"/>
  <c r="AO1120" i="2"/>
  <c r="BA1125" i="2" s="1"/>
  <c r="BB1125" i="2" s="1"/>
  <c r="BC1125" i="2" s="1"/>
  <c r="BD1125" i="2" s="1"/>
  <c r="BE1125" i="2" s="1"/>
  <c r="BF1125" i="2" s="1"/>
  <c r="BG1125" i="2" s="1"/>
  <c r="BH1125" i="2" s="1"/>
  <c r="AO1119" i="2"/>
  <c r="BA1124" i="2" s="1"/>
  <c r="BB1124" i="2" s="1"/>
  <c r="BC1124" i="2" s="1"/>
  <c r="BD1124" i="2" s="1"/>
  <c r="BE1124" i="2" s="1"/>
  <c r="BF1124" i="2" s="1"/>
  <c r="BG1124" i="2" s="1"/>
  <c r="BH1124" i="2" s="1"/>
  <c r="AO1118" i="2"/>
  <c r="BA1123" i="2" s="1"/>
  <c r="BB1123" i="2" s="1"/>
  <c r="BC1123" i="2" s="1"/>
  <c r="BD1123" i="2" s="1"/>
  <c r="BE1123" i="2" s="1"/>
  <c r="BF1123" i="2" s="1"/>
  <c r="BG1123" i="2" s="1"/>
  <c r="BH1123" i="2" s="1"/>
  <c r="AO1117" i="2"/>
  <c r="BA1122" i="2" s="1"/>
  <c r="BB1122" i="2" s="1"/>
  <c r="BC1122" i="2" s="1"/>
  <c r="BD1122" i="2" s="1"/>
  <c r="BE1122" i="2" s="1"/>
  <c r="BF1122" i="2" s="1"/>
  <c r="BG1122" i="2" s="1"/>
  <c r="BH1122" i="2" s="1"/>
  <c r="AO1116" i="2"/>
  <c r="BA1121" i="2" s="1"/>
  <c r="BB1121" i="2" s="1"/>
  <c r="BC1121" i="2" s="1"/>
  <c r="BD1121" i="2" s="1"/>
  <c r="BE1121" i="2" s="1"/>
  <c r="BF1121" i="2" s="1"/>
  <c r="BG1121" i="2" s="1"/>
  <c r="BH1121" i="2" s="1"/>
  <c r="AO1115" i="2"/>
  <c r="AO1114" i="2"/>
  <c r="BA1119" i="2" s="1"/>
  <c r="BB1119" i="2" s="1"/>
  <c r="BC1119" i="2" s="1"/>
  <c r="BD1119" i="2" s="1"/>
  <c r="BE1119" i="2" s="1"/>
  <c r="BF1119" i="2" s="1"/>
  <c r="BG1119" i="2" s="1"/>
  <c r="BH1119" i="2" s="1"/>
  <c r="AO1113" i="2"/>
  <c r="BA1118" i="2" s="1"/>
  <c r="BB1118" i="2" s="1"/>
  <c r="BC1118" i="2" s="1"/>
  <c r="BD1118" i="2" s="1"/>
  <c r="BE1118" i="2" s="1"/>
  <c r="BF1118" i="2" s="1"/>
  <c r="BG1118" i="2" s="1"/>
  <c r="BH1118" i="2" s="1"/>
  <c r="AO1090" i="2"/>
  <c r="BA1095" i="2" s="1"/>
  <c r="BB1095" i="2" s="1"/>
  <c r="BC1095" i="2" s="1"/>
  <c r="BD1095" i="2" s="1"/>
  <c r="BE1095" i="2" s="1"/>
  <c r="BF1095" i="2" s="1"/>
  <c r="BG1095" i="2" s="1"/>
  <c r="BH1095" i="2" s="1"/>
  <c r="AO1089" i="2"/>
  <c r="AO1088" i="2"/>
  <c r="AO1087" i="2"/>
  <c r="BA1092" i="2" s="1"/>
  <c r="BB1092" i="2" s="1"/>
  <c r="BC1092" i="2" s="1"/>
  <c r="BD1092" i="2" s="1"/>
  <c r="BE1092" i="2" s="1"/>
  <c r="BF1092" i="2" s="1"/>
  <c r="BG1092" i="2" s="1"/>
  <c r="BH1092" i="2" s="1"/>
  <c r="AO1086" i="2"/>
  <c r="AO1085" i="2"/>
  <c r="AO1084" i="2"/>
  <c r="BA1089" i="2" s="1"/>
  <c r="BB1089" i="2" s="1"/>
  <c r="BC1089" i="2" s="1"/>
  <c r="BD1089" i="2" s="1"/>
  <c r="BE1089" i="2" s="1"/>
  <c r="BF1089" i="2" s="1"/>
  <c r="BG1089" i="2" s="1"/>
  <c r="BH1089" i="2" s="1"/>
  <c r="AO1083" i="2"/>
  <c r="AO1082" i="2"/>
  <c r="BA1087" i="2" s="1"/>
  <c r="BB1087" i="2" s="1"/>
  <c r="BC1087" i="2" s="1"/>
  <c r="BD1087" i="2" s="1"/>
  <c r="BE1087" i="2" s="1"/>
  <c r="BF1087" i="2" s="1"/>
  <c r="BG1087" i="2" s="1"/>
  <c r="BH1087" i="2" s="1"/>
  <c r="AO1081" i="2"/>
  <c r="AT1081" i="2" s="1"/>
  <c r="AO1080" i="2"/>
  <c r="AO1079" i="2"/>
  <c r="AO1078" i="2"/>
  <c r="BA1083" i="2" s="1"/>
  <c r="BB1083" i="2" s="1"/>
  <c r="BC1083" i="2" s="1"/>
  <c r="BD1083" i="2" s="1"/>
  <c r="BE1083" i="2" s="1"/>
  <c r="BF1083" i="2" s="1"/>
  <c r="BG1083" i="2" s="1"/>
  <c r="BH1083" i="2" s="1"/>
  <c r="AO1077" i="2"/>
  <c r="BA1082" i="2" s="1"/>
  <c r="BB1082" i="2" s="1"/>
  <c r="BC1082" i="2" s="1"/>
  <c r="BD1082" i="2" s="1"/>
  <c r="BE1082" i="2" s="1"/>
  <c r="BF1082" i="2" s="1"/>
  <c r="BG1082" i="2" s="1"/>
  <c r="BH1082" i="2" s="1"/>
  <c r="AO1076" i="2"/>
  <c r="BA1081" i="2" s="1"/>
  <c r="BB1081" i="2" s="1"/>
  <c r="BC1081" i="2" s="1"/>
  <c r="BD1081" i="2" s="1"/>
  <c r="BE1081" i="2" s="1"/>
  <c r="BF1081" i="2" s="1"/>
  <c r="BG1081" i="2" s="1"/>
  <c r="BH1081" i="2" s="1"/>
  <c r="AO1053" i="2"/>
  <c r="BA1058" i="2" s="1"/>
  <c r="BB1058" i="2" s="1"/>
  <c r="BC1058" i="2" s="1"/>
  <c r="BD1058" i="2" s="1"/>
  <c r="BE1058" i="2" s="1"/>
  <c r="BF1058" i="2" s="1"/>
  <c r="BG1058" i="2" s="1"/>
  <c r="BH1058" i="2" s="1"/>
  <c r="AO1052" i="2"/>
  <c r="AO1051" i="2"/>
  <c r="BA1056" i="2" s="1"/>
  <c r="BB1056" i="2" s="1"/>
  <c r="BC1056" i="2" s="1"/>
  <c r="BD1056" i="2" s="1"/>
  <c r="BE1056" i="2" s="1"/>
  <c r="BF1056" i="2" s="1"/>
  <c r="BG1056" i="2" s="1"/>
  <c r="BH1056" i="2" s="1"/>
  <c r="AO1050" i="2"/>
  <c r="AO1049" i="2"/>
  <c r="AO1048" i="2"/>
  <c r="BA1053" i="2" s="1"/>
  <c r="BB1053" i="2" s="1"/>
  <c r="BC1053" i="2" s="1"/>
  <c r="BD1053" i="2" s="1"/>
  <c r="BE1053" i="2" s="1"/>
  <c r="BF1053" i="2" s="1"/>
  <c r="BG1053" i="2" s="1"/>
  <c r="BH1053" i="2" s="1"/>
  <c r="AO1047" i="2"/>
  <c r="BA1052" i="2" s="1"/>
  <c r="BB1052" i="2" s="1"/>
  <c r="BC1052" i="2" s="1"/>
  <c r="BD1052" i="2" s="1"/>
  <c r="BE1052" i="2" s="1"/>
  <c r="BF1052" i="2" s="1"/>
  <c r="BG1052" i="2" s="1"/>
  <c r="BH1052" i="2" s="1"/>
  <c r="AO1046" i="2"/>
  <c r="BA1051" i="2" s="1"/>
  <c r="BB1051" i="2" s="1"/>
  <c r="BC1051" i="2" s="1"/>
  <c r="BD1051" i="2" s="1"/>
  <c r="BE1051" i="2" s="1"/>
  <c r="BF1051" i="2" s="1"/>
  <c r="BG1051" i="2" s="1"/>
  <c r="BH1051" i="2" s="1"/>
  <c r="AO1045" i="2"/>
  <c r="BA1050" i="2" s="1"/>
  <c r="BB1050" i="2" s="1"/>
  <c r="BC1050" i="2" s="1"/>
  <c r="BD1050" i="2" s="1"/>
  <c r="BE1050" i="2" s="1"/>
  <c r="BF1050" i="2" s="1"/>
  <c r="BG1050" i="2" s="1"/>
  <c r="BH1050" i="2" s="1"/>
  <c r="AO1044" i="2"/>
  <c r="AO1043" i="2"/>
  <c r="BA1048" i="2" s="1"/>
  <c r="BB1048" i="2" s="1"/>
  <c r="BC1048" i="2" s="1"/>
  <c r="BD1048" i="2" s="1"/>
  <c r="BE1048" i="2" s="1"/>
  <c r="BF1048" i="2" s="1"/>
  <c r="BG1048" i="2" s="1"/>
  <c r="BH1048" i="2" s="1"/>
  <c r="AO1042" i="2"/>
  <c r="BA1047" i="2" s="1"/>
  <c r="BB1047" i="2" s="1"/>
  <c r="BC1047" i="2" s="1"/>
  <c r="BD1047" i="2" s="1"/>
  <c r="BE1047" i="2" s="1"/>
  <c r="BF1047" i="2" s="1"/>
  <c r="BG1047" i="2" s="1"/>
  <c r="BH1047" i="2" s="1"/>
  <c r="AO1041" i="2"/>
  <c r="BA1046" i="2" s="1"/>
  <c r="BB1046" i="2" s="1"/>
  <c r="BC1046" i="2" s="1"/>
  <c r="BD1046" i="2" s="1"/>
  <c r="BE1046" i="2" s="1"/>
  <c r="BF1046" i="2" s="1"/>
  <c r="BG1046" i="2" s="1"/>
  <c r="BH1046" i="2" s="1"/>
  <c r="AO1040" i="2"/>
  <c r="AO1039" i="2"/>
  <c r="BA1044" i="2" s="1"/>
  <c r="BB1044" i="2" s="1"/>
  <c r="BC1044" i="2" s="1"/>
  <c r="BD1044" i="2" s="1"/>
  <c r="BE1044" i="2" s="1"/>
  <c r="BF1044" i="2" s="1"/>
  <c r="BG1044" i="2" s="1"/>
  <c r="BH1044" i="2" s="1"/>
  <c r="AO1016" i="2"/>
  <c r="BA1021" i="2" s="1"/>
  <c r="BB1021" i="2" s="1"/>
  <c r="BC1021" i="2" s="1"/>
  <c r="BD1021" i="2" s="1"/>
  <c r="BE1021" i="2" s="1"/>
  <c r="BF1021" i="2" s="1"/>
  <c r="BG1021" i="2" s="1"/>
  <c r="BH1021" i="2" s="1"/>
  <c r="AO1015" i="2"/>
  <c r="AO1014" i="2"/>
  <c r="AO1013" i="2"/>
  <c r="BA1018" i="2" s="1"/>
  <c r="BB1018" i="2" s="1"/>
  <c r="BC1018" i="2" s="1"/>
  <c r="BD1018" i="2" s="1"/>
  <c r="BE1018" i="2" s="1"/>
  <c r="BF1018" i="2" s="1"/>
  <c r="BG1018" i="2" s="1"/>
  <c r="BH1018" i="2" s="1"/>
  <c r="AO1012" i="2"/>
  <c r="AO1011" i="2"/>
  <c r="BA1016" i="2" s="1"/>
  <c r="BB1016" i="2" s="1"/>
  <c r="BC1016" i="2" s="1"/>
  <c r="BD1016" i="2" s="1"/>
  <c r="BE1016" i="2" s="1"/>
  <c r="BF1016" i="2" s="1"/>
  <c r="BG1016" i="2" s="1"/>
  <c r="BH1016" i="2" s="1"/>
  <c r="AO1010" i="2"/>
  <c r="BA1015" i="2" s="1"/>
  <c r="BB1015" i="2" s="1"/>
  <c r="BC1015" i="2" s="1"/>
  <c r="BD1015" i="2" s="1"/>
  <c r="BE1015" i="2" s="1"/>
  <c r="BF1015" i="2" s="1"/>
  <c r="BG1015" i="2" s="1"/>
  <c r="BH1015" i="2" s="1"/>
  <c r="AO1009" i="2"/>
  <c r="BA1014" i="2" s="1"/>
  <c r="BB1014" i="2" s="1"/>
  <c r="BC1014" i="2" s="1"/>
  <c r="BD1014" i="2" s="1"/>
  <c r="BE1014" i="2" s="1"/>
  <c r="BF1014" i="2" s="1"/>
  <c r="BG1014" i="2" s="1"/>
  <c r="BH1014" i="2" s="1"/>
  <c r="AO1008" i="2"/>
  <c r="BA1013" i="2" s="1"/>
  <c r="BB1013" i="2" s="1"/>
  <c r="BC1013" i="2" s="1"/>
  <c r="BD1013" i="2" s="1"/>
  <c r="BE1013" i="2" s="1"/>
  <c r="BF1013" i="2" s="1"/>
  <c r="BG1013" i="2" s="1"/>
  <c r="BH1013" i="2" s="1"/>
  <c r="AO1007" i="2"/>
  <c r="BA1012" i="2" s="1"/>
  <c r="BB1012" i="2" s="1"/>
  <c r="BC1012" i="2" s="1"/>
  <c r="BD1012" i="2" s="1"/>
  <c r="BE1012" i="2" s="1"/>
  <c r="BF1012" i="2" s="1"/>
  <c r="BG1012" i="2" s="1"/>
  <c r="BH1012" i="2" s="1"/>
  <c r="AO1006" i="2"/>
  <c r="BA1011" i="2" s="1"/>
  <c r="BB1011" i="2" s="1"/>
  <c r="BC1011" i="2" s="1"/>
  <c r="BD1011" i="2" s="1"/>
  <c r="BE1011" i="2" s="1"/>
  <c r="BF1011" i="2" s="1"/>
  <c r="BG1011" i="2" s="1"/>
  <c r="BH1011" i="2" s="1"/>
  <c r="AO1005" i="2"/>
  <c r="BA1010" i="2" s="1"/>
  <c r="BB1010" i="2" s="1"/>
  <c r="BC1010" i="2" s="1"/>
  <c r="BD1010" i="2" s="1"/>
  <c r="BE1010" i="2" s="1"/>
  <c r="BF1010" i="2" s="1"/>
  <c r="BG1010" i="2" s="1"/>
  <c r="BH1010" i="2" s="1"/>
  <c r="AO1004" i="2"/>
  <c r="BA1009" i="2" s="1"/>
  <c r="BB1009" i="2" s="1"/>
  <c r="BC1009" i="2" s="1"/>
  <c r="BD1009" i="2" s="1"/>
  <c r="BE1009" i="2" s="1"/>
  <c r="BF1009" i="2" s="1"/>
  <c r="BG1009" i="2" s="1"/>
  <c r="BH1009" i="2" s="1"/>
  <c r="AO1003" i="2"/>
  <c r="BA1008" i="2" s="1"/>
  <c r="BB1008" i="2" s="1"/>
  <c r="BC1008" i="2" s="1"/>
  <c r="BD1008" i="2" s="1"/>
  <c r="BE1008" i="2" s="1"/>
  <c r="BF1008" i="2" s="1"/>
  <c r="BG1008" i="2" s="1"/>
  <c r="BH1008" i="2" s="1"/>
  <c r="AO1002" i="2"/>
  <c r="BA1007" i="2" s="1"/>
  <c r="BB1007" i="2" s="1"/>
  <c r="BC1007" i="2" s="1"/>
  <c r="BD1007" i="2" s="1"/>
  <c r="BE1007" i="2" s="1"/>
  <c r="BF1007" i="2" s="1"/>
  <c r="BG1007" i="2" s="1"/>
  <c r="BH1007" i="2" s="1"/>
  <c r="AO979" i="2"/>
  <c r="BA984" i="2" s="1"/>
  <c r="BB984" i="2" s="1"/>
  <c r="BC984" i="2" s="1"/>
  <c r="BD984" i="2" s="1"/>
  <c r="BE984" i="2" s="1"/>
  <c r="BF984" i="2" s="1"/>
  <c r="BG984" i="2" s="1"/>
  <c r="BH984" i="2" s="1"/>
  <c r="AO978" i="2"/>
  <c r="AO977" i="2"/>
  <c r="AO976" i="2"/>
  <c r="BA981" i="2" s="1"/>
  <c r="BB981" i="2" s="1"/>
  <c r="BC981" i="2" s="1"/>
  <c r="BD981" i="2" s="1"/>
  <c r="BE981" i="2" s="1"/>
  <c r="BF981" i="2" s="1"/>
  <c r="BG981" i="2" s="1"/>
  <c r="BH981" i="2" s="1"/>
  <c r="AO975" i="2"/>
  <c r="AO974" i="2"/>
  <c r="AO973" i="2"/>
  <c r="BA978" i="2" s="1"/>
  <c r="BB978" i="2" s="1"/>
  <c r="BC978" i="2" s="1"/>
  <c r="BD978" i="2" s="1"/>
  <c r="BE978" i="2" s="1"/>
  <c r="BF978" i="2" s="1"/>
  <c r="BG978" i="2" s="1"/>
  <c r="BH978" i="2" s="1"/>
  <c r="AO972" i="2"/>
  <c r="BA977" i="2" s="1"/>
  <c r="BB977" i="2" s="1"/>
  <c r="BC977" i="2" s="1"/>
  <c r="BD977" i="2" s="1"/>
  <c r="BE977" i="2" s="1"/>
  <c r="BF977" i="2" s="1"/>
  <c r="BG977" i="2" s="1"/>
  <c r="BH977" i="2" s="1"/>
  <c r="AO971" i="2"/>
  <c r="BA976" i="2" s="1"/>
  <c r="BB976" i="2" s="1"/>
  <c r="BC976" i="2" s="1"/>
  <c r="BD976" i="2" s="1"/>
  <c r="BE976" i="2" s="1"/>
  <c r="BF976" i="2" s="1"/>
  <c r="BG976" i="2" s="1"/>
  <c r="BH976" i="2" s="1"/>
  <c r="AO970" i="2"/>
  <c r="BA975" i="2" s="1"/>
  <c r="BB975" i="2" s="1"/>
  <c r="BC975" i="2" s="1"/>
  <c r="BD975" i="2" s="1"/>
  <c r="BE975" i="2" s="1"/>
  <c r="BF975" i="2" s="1"/>
  <c r="BG975" i="2" s="1"/>
  <c r="BH975" i="2" s="1"/>
  <c r="AO969" i="2"/>
  <c r="AO968" i="2"/>
  <c r="BA973" i="2" s="1"/>
  <c r="BB973" i="2" s="1"/>
  <c r="BC973" i="2" s="1"/>
  <c r="BD973" i="2" s="1"/>
  <c r="BE973" i="2" s="1"/>
  <c r="BF973" i="2" s="1"/>
  <c r="BG973" i="2" s="1"/>
  <c r="BH973" i="2" s="1"/>
  <c r="AO967" i="2"/>
  <c r="BA972" i="2" s="1"/>
  <c r="BB972" i="2" s="1"/>
  <c r="BC972" i="2" s="1"/>
  <c r="BD972" i="2" s="1"/>
  <c r="BE972" i="2" s="1"/>
  <c r="BF972" i="2" s="1"/>
  <c r="BG972" i="2" s="1"/>
  <c r="BH972" i="2" s="1"/>
  <c r="AO966" i="2"/>
  <c r="BA971" i="2" s="1"/>
  <c r="BB971" i="2" s="1"/>
  <c r="BC971" i="2" s="1"/>
  <c r="BD971" i="2" s="1"/>
  <c r="BE971" i="2" s="1"/>
  <c r="BF971" i="2" s="1"/>
  <c r="BG971" i="2" s="1"/>
  <c r="BH971" i="2" s="1"/>
  <c r="AO965" i="2"/>
  <c r="BA970" i="2" s="1"/>
  <c r="BB970" i="2" s="1"/>
  <c r="BC970" i="2" s="1"/>
  <c r="BD970" i="2" s="1"/>
  <c r="BE970" i="2" s="1"/>
  <c r="BF970" i="2" s="1"/>
  <c r="BG970" i="2" s="1"/>
  <c r="BH970" i="2" s="1"/>
  <c r="AO942" i="2"/>
  <c r="BA947" i="2" s="1"/>
  <c r="BB947" i="2" s="1"/>
  <c r="BC947" i="2" s="1"/>
  <c r="BD947" i="2" s="1"/>
  <c r="BE947" i="2" s="1"/>
  <c r="BF947" i="2" s="1"/>
  <c r="BG947" i="2" s="1"/>
  <c r="BH947" i="2" s="1"/>
  <c r="AO941" i="2"/>
  <c r="AO940" i="2"/>
  <c r="BA945" i="2" s="1"/>
  <c r="BB945" i="2" s="1"/>
  <c r="BC945" i="2" s="1"/>
  <c r="BD945" i="2" s="1"/>
  <c r="BE945" i="2" s="1"/>
  <c r="BF945" i="2" s="1"/>
  <c r="BG945" i="2" s="1"/>
  <c r="BH945" i="2" s="1"/>
  <c r="AO939" i="2"/>
  <c r="AO938" i="2"/>
  <c r="AO937" i="2"/>
  <c r="AO936" i="2"/>
  <c r="BA941" i="2" s="1"/>
  <c r="BB941" i="2" s="1"/>
  <c r="BC941" i="2" s="1"/>
  <c r="BD941" i="2" s="1"/>
  <c r="BE941" i="2" s="1"/>
  <c r="BF941" i="2" s="1"/>
  <c r="BG941" i="2" s="1"/>
  <c r="BH941" i="2" s="1"/>
  <c r="AO935" i="2"/>
  <c r="AO934" i="2"/>
  <c r="BA939" i="2" s="1"/>
  <c r="BB939" i="2" s="1"/>
  <c r="BC939" i="2" s="1"/>
  <c r="BD939" i="2" s="1"/>
  <c r="BE939" i="2" s="1"/>
  <c r="BF939" i="2" s="1"/>
  <c r="BG939" i="2" s="1"/>
  <c r="BH939" i="2" s="1"/>
  <c r="AO933" i="2"/>
  <c r="BA938" i="2" s="1"/>
  <c r="BB938" i="2" s="1"/>
  <c r="BC938" i="2" s="1"/>
  <c r="BD938" i="2" s="1"/>
  <c r="BE938" i="2" s="1"/>
  <c r="BF938" i="2" s="1"/>
  <c r="BG938" i="2" s="1"/>
  <c r="BH938" i="2" s="1"/>
  <c r="AO932" i="2"/>
  <c r="AO931" i="2"/>
  <c r="BA936" i="2" s="1"/>
  <c r="BB936" i="2" s="1"/>
  <c r="BC936" i="2" s="1"/>
  <c r="BD936" i="2" s="1"/>
  <c r="BE936" i="2" s="1"/>
  <c r="BF936" i="2" s="1"/>
  <c r="BG936" i="2" s="1"/>
  <c r="BH936" i="2" s="1"/>
  <c r="AO930" i="2"/>
  <c r="BA935" i="2" s="1"/>
  <c r="BB935" i="2" s="1"/>
  <c r="BC935" i="2" s="1"/>
  <c r="BD935" i="2" s="1"/>
  <c r="BE935" i="2" s="1"/>
  <c r="BF935" i="2" s="1"/>
  <c r="BG935" i="2" s="1"/>
  <c r="BH935" i="2" s="1"/>
  <c r="AO929" i="2"/>
  <c r="BA934" i="2" s="1"/>
  <c r="BB934" i="2" s="1"/>
  <c r="BC934" i="2" s="1"/>
  <c r="BD934" i="2" s="1"/>
  <c r="BE934" i="2" s="1"/>
  <c r="BF934" i="2" s="1"/>
  <c r="BG934" i="2" s="1"/>
  <c r="BH934" i="2" s="1"/>
  <c r="AO928" i="2"/>
  <c r="BA933" i="2" s="1"/>
  <c r="BB933" i="2" s="1"/>
  <c r="BC933" i="2" s="1"/>
  <c r="BD933" i="2" s="1"/>
  <c r="BE933" i="2" s="1"/>
  <c r="BF933" i="2" s="1"/>
  <c r="BG933" i="2" s="1"/>
  <c r="BH933" i="2" s="1"/>
  <c r="AO905" i="2"/>
  <c r="BA910" i="2" s="1"/>
  <c r="BB910" i="2" s="1"/>
  <c r="BC910" i="2" s="1"/>
  <c r="BD910" i="2" s="1"/>
  <c r="BE910" i="2" s="1"/>
  <c r="BF910" i="2" s="1"/>
  <c r="BG910" i="2" s="1"/>
  <c r="BH910" i="2" s="1"/>
  <c r="AO904" i="2"/>
  <c r="AO903" i="2"/>
  <c r="AO902" i="2"/>
  <c r="AO901" i="2"/>
  <c r="BA906" i="2" s="1"/>
  <c r="BB906" i="2" s="1"/>
  <c r="BC906" i="2" s="1"/>
  <c r="BD906" i="2" s="1"/>
  <c r="BE906" i="2" s="1"/>
  <c r="BF906" i="2" s="1"/>
  <c r="BG906" i="2" s="1"/>
  <c r="BH906" i="2" s="1"/>
  <c r="AO900" i="2"/>
  <c r="AO899" i="2"/>
  <c r="BA904" i="2" s="1"/>
  <c r="BB904" i="2" s="1"/>
  <c r="BC904" i="2" s="1"/>
  <c r="BD904" i="2" s="1"/>
  <c r="BE904" i="2" s="1"/>
  <c r="BF904" i="2" s="1"/>
  <c r="BG904" i="2" s="1"/>
  <c r="BH904" i="2" s="1"/>
  <c r="AO898" i="2"/>
  <c r="AO897" i="2"/>
  <c r="BA902" i="2" s="1"/>
  <c r="BB902" i="2" s="1"/>
  <c r="BC902" i="2" s="1"/>
  <c r="BD902" i="2" s="1"/>
  <c r="BE902" i="2" s="1"/>
  <c r="BF902" i="2" s="1"/>
  <c r="BG902" i="2" s="1"/>
  <c r="BH902" i="2" s="1"/>
  <c r="AO896" i="2"/>
  <c r="BA901" i="2" s="1"/>
  <c r="BB901" i="2" s="1"/>
  <c r="BC901" i="2" s="1"/>
  <c r="BD901" i="2" s="1"/>
  <c r="BE901" i="2" s="1"/>
  <c r="BF901" i="2" s="1"/>
  <c r="BG901" i="2" s="1"/>
  <c r="BH901" i="2" s="1"/>
  <c r="AO895" i="2"/>
  <c r="BA900" i="2" s="1"/>
  <c r="BB900" i="2" s="1"/>
  <c r="BC900" i="2" s="1"/>
  <c r="BD900" i="2" s="1"/>
  <c r="BE900" i="2" s="1"/>
  <c r="BF900" i="2" s="1"/>
  <c r="BG900" i="2" s="1"/>
  <c r="BH900" i="2" s="1"/>
  <c r="AO894" i="2"/>
  <c r="AO893" i="2"/>
  <c r="BA898" i="2" s="1"/>
  <c r="BB898" i="2" s="1"/>
  <c r="BC898" i="2" s="1"/>
  <c r="BD898" i="2" s="1"/>
  <c r="BE898" i="2" s="1"/>
  <c r="BF898" i="2" s="1"/>
  <c r="BG898" i="2" s="1"/>
  <c r="BH898" i="2" s="1"/>
  <c r="AO892" i="2"/>
  <c r="BA897" i="2" s="1"/>
  <c r="BB897" i="2" s="1"/>
  <c r="BC897" i="2" s="1"/>
  <c r="BD897" i="2" s="1"/>
  <c r="BE897" i="2" s="1"/>
  <c r="BF897" i="2" s="1"/>
  <c r="BG897" i="2" s="1"/>
  <c r="BH897" i="2" s="1"/>
  <c r="AO891" i="2"/>
  <c r="BA896" i="2" s="1"/>
  <c r="BB896" i="2" s="1"/>
  <c r="BC896" i="2" s="1"/>
  <c r="BD896" i="2" s="1"/>
  <c r="BE896" i="2" s="1"/>
  <c r="BF896" i="2" s="1"/>
  <c r="BG896" i="2" s="1"/>
  <c r="BH896" i="2" s="1"/>
  <c r="AO868" i="2"/>
  <c r="BA873" i="2" s="1"/>
  <c r="BB873" i="2" s="1"/>
  <c r="BC873" i="2" s="1"/>
  <c r="BD873" i="2" s="1"/>
  <c r="BE873" i="2" s="1"/>
  <c r="BF873" i="2" s="1"/>
  <c r="BG873" i="2" s="1"/>
  <c r="BH873" i="2" s="1"/>
  <c r="AO867" i="2"/>
  <c r="AO866" i="2"/>
  <c r="AO865" i="2"/>
  <c r="AO864" i="2"/>
  <c r="AO863" i="2"/>
  <c r="BA868" i="2" s="1"/>
  <c r="BB868" i="2" s="1"/>
  <c r="BC868" i="2" s="1"/>
  <c r="BD868" i="2" s="1"/>
  <c r="BE868" i="2" s="1"/>
  <c r="BF868" i="2" s="1"/>
  <c r="BG868" i="2" s="1"/>
  <c r="BH868" i="2" s="1"/>
  <c r="AO862" i="2"/>
  <c r="BA867" i="2" s="1"/>
  <c r="BB867" i="2" s="1"/>
  <c r="BC867" i="2" s="1"/>
  <c r="BD867" i="2" s="1"/>
  <c r="BE867" i="2" s="1"/>
  <c r="BF867" i="2" s="1"/>
  <c r="BG867" i="2" s="1"/>
  <c r="BH867" i="2" s="1"/>
  <c r="AO861" i="2"/>
  <c r="BA866" i="2" s="1"/>
  <c r="BB866" i="2" s="1"/>
  <c r="BC866" i="2" s="1"/>
  <c r="BD866" i="2" s="1"/>
  <c r="BE866" i="2" s="1"/>
  <c r="BF866" i="2" s="1"/>
  <c r="BG866" i="2" s="1"/>
  <c r="BH866" i="2" s="1"/>
  <c r="AO860" i="2"/>
  <c r="BA865" i="2" s="1"/>
  <c r="BB865" i="2" s="1"/>
  <c r="BC865" i="2" s="1"/>
  <c r="BD865" i="2" s="1"/>
  <c r="BE865" i="2" s="1"/>
  <c r="BF865" i="2" s="1"/>
  <c r="BG865" i="2" s="1"/>
  <c r="BH865" i="2" s="1"/>
  <c r="AO859" i="2"/>
  <c r="BA864" i="2" s="1"/>
  <c r="BB864" i="2" s="1"/>
  <c r="BC864" i="2" s="1"/>
  <c r="BD864" i="2" s="1"/>
  <c r="BE864" i="2" s="1"/>
  <c r="BF864" i="2" s="1"/>
  <c r="BG864" i="2" s="1"/>
  <c r="BH864" i="2" s="1"/>
  <c r="AO858" i="2"/>
  <c r="AO857" i="2"/>
  <c r="BA862" i="2" s="1"/>
  <c r="BB862" i="2" s="1"/>
  <c r="BC862" i="2" s="1"/>
  <c r="BD862" i="2" s="1"/>
  <c r="BE862" i="2" s="1"/>
  <c r="BF862" i="2" s="1"/>
  <c r="BG862" i="2" s="1"/>
  <c r="BH862" i="2" s="1"/>
  <c r="AO856" i="2"/>
  <c r="BA861" i="2" s="1"/>
  <c r="BB861" i="2" s="1"/>
  <c r="BC861" i="2" s="1"/>
  <c r="BD861" i="2" s="1"/>
  <c r="BE861" i="2" s="1"/>
  <c r="BF861" i="2" s="1"/>
  <c r="BG861" i="2" s="1"/>
  <c r="BH861" i="2" s="1"/>
  <c r="AO855" i="2"/>
  <c r="BA860" i="2" s="1"/>
  <c r="BB860" i="2" s="1"/>
  <c r="BC860" i="2" s="1"/>
  <c r="BD860" i="2" s="1"/>
  <c r="BE860" i="2" s="1"/>
  <c r="BF860" i="2" s="1"/>
  <c r="BG860" i="2" s="1"/>
  <c r="BH860" i="2" s="1"/>
  <c r="AO854" i="2"/>
  <c r="BA859" i="2" s="1"/>
  <c r="BB859" i="2" s="1"/>
  <c r="BC859" i="2" s="1"/>
  <c r="BD859" i="2" s="1"/>
  <c r="BE859" i="2" s="1"/>
  <c r="BF859" i="2" s="1"/>
  <c r="BG859" i="2" s="1"/>
  <c r="BH859" i="2" s="1"/>
  <c r="AO831" i="2"/>
  <c r="BA836" i="2" s="1"/>
  <c r="BB836" i="2" s="1"/>
  <c r="BC836" i="2" s="1"/>
  <c r="BD836" i="2" s="1"/>
  <c r="BE836" i="2" s="1"/>
  <c r="BF836" i="2" s="1"/>
  <c r="BG836" i="2" s="1"/>
  <c r="BH836" i="2" s="1"/>
  <c r="AO830" i="2"/>
  <c r="AO829" i="2"/>
  <c r="AO828" i="2"/>
  <c r="AO827" i="2"/>
  <c r="AO826" i="2"/>
  <c r="BA831" i="2" s="1"/>
  <c r="BB831" i="2" s="1"/>
  <c r="BC831" i="2" s="1"/>
  <c r="BD831" i="2" s="1"/>
  <c r="BE831" i="2" s="1"/>
  <c r="BF831" i="2" s="1"/>
  <c r="BG831" i="2" s="1"/>
  <c r="BH831" i="2" s="1"/>
  <c r="AO825" i="2"/>
  <c r="BA830" i="2" s="1"/>
  <c r="BB830" i="2" s="1"/>
  <c r="BC830" i="2" s="1"/>
  <c r="BD830" i="2" s="1"/>
  <c r="BE830" i="2" s="1"/>
  <c r="BF830" i="2" s="1"/>
  <c r="BG830" i="2" s="1"/>
  <c r="BH830" i="2" s="1"/>
  <c r="AO824" i="2"/>
  <c r="BA829" i="2" s="1"/>
  <c r="BB829" i="2" s="1"/>
  <c r="BC829" i="2" s="1"/>
  <c r="BD829" i="2" s="1"/>
  <c r="BE829" i="2" s="1"/>
  <c r="BF829" i="2" s="1"/>
  <c r="BG829" i="2" s="1"/>
  <c r="BH829" i="2" s="1"/>
  <c r="AO823" i="2"/>
  <c r="BA828" i="2" s="1"/>
  <c r="BB828" i="2" s="1"/>
  <c r="BC828" i="2" s="1"/>
  <c r="BD828" i="2" s="1"/>
  <c r="BE828" i="2" s="1"/>
  <c r="BF828" i="2" s="1"/>
  <c r="BG828" i="2" s="1"/>
  <c r="BH828" i="2" s="1"/>
  <c r="AO822" i="2"/>
  <c r="BA827" i="2" s="1"/>
  <c r="BB827" i="2" s="1"/>
  <c r="BC827" i="2" s="1"/>
  <c r="BD827" i="2" s="1"/>
  <c r="BE827" i="2" s="1"/>
  <c r="BF827" i="2" s="1"/>
  <c r="BG827" i="2" s="1"/>
  <c r="BH827" i="2" s="1"/>
  <c r="AO821" i="2"/>
  <c r="AO820" i="2"/>
  <c r="BA825" i="2" s="1"/>
  <c r="BB825" i="2" s="1"/>
  <c r="BC825" i="2" s="1"/>
  <c r="BD825" i="2" s="1"/>
  <c r="BE825" i="2" s="1"/>
  <c r="BF825" i="2" s="1"/>
  <c r="BG825" i="2" s="1"/>
  <c r="BH825" i="2" s="1"/>
  <c r="AO819" i="2"/>
  <c r="AO818" i="2"/>
  <c r="BA823" i="2" s="1"/>
  <c r="BB823" i="2" s="1"/>
  <c r="BC823" i="2" s="1"/>
  <c r="BD823" i="2" s="1"/>
  <c r="BE823" i="2" s="1"/>
  <c r="BF823" i="2" s="1"/>
  <c r="BG823" i="2" s="1"/>
  <c r="BH823" i="2" s="1"/>
  <c r="AO817" i="2"/>
  <c r="BA822" i="2" s="1"/>
  <c r="BB822" i="2" s="1"/>
  <c r="BC822" i="2" s="1"/>
  <c r="BD822" i="2" s="1"/>
  <c r="BE822" i="2" s="1"/>
  <c r="BF822" i="2" s="1"/>
  <c r="BG822" i="2" s="1"/>
  <c r="BH822" i="2" s="1"/>
  <c r="AO794" i="2"/>
  <c r="BA799" i="2" s="1"/>
  <c r="BB799" i="2" s="1"/>
  <c r="BC799" i="2" s="1"/>
  <c r="BD799" i="2" s="1"/>
  <c r="BE799" i="2" s="1"/>
  <c r="BF799" i="2" s="1"/>
  <c r="BG799" i="2" s="1"/>
  <c r="BH799" i="2" s="1"/>
  <c r="AO793" i="2"/>
  <c r="AO792" i="2"/>
  <c r="AO791" i="2"/>
  <c r="AO790" i="2"/>
  <c r="AO789" i="2"/>
  <c r="AO788" i="2"/>
  <c r="BA793" i="2" s="1"/>
  <c r="BB793" i="2" s="1"/>
  <c r="BC793" i="2" s="1"/>
  <c r="BD793" i="2" s="1"/>
  <c r="BE793" i="2" s="1"/>
  <c r="BF793" i="2" s="1"/>
  <c r="BG793" i="2" s="1"/>
  <c r="BH793" i="2" s="1"/>
  <c r="AO787" i="2"/>
  <c r="BA792" i="2" s="1"/>
  <c r="BB792" i="2" s="1"/>
  <c r="BC792" i="2" s="1"/>
  <c r="BD792" i="2" s="1"/>
  <c r="BE792" i="2" s="1"/>
  <c r="BF792" i="2" s="1"/>
  <c r="BG792" i="2" s="1"/>
  <c r="BH792" i="2" s="1"/>
  <c r="AO786" i="2"/>
  <c r="BA791" i="2" s="1"/>
  <c r="BB791" i="2" s="1"/>
  <c r="BC791" i="2" s="1"/>
  <c r="BD791" i="2" s="1"/>
  <c r="BE791" i="2" s="1"/>
  <c r="BF791" i="2" s="1"/>
  <c r="BG791" i="2" s="1"/>
  <c r="BH791" i="2" s="1"/>
  <c r="AO785" i="2"/>
  <c r="BA790" i="2" s="1"/>
  <c r="BB790" i="2" s="1"/>
  <c r="BC790" i="2" s="1"/>
  <c r="BD790" i="2" s="1"/>
  <c r="BE790" i="2" s="1"/>
  <c r="BF790" i="2" s="1"/>
  <c r="BG790" i="2" s="1"/>
  <c r="BH790" i="2" s="1"/>
  <c r="AO784" i="2"/>
  <c r="AO783" i="2"/>
  <c r="BA788" i="2" s="1"/>
  <c r="BB788" i="2" s="1"/>
  <c r="BC788" i="2" s="1"/>
  <c r="BD788" i="2" s="1"/>
  <c r="BE788" i="2" s="1"/>
  <c r="BF788" i="2" s="1"/>
  <c r="BG788" i="2" s="1"/>
  <c r="BH788" i="2" s="1"/>
  <c r="AO782" i="2"/>
  <c r="BA787" i="2" s="1"/>
  <c r="BB787" i="2" s="1"/>
  <c r="BC787" i="2" s="1"/>
  <c r="BD787" i="2" s="1"/>
  <c r="BE787" i="2" s="1"/>
  <c r="BF787" i="2" s="1"/>
  <c r="BG787" i="2" s="1"/>
  <c r="BH787" i="2" s="1"/>
  <c r="AO781" i="2"/>
  <c r="BA786" i="2" s="1"/>
  <c r="BB786" i="2" s="1"/>
  <c r="BC786" i="2" s="1"/>
  <c r="BD786" i="2" s="1"/>
  <c r="BE786" i="2" s="1"/>
  <c r="BF786" i="2" s="1"/>
  <c r="BG786" i="2" s="1"/>
  <c r="BH786" i="2" s="1"/>
  <c r="AO780" i="2"/>
  <c r="BA785" i="2" s="1"/>
  <c r="BB785" i="2" s="1"/>
  <c r="BC785" i="2" s="1"/>
  <c r="BD785" i="2" s="1"/>
  <c r="BE785" i="2" s="1"/>
  <c r="BF785" i="2" s="1"/>
  <c r="BG785" i="2" s="1"/>
  <c r="BH785" i="2" s="1"/>
  <c r="AO757" i="2"/>
  <c r="BA762" i="2" s="1"/>
  <c r="BB762" i="2" s="1"/>
  <c r="BC762" i="2" s="1"/>
  <c r="BD762" i="2" s="1"/>
  <c r="BE762" i="2" s="1"/>
  <c r="BF762" i="2" s="1"/>
  <c r="BG762" i="2" s="1"/>
  <c r="BH762" i="2" s="1"/>
  <c r="AO756" i="2"/>
  <c r="AO755" i="2"/>
  <c r="BA760" i="2" s="1"/>
  <c r="BB760" i="2" s="1"/>
  <c r="BC760" i="2" s="1"/>
  <c r="BD760" i="2" s="1"/>
  <c r="BE760" i="2" s="1"/>
  <c r="BF760" i="2" s="1"/>
  <c r="BG760" i="2" s="1"/>
  <c r="BH760" i="2" s="1"/>
  <c r="AO754" i="2"/>
  <c r="AO753" i="2"/>
  <c r="BA758" i="2" s="1"/>
  <c r="BB758" i="2" s="1"/>
  <c r="BC758" i="2" s="1"/>
  <c r="BD758" i="2" s="1"/>
  <c r="BE758" i="2" s="1"/>
  <c r="BF758" i="2" s="1"/>
  <c r="BG758" i="2" s="1"/>
  <c r="BH758" i="2" s="1"/>
  <c r="AO752" i="2"/>
  <c r="BA757" i="2" s="1"/>
  <c r="BB757" i="2" s="1"/>
  <c r="BC757" i="2" s="1"/>
  <c r="BD757" i="2" s="1"/>
  <c r="BE757" i="2" s="1"/>
  <c r="BF757" i="2" s="1"/>
  <c r="BG757" i="2" s="1"/>
  <c r="BH757" i="2" s="1"/>
  <c r="AO751" i="2"/>
  <c r="BA756" i="2" s="1"/>
  <c r="BB756" i="2" s="1"/>
  <c r="BC756" i="2" s="1"/>
  <c r="BD756" i="2" s="1"/>
  <c r="BE756" i="2" s="1"/>
  <c r="BF756" i="2" s="1"/>
  <c r="BG756" i="2" s="1"/>
  <c r="BH756" i="2" s="1"/>
  <c r="AO750" i="2"/>
  <c r="BA755" i="2" s="1"/>
  <c r="BB755" i="2" s="1"/>
  <c r="BC755" i="2" s="1"/>
  <c r="BD755" i="2" s="1"/>
  <c r="BE755" i="2" s="1"/>
  <c r="BF755" i="2" s="1"/>
  <c r="BG755" i="2" s="1"/>
  <c r="BH755" i="2" s="1"/>
  <c r="AO749" i="2"/>
  <c r="BA754" i="2" s="1"/>
  <c r="BB754" i="2" s="1"/>
  <c r="BC754" i="2" s="1"/>
  <c r="BD754" i="2" s="1"/>
  <c r="BE754" i="2" s="1"/>
  <c r="BF754" i="2" s="1"/>
  <c r="BG754" i="2" s="1"/>
  <c r="BH754" i="2" s="1"/>
  <c r="AO748" i="2"/>
  <c r="AO747" i="2"/>
  <c r="AO746" i="2"/>
  <c r="BA751" i="2" s="1"/>
  <c r="BB751" i="2" s="1"/>
  <c r="BC751" i="2" s="1"/>
  <c r="BD751" i="2" s="1"/>
  <c r="BE751" i="2" s="1"/>
  <c r="BF751" i="2" s="1"/>
  <c r="BG751" i="2" s="1"/>
  <c r="BH751" i="2" s="1"/>
  <c r="AO745" i="2"/>
  <c r="BA750" i="2" s="1"/>
  <c r="BB750" i="2" s="1"/>
  <c r="BC750" i="2" s="1"/>
  <c r="BD750" i="2" s="1"/>
  <c r="BE750" i="2" s="1"/>
  <c r="BF750" i="2" s="1"/>
  <c r="BG750" i="2" s="1"/>
  <c r="BH750" i="2" s="1"/>
  <c r="AO744" i="2"/>
  <c r="AO743" i="2"/>
  <c r="BA748" i="2" s="1"/>
  <c r="BB748" i="2" s="1"/>
  <c r="BC748" i="2" s="1"/>
  <c r="BD748" i="2" s="1"/>
  <c r="BE748" i="2" s="1"/>
  <c r="BF748" i="2" s="1"/>
  <c r="BG748" i="2" s="1"/>
  <c r="BH748" i="2" s="1"/>
  <c r="AO720" i="2"/>
  <c r="BA725" i="2" s="1"/>
  <c r="BB725" i="2" s="1"/>
  <c r="BC725" i="2" s="1"/>
  <c r="BD725" i="2" s="1"/>
  <c r="BE725" i="2" s="1"/>
  <c r="BF725" i="2" s="1"/>
  <c r="BG725" i="2" s="1"/>
  <c r="BH725" i="2" s="1"/>
  <c r="AO719" i="2"/>
  <c r="AO718" i="2"/>
  <c r="AO717" i="2"/>
  <c r="AO716" i="2"/>
  <c r="AO715" i="2"/>
  <c r="BA720" i="2" s="1"/>
  <c r="BB720" i="2" s="1"/>
  <c r="BC720" i="2" s="1"/>
  <c r="BD720" i="2" s="1"/>
  <c r="BE720" i="2" s="1"/>
  <c r="BF720" i="2" s="1"/>
  <c r="BG720" i="2" s="1"/>
  <c r="BH720" i="2" s="1"/>
  <c r="AO714" i="2"/>
  <c r="BA719" i="2" s="1"/>
  <c r="BB719" i="2" s="1"/>
  <c r="BC719" i="2" s="1"/>
  <c r="BD719" i="2" s="1"/>
  <c r="BE719" i="2" s="1"/>
  <c r="BF719" i="2" s="1"/>
  <c r="BG719" i="2" s="1"/>
  <c r="BH719" i="2" s="1"/>
  <c r="AO713" i="2"/>
  <c r="BA718" i="2" s="1"/>
  <c r="BB718" i="2" s="1"/>
  <c r="BC718" i="2" s="1"/>
  <c r="BD718" i="2" s="1"/>
  <c r="BE718" i="2" s="1"/>
  <c r="BF718" i="2" s="1"/>
  <c r="BG718" i="2" s="1"/>
  <c r="BH718" i="2" s="1"/>
  <c r="AO712" i="2"/>
  <c r="BA717" i="2" s="1"/>
  <c r="BB717" i="2" s="1"/>
  <c r="BC717" i="2" s="1"/>
  <c r="BD717" i="2" s="1"/>
  <c r="BE717" i="2" s="1"/>
  <c r="BF717" i="2" s="1"/>
  <c r="BG717" i="2" s="1"/>
  <c r="BH717" i="2" s="1"/>
  <c r="AO711" i="2"/>
  <c r="BA716" i="2" s="1"/>
  <c r="BB716" i="2" s="1"/>
  <c r="BC716" i="2" s="1"/>
  <c r="BD716" i="2" s="1"/>
  <c r="BE716" i="2" s="1"/>
  <c r="BF716" i="2" s="1"/>
  <c r="BG716" i="2" s="1"/>
  <c r="BH716" i="2" s="1"/>
  <c r="AO710" i="2"/>
  <c r="BA715" i="2" s="1"/>
  <c r="BB715" i="2" s="1"/>
  <c r="BC715" i="2" s="1"/>
  <c r="BD715" i="2" s="1"/>
  <c r="BE715" i="2" s="1"/>
  <c r="BF715" i="2" s="1"/>
  <c r="BG715" i="2" s="1"/>
  <c r="BH715" i="2" s="1"/>
  <c r="AO709" i="2"/>
  <c r="BA714" i="2" s="1"/>
  <c r="BB714" i="2" s="1"/>
  <c r="BC714" i="2" s="1"/>
  <c r="BD714" i="2" s="1"/>
  <c r="BE714" i="2" s="1"/>
  <c r="BF714" i="2" s="1"/>
  <c r="BG714" i="2" s="1"/>
  <c r="BH714" i="2" s="1"/>
  <c r="AO708" i="2"/>
  <c r="BA713" i="2" s="1"/>
  <c r="BB713" i="2" s="1"/>
  <c r="BC713" i="2" s="1"/>
  <c r="BD713" i="2" s="1"/>
  <c r="BE713" i="2" s="1"/>
  <c r="BF713" i="2" s="1"/>
  <c r="BG713" i="2" s="1"/>
  <c r="BH713" i="2" s="1"/>
  <c r="AO707" i="2"/>
  <c r="BA712" i="2" s="1"/>
  <c r="BB712" i="2" s="1"/>
  <c r="BC712" i="2" s="1"/>
  <c r="BD712" i="2" s="1"/>
  <c r="BE712" i="2" s="1"/>
  <c r="BF712" i="2" s="1"/>
  <c r="BG712" i="2" s="1"/>
  <c r="BH712" i="2" s="1"/>
  <c r="AO706" i="2"/>
  <c r="BA711" i="2" s="1"/>
  <c r="BB711" i="2" s="1"/>
  <c r="BC711" i="2" s="1"/>
  <c r="BD711" i="2" s="1"/>
  <c r="BE711" i="2" s="1"/>
  <c r="BF711" i="2" s="1"/>
  <c r="BG711" i="2" s="1"/>
  <c r="BH711" i="2" s="1"/>
  <c r="AO683" i="2"/>
  <c r="BA688" i="2" s="1"/>
  <c r="BB688" i="2" s="1"/>
  <c r="BC688" i="2" s="1"/>
  <c r="BD688" i="2" s="1"/>
  <c r="BE688" i="2" s="1"/>
  <c r="BF688" i="2" s="1"/>
  <c r="BG688" i="2" s="1"/>
  <c r="BH688" i="2" s="1"/>
  <c r="AO682" i="2"/>
  <c r="AO681" i="2"/>
  <c r="AO680" i="2"/>
  <c r="BA685" i="2" s="1"/>
  <c r="BB685" i="2" s="1"/>
  <c r="BC685" i="2" s="1"/>
  <c r="BD685" i="2" s="1"/>
  <c r="BE685" i="2" s="1"/>
  <c r="BF685" i="2" s="1"/>
  <c r="BG685" i="2" s="1"/>
  <c r="BH685" i="2" s="1"/>
  <c r="AO679" i="2"/>
  <c r="BA684" i="2" s="1"/>
  <c r="BB684" i="2" s="1"/>
  <c r="BC684" i="2" s="1"/>
  <c r="BD684" i="2" s="1"/>
  <c r="BE684" i="2" s="1"/>
  <c r="BF684" i="2" s="1"/>
  <c r="BG684" i="2" s="1"/>
  <c r="BH684" i="2" s="1"/>
  <c r="AO678" i="2"/>
  <c r="AO677" i="2"/>
  <c r="AO676" i="2"/>
  <c r="AO675" i="2"/>
  <c r="BA680" i="2" s="1"/>
  <c r="BB680" i="2" s="1"/>
  <c r="BC680" i="2" s="1"/>
  <c r="BD680" i="2" s="1"/>
  <c r="BE680" i="2" s="1"/>
  <c r="BF680" i="2" s="1"/>
  <c r="BG680" i="2" s="1"/>
  <c r="BH680" i="2" s="1"/>
  <c r="AO674" i="2"/>
  <c r="BA679" i="2" s="1"/>
  <c r="BB679" i="2" s="1"/>
  <c r="BC679" i="2" s="1"/>
  <c r="BD679" i="2" s="1"/>
  <c r="BE679" i="2" s="1"/>
  <c r="BF679" i="2" s="1"/>
  <c r="BG679" i="2" s="1"/>
  <c r="BH679" i="2" s="1"/>
  <c r="AO673" i="2"/>
  <c r="AO672" i="2"/>
  <c r="AO671" i="2"/>
  <c r="BA676" i="2" s="1"/>
  <c r="BB676" i="2" s="1"/>
  <c r="BC676" i="2" s="1"/>
  <c r="BD676" i="2" s="1"/>
  <c r="BE676" i="2" s="1"/>
  <c r="BF676" i="2" s="1"/>
  <c r="BG676" i="2" s="1"/>
  <c r="BH676" i="2" s="1"/>
  <c r="AO670" i="2"/>
  <c r="BA675" i="2" s="1"/>
  <c r="BB675" i="2" s="1"/>
  <c r="BC675" i="2" s="1"/>
  <c r="BD675" i="2" s="1"/>
  <c r="BE675" i="2" s="1"/>
  <c r="BF675" i="2" s="1"/>
  <c r="BG675" i="2" s="1"/>
  <c r="BH675" i="2" s="1"/>
  <c r="AO669" i="2"/>
  <c r="BA674" i="2" s="1"/>
  <c r="BB674" i="2" s="1"/>
  <c r="BC674" i="2" s="1"/>
  <c r="BD674" i="2" s="1"/>
  <c r="BE674" i="2" s="1"/>
  <c r="BF674" i="2" s="1"/>
  <c r="BG674" i="2" s="1"/>
  <c r="BH674" i="2" s="1"/>
  <c r="AO646" i="2"/>
  <c r="BA651" i="2" s="1"/>
  <c r="BB651" i="2" s="1"/>
  <c r="BC651" i="2" s="1"/>
  <c r="BD651" i="2" s="1"/>
  <c r="BE651" i="2" s="1"/>
  <c r="BF651" i="2" s="1"/>
  <c r="BG651" i="2" s="1"/>
  <c r="BH651" i="2" s="1"/>
  <c r="AO645" i="2"/>
  <c r="AO644" i="2"/>
  <c r="AO643" i="2"/>
  <c r="AO642" i="2"/>
  <c r="AO641" i="2"/>
  <c r="BA646" i="2" s="1"/>
  <c r="BB646" i="2" s="1"/>
  <c r="BC646" i="2" s="1"/>
  <c r="BD646" i="2" s="1"/>
  <c r="BE646" i="2" s="1"/>
  <c r="BF646" i="2" s="1"/>
  <c r="BG646" i="2" s="1"/>
  <c r="BH646" i="2" s="1"/>
  <c r="AO640" i="2"/>
  <c r="BA645" i="2" s="1"/>
  <c r="BB645" i="2" s="1"/>
  <c r="BC645" i="2" s="1"/>
  <c r="BD645" i="2" s="1"/>
  <c r="BE645" i="2" s="1"/>
  <c r="BF645" i="2" s="1"/>
  <c r="BG645" i="2" s="1"/>
  <c r="BH645" i="2" s="1"/>
  <c r="AO639" i="2"/>
  <c r="AO638" i="2"/>
  <c r="BA643" i="2" s="1"/>
  <c r="BB643" i="2" s="1"/>
  <c r="BC643" i="2" s="1"/>
  <c r="BD643" i="2" s="1"/>
  <c r="BE643" i="2" s="1"/>
  <c r="BF643" i="2" s="1"/>
  <c r="BG643" i="2" s="1"/>
  <c r="BH643" i="2" s="1"/>
  <c r="AO637" i="2"/>
  <c r="BA642" i="2" s="1"/>
  <c r="BB642" i="2" s="1"/>
  <c r="BC642" i="2" s="1"/>
  <c r="BD642" i="2" s="1"/>
  <c r="BE642" i="2" s="1"/>
  <c r="BF642" i="2" s="1"/>
  <c r="BG642" i="2" s="1"/>
  <c r="BH642" i="2" s="1"/>
  <c r="AO636" i="2"/>
  <c r="AO635" i="2"/>
  <c r="BA640" i="2" s="1"/>
  <c r="BB640" i="2" s="1"/>
  <c r="BC640" i="2" s="1"/>
  <c r="BD640" i="2" s="1"/>
  <c r="BE640" i="2" s="1"/>
  <c r="BF640" i="2" s="1"/>
  <c r="BG640" i="2" s="1"/>
  <c r="BH640" i="2" s="1"/>
  <c r="AO634" i="2"/>
  <c r="BA639" i="2" s="1"/>
  <c r="BB639" i="2" s="1"/>
  <c r="BC639" i="2" s="1"/>
  <c r="BD639" i="2" s="1"/>
  <c r="BE639" i="2" s="1"/>
  <c r="BF639" i="2" s="1"/>
  <c r="BG639" i="2" s="1"/>
  <c r="BH639" i="2" s="1"/>
  <c r="AO633" i="2"/>
  <c r="BA638" i="2" s="1"/>
  <c r="BB638" i="2" s="1"/>
  <c r="BC638" i="2" s="1"/>
  <c r="BD638" i="2" s="1"/>
  <c r="BE638" i="2" s="1"/>
  <c r="BF638" i="2" s="1"/>
  <c r="BG638" i="2" s="1"/>
  <c r="BH638" i="2" s="1"/>
  <c r="AO632" i="2"/>
  <c r="BA637" i="2" s="1"/>
  <c r="BB637" i="2" s="1"/>
  <c r="BC637" i="2" s="1"/>
  <c r="BD637" i="2" s="1"/>
  <c r="BE637" i="2" s="1"/>
  <c r="BF637" i="2" s="1"/>
  <c r="BG637" i="2" s="1"/>
  <c r="BH637" i="2" s="1"/>
  <c r="AO609" i="2"/>
  <c r="BA614" i="2" s="1"/>
  <c r="BB614" i="2" s="1"/>
  <c r="BC614" i="2" s="1"/>
  <c r="BD614" i="2" s="1"/>
  <c r="BE614" i="2" s="1"/>
  <c r="BF614" i="2" s="1"/>
  <c r="BG614" i="2" s="1"/>
  <c r="BH614" i="2" s="1"/>
  <c r="AO608" i="2"/>
  <c r="AO607" i="2"/>
  <c r="AO606" i="2"/>
  <c r="AO605" i="2"/>
  <c r="BA610" i="2" s="1"/>
  <c r="BB610" i="2" s="1"/>
  <c r="BC610" i="2" s="1"/>
  <c r="BD610" i="2" s="1"/>
  <c r="BE610" i="2" s="1"/>
  <c r="BF610" i="2" s="1"/>
  <c r="BG610" i="2" s="1"/>
  <c r="BH610" i="2" s="1"/>
  <c r="AO604" i="2"/>
  <c r="BA609" i="2" s="1"/>
  <c r="BB609" i="2" s="1"/>
  <c r="BC609" i="2" s="1"/>
  <c r="BD609" i="2" s="1"/>
  <c r="BE609" i="2" s="1"/>
  <c r="BF609" i="2" s="1"/>
  <c r="BG609" i="2" s="1"/>
  <c r="BH609" i="2" s="1"/>
  <c r="AO603" i="2"/>
  <c r="BA608" i="2" s="1"/>
  <c r="BB608" i="2" s="1"/>
  <c r="BC608" i="2" s="1"/>
  <c r="BD608" i="2" s="1"/>
  <c r="BE608" i="2" s="1"/>
  <c r="BF608" i="2" s="1"/>
  <c r="BG608" i="2" s="1"/>
  <c r="BH608" i="2" s="1"/>
  <c r="AO602" i="2"/>
  <c r="AO601" i="2"/>
  <c r="BA606" i="2" s="1"/>
  <c r="BB606" i="2" s="1"/>
  <c r="BC606" i="2" s="1"/>
  <c r="BD606" i="2" s="1"/>
  <c r="BE606" i="2" s="1"/>
  <c r="BF606" i="2" s="1"/>
  <c r="BG606" i="2" s="1"/>
  <c r="BH606" i="2" s="1"/>
  <c r="AO600" i="2"/>
  <c r="BA605" i="2" s="1"/>
  <c r="BB605" i="2" s="1"/>
  <c r="BC605" i="2" s="1"/>
  <c r="BD605" i="2" s="1"/>
  <c r="BE605" i="2" s="1"/>
  <c r="BF605" i="2" s="1"/>
  <c r="BG605" i="2" s="1"/>
  <c r="BH605" i="2" s="1"/>
  <c r="AO599" i="2"/>
  <c r="BA604" i="2" s="1"/>
  <c r="BB604" i="2" s="1"/>
  <c r="BC604" i="2" s="1"/>
  <c r="BD604" i="2" s="1"/>
  <c r="BE604" i="2" s="1"/>
  <c r="BF604" i="2" s="1"/>
  <c r="BG604" i="2" s="1"/>
  <c r="BH604" i="2" s="1"/>
  <c r="AO598" i="2"/>
  <c r="AO597" i="2"/>
  <c r="AO596" i="2"/>
  <c r="BA601" i="2" s="1"/>
  <c r="BB601" i="2" s="1"/>
  <c r="BC601" i="2" s="1"/>
  <c r="BD601" i="2" s="1"/>
  <c r="BE601" i="2" s="1"/>
  <c r="BF601" i="2" s="1"/>
  <c r="BG601" i="2" s="1"/>
  <c r="BH601" i="2" s="1"/>
  <c r="AO595" i="2"/>
  <c r="BA600" i="2" s="1"/>
  <c r="BB600" i="2" s="1"/>
  <c r="BC600" i="2" s="1"/>
  <c r="BD600" i="2" s="1"/>
  <c r="BE600" i="2" s="1"/>
  <c r="BF600" i="2" s="1"/>
  <c r="BG600" i="2" s="1"/>
  <c r="BH600" i="2" s="1"/>
  <c r="AO572" i="2"/>
  <c r="BA577" i="2" s="1"/>
  <c r="BB577" i="2" s="1"/>
  <c r="BC577" i="2" s="1"/>
  <c r="BD577" i="2" s="1"/>
  <c r="BE577" i="2" s="1"/>
  <c r="BF577" i="2" s="1"/>
  <c r="BG577" i="2" s="1"/>
  <c r="BH577" i="2" s="1"/>
  <c r="AO571" i="2"/>
  <c r="AO570" i="2"/>
  <c r="AO569" i="2"/>
  <c r="AO568" i="2"/>
  <c r="AO567" i="2"/>
  <c r="AO566" i="2"/>
  <c r="BA571" i="2" s="1"/>
  <c r="BB571" i="2" s="1"/>
  <c r="BC571" i="2" s="1"/>
  <c r="BD571" i="2" s="1"/>
  <c r="BE571" i="2" s="1"/>
  <c r="BF571" i="2" s="1"/>
  <c r="BG571" i="2" s="1"/>
  <c r="BH571" i="2" s="1"/>
  <c r="AO565" i="2"/>
  <c r="BA570" i="2" s="1"/>
  <c r="BB570" i="2" s="1"/>
  <c r="BC570" i="2" s="1"/>
  <c r="BD570" i="2" s="1"/>
  <c r="BE570" i="2" s="1"/>
  <c r="BF570" i="2" s="1"/>
  <c r="BG570" i="2" s="1"/>
  <c r="BH570" i="2" s="1"/>
  <c r="AO564" i="2"/>
  <c r="BA569" i="2" s="1"/>
  <c r="BB569" i="2" s="1"/>
  <c r="BC569" i="2" s="1"/>
  <c r="BD569" i="2" s="1"/>
  <c r="BE569" i="2" s="1"/>
  <c r="BF569" i="2" s="1"/>
  <c r="BG569" i="2" s="1"/>
  <c r="BH569" i="2" s="1"/>
  <c r="AO563" i="2"/>
  <c r="BA568" i="2" s="1"/>
  <c r="BB568" i="2" s="1"/>
  <c r="BC568" i="2" s="1"/>
  <c r="BD568" i="2" s="1"/>
  <c r="BE568" i="2" s="1"/>
  <c r="BF568" i="2" s="1"/>
  <c r="BG568" i="2" s="1"/>
  <c r="BH568" i="2" s="1"/>
  <c r="AO562" i="2"/>
  <c r="AO561" i="2"/>
  <c r="BA566" i="2" s="1"/>
  <c r="BB566" i="2" s="1"/>
  <c r="BC566" i="2" s="1"/>
  <c r="BD566" i="2" s="1"/>
  <c r="BE566" i="2" s="1"/>
  <c r="BF566" i="2" s="1"/>
  <c r="BG566" i="2" s="1"/>
  <c r="BH566" i="2" s="1"/>
  <c r="AO560" i="2"/>
  <c r="BA565" i="2" s="1"/>
  <c r="BB565" i="2" s="1"/>
  <c r="BC565" i="2" s="1"/>
  <c r="BD565" i="2" s="1"/>
  <c r="BE565" i="2" s="1"/>
  <c r="BF565" i="2" s="1"/>
  <c r="BG565" i="2" s="1"/>
  <c r="BH565" i="2" s="1"/>
  <c r="AO559" i="2"/>
  <c r="BA564" i="2" s="1"/>
  <c r="BB564" i="2" s="1"/>
  <c r="BC564" i="2" s="1"/>
  <c r="BD564" i="2" s="1"/>
  <c r="BE564" i="2" s="1"/>
  <c r="BF564" i="2" s="1"/>
  <c r="BG564" i="2" s="1"/>
  <c r="BH564" i="2" s="1"/>
  <c r="AO558" i="2"/>
  <c r="BA563" i="2" s="1"/>
  <c r="BB563" i="2" s="1"/>
  <c r="BC563" i="2" s="1"/>
  <c r="BD563" i="2" s="1"/>
  <c r="BE563" i="2" s="1"/>
  <c r="BF563" i="2" s="1"/>
  <c r="BG563" i="2" s="1"/>
  <c r="BH563" i="2" s="1"/>
  <c r="AO535" i="2"/>
  <c r="BA540" i="2" s="1"/>
  <c r="BB540" i="2" s="1"/>
  <c r="BC540" i="2" s="1"/>
  <c r="BD540" i="2" s="1"/>
  <c r="BE540" i="2" s="1"/>
  <c r="BF540" i="2" s="1"/>
  <c r="BG540" i="2" s="1"/>
  <c r="BH540" i="2" s="1"/>
  <c r="AO534" i="2"/>
  <c r="AO533" i="2"/>
  <c r="BA538" i="2" s="1"/>
  <c r="BB538" i="2" s="1"/>
  <c r="BC538" i="2" s="1"/>
  <c r="BD538" i="2" s="1"/>
  <c r="BE538" i="2" s="1"/>
  <c r="BF538" i="2" s="1"/>
  <c r="BG538" i="2" s="1"/>
  <c r="BH538" i="2" s="1"/>
  <c r="AO532" i="2"/>
  <c r="AO531" i="2"/>
  <c r="AO530" i="2"/>
  <c r="BA535" i="2" s="1"/>
  <c r="BB535" i="2" s="1"/>
  <c r="BC535" i="2" s="1"/>
  <c r="BD535" i="2" s="1"/>
  <c r="BE535" i="2" s="1"/>
  <c r="BF535" i="2" s="1"/>
  <c r="BG535" i="2" s="1"/>
  <c r="BH535" i="2" s="1"/>
  <c r="AO529" i="2"/>
  <c r="BA534" i="2" s="1"/>
  <c r="BB534" i="2" s="1"/>
  <c r="BC534" i="2" s="1"/>
  <c r="BD534" i="2" s="1"/>
  <c r="BE534" i="2" s="1"/>
  <c r="BF534" i="2" s="1"/>
  <c r="BG534" i="2" s="1"/>
  <c r="BH534" i="2" s="1"/>
  <c r="AO528" i="2"/>
  <c r="BA533" i="2" s="1"/>
  <c r="BB533" i="2" s="1"/>
  <c r="BC533" i="2" s="1"/>
  <c r="BD533" i="2" s="1"/>
  <c r="BE533" i="2" s="1"/>
  <c r="BF533" i="2" s="1"/>
  <c r="BG533" i="2" s="1"/>
  <c r="BH533" i="2" s="1"/>
  <c r="AO527" i="2"/>
  <c r="BA532" i="2" s="1"/>
  <c r="BB532" i="2" s="1"/>
  <c r="BC532" i="2" s="1"/>
  <c r="BD532" i="2" s="1"/>
  <c r="BE532" i="2" s="1"/>
  <c r="BF532" i="2" s="1"/>
  <c r="BG532" i="2" s="1"/>
  <c r="BH532" i="2" s="1"/>
  <c r="AO526" i="2"/>
  <c r="AO525" i="2"/>
  <c r="BA530" i="2" s="1"/>
  <c r="BB530" i="2" s="1"/>
  <c r="BC530" i="2" s="1"/>
  <c r="BD530" i="2" s="1"/>
  <c r="BE530" i="2" s="1"/>
  <c r="BF530" i="2" s="1"/>
  <c r="BG530" i="2" s="1"/>
  <c r="BH530" i="2" s="1"/>
  <c r="AO524" i="2"/>
  <c r="BA529" i="2" s="1"/>
  <c r="BB529" i="2" s="1"/>
  <c r="BC529" i="2" s="1"/>
  <c r="BD529" i="2" s="1"/>
  <c r="BE529" i="2" s="1"/>
  <c r="BF529" i="2" s="1"/>
  <c r="BG529" i="2" s="1"/>
  <c r="BH529" i="2" s="1"/>
  <c r="AO523" i="2"/>
  <c r="AO522" i="2"/>
  <c r="AO521" i="2"/>
  <c r="BA526" i="2" s="1"/>
  <c r="BB526" i="2" s="1"/>
  <c r="BC526" i="2" s="1"/>
  <c r="BD526" i="2" s="1"/>
  <c r="BE526" i="2" s="1"/>
  <c r="BF526" i="2" s="1"/>
  <c r="BG526" i="2" s="1"/>
  <c r="BH526" i="2" s="1"/>
  <c r="AO498" i="2"/>
  <c r="BA503" i="2" s="1"/>
  <c r="BB503" i="2" s="1"/>
  <c r="BC503" i="2" s="1"/>
  <c r="BD503" i="2" s="1"/>
  <c r="BE503" i="2" s="1"/>
  <c r="BF503" i="2" s="1"/>
  <c r="BG503" i="2" s="1"/>
  <c r="BH503" i="2" s="1"/>
  <c r="AO497" i="2"/>
  <c r="AO496" i="2"/>
  <c r="AO495" i="2"/>
  <c r="BA500" i="2" s="1"/>
  <c r="BB500" i="2" s="1"/>
  <c r="BC500" i="2" s="1"/>
  <c r="BD500" i="2" s="1"/>
  <c r="BE500" i="2" s="1"/>
  <c r="BF500" i="2" s="1"/>
  <c r="BG500" i="2" s="1"/>
  <c r="BH500" i="2" s="1"/>
  <c r="AO494" i="2"/>
  <c r="AO493" i="2"/>
  <c r="AO492" i="2"/>
  <c r="BA497" i="2" s="1"/>
  <c r="BB497" i="2" s="1"/>
  <c r="BC497" i="2" s="1"/>
  <c r="BD497" i="2" s="1"/>
  <c r="BE497" i="2" s="1"/>
  <c r="BF497" i="2" s="1"/>
  <c r="BG497" i="2" s="1"/>
  <c r="BH497" i="2" s="1"/>
  <c r="AO491" i="2"/>
  <c r="BA496" i="2" s="1"/>
  <c r="BB496" i="2" s="1"/>
  <c r="BC496" i="2" s="1"/>
  <c r="BD496" i="2" s="1"/>
  <c r="BE496" i="2" s="1"/>
  <c r="BF496" i="2" s="1"/>
  <c r="BG496" i="2" s="1"/>
  <c r="BH496" i="2" s="1"/>
  <c r="AO490" i="2"/>
  <c r="BA495" i="2" s="1"/>
  <c r="BB495" i="2" s="1"/>
  <c r="BC495" i="2" s="1"/>
  <c r="BD495" i="2" s="1"/>
  <c r="BE495" i="2" s="1"/>
  <c r="BF495" i="2" s="1"/>
  <c r="BG495" i="2" s="1"/>
  <c r="BH495" i="2" s="1"/>
  <c r="AO489" i="2"/>
  <c r="AO488" i="2"/>
  <c r="BA493" i="2" s="1"/>
  <c r="BB493" i="2" s="1"/>
  <c r="BC493" i="2" s="1"/>
  <c r="BD493" i="2" s="1"/>
  <c r="BE493" i="2" s="1"/>
  <c r="BF493" i="2" s="1"/>
  <c r="BG493" i="2" s="1"/>
  <c r="BH493" i="2" s="1"/>
  <c r="AO487" i="2"/>
  <c r="BA492" i="2" s="1"/>
  <c r="BB492" i="2" s="1"/>
  <c r="BC492" i="2" s="1"/>
  <c r="BD492" i="2" s="1"/>
  <c r="BE492" i="2" s="1"/>
  <c r="BF492" i="2" s="1"/>
  <c r="BG492" i="2" s="1"/>
  <c r="BH492" i="2" s="1"/>
  <c r="AO486" i="2"/>
  <c r="BA491" i="2" s="1"/>
  <c r="BB491" i="2" s="1"/>
  <c r="BC491" i="2" s="1"/>
  <c r="BD491" i="2" s="1"/>
  <c r="BE491" i="2" s="1"/>
  <c r="BF491" i="2" s="1"/>
  <c r="BG491" i="2" s="1"/>
  <c r="BH491" i="2" s="1"/>
  <c r="AO485" i="2"/>
  <c r="BA490" i="2" s="1"/>
  <c r="BB490" i="2" s="1"/>
  <c r="BC490" i="2" s="1"/>
  <c r="BD490" i="2" s="1"/>
  <c r="BE490" i="2" s="1"/>
  <c r="BF490" i="2" s="1"/>
  <c r="BG490" i="2" s="1"/>
  <c r="BH490" i="2" s="1"/>
  <c r="AO484" i="2"/>
  <c r="BA489" i="2" s="1"/>
  <c r="BB489" i="2" s="1"/>
  <c r="BC489" i="2" s="1"/>
  <c r="BD489" i="2" s="1"/>
  <c r="BE489" i="2" s="1"/>
  <c r="BF489" i="2" s="1"/>
  <c r="BG489" i="2" s="1"/>
  <c r="BH489" i="2" s="1"/>
  <c r="AO461" i="2"/>
  <c r="BA466" i="2" s="1"/>
  <c r="BB466" i="2" s="1"/>
  <c r="BC466" i="2" s="1"/>
  <c r="BD466" i="2" s="1"/>
  <c r="BE466" i="2" s="1"/>
  <c r="BF466" i="2" s="1"/>
  <c r="BG466" i="2" s="1"/>
  <c r="BH466" i="2" s="1"/>
  <c r="AO460" i="2"/>
  <c r="AO459" i="2"/>
  <c r="BA464" i="2" s="1"/>
  <c r="BB464" i="2" s="1"/>
  <c r="BC464" i="2" s="1"/>
  <c r="BD464" i="2" s="1"/>
  <c r="BE464" i="2" s="1"/>
  <c r="BF464" i="2" s="1"/>
  <c r="BG464" i="2" s="1"/>
  <c r="BH464" i="2" s="1"/>
  <c r="AO458" i="2"/>
  <c r="BA463" i="2" s="1"/>
  <c r="BB463" i="2" s="1"/>
  <c r="BC463" i="2" s="1"/>
  <c r="BD463" i="2" s="1"/>
  <c r="BE463" i="2" s="1"/>
  <c r="BF463" i="2" s="1"/>
  <c r="BG463" i="2" s="1"/>
  <c r="BH463" i="2" s="1"/>
  <c r="AO457" i="2"/>
  <c r="AO456" i="2"/>
  <c r="BA461" i="2" s="1"/>
  <c r="BB461" i="2" s="1"/>
  <c r="BC461" i="2" s="1"/>
  <c r="BD461" i="2" s="1"/>
  <c r="BE461" i="2" s="1"/>
  <c r="BF461" i="2" s="1"/>
  <c r="BG461" i="2" s="1"/>
  <c r="BH461" i="2" s="1"/>
  <c r="AO455" i="2"/>
  <c r="AO454" i="2"/>
  <c r="AO453" i="2"/>
  <c r="BA458" i="2" s="1"/>
  <c r="BB458" i="2" s="1"/>
  <c r="BC458" i="2" s="1"/>
  <c r="BD458" i="2" s="1"/>
  <c r="BE458" i="2" s="1"/>
  <c r="BF458" i="2" s="1"/>
  <c r="BG458" i="2" s="1"/>
  <c r="BH458" i="2" s="1"/>
  <c r="AO452" i="2"/>
  <c r="AO451" i="2"/>
  <c r="BA456" i="2" s="1"/>
  <c r="BB456" i="2" s="1"/>
  <c r="BC456" i="2" s="1"/>
  <c r="BD456" i="2" s="1"/>
  <c r="BE456" i="2" s="1"/>
  <c r="BF456" i="2" s="1"/>
  <c r="BG456" i="2" s="1"/>
  <c r="BH456" i="2" s="1"/>
  <c r="AO450" i="2"/>
  <c r="AO449" i="2"/>
  <c r="BA454" i="2" s="1"/>
  <c r="BB454" i="2" s="1"/>
  <c r="BC454" i="2" s="1"/>
  <c r="BD454" i="2" s="1"/>
  <c r="BE454" i="2" s="1"/>
  <c r="BF454" i="2" s="1"/>
  <c r="BG454" i="2" s="1"/>
  <c r="BH454" i="2" s="1"/>
  <c r="AO448" i="2"/>
  <c r="AO447" i="2"/>
  <c r="BA452" i="2" s="1"/>
  <c r="BB452" i="2" s="1"/>
  <c r="BC452" i="2" s="1"/>
  <c r="BD452" i="2" s="1"/>
  <c r="BE452" i="2" s="1"/>
  <c r="BF452" i="2" s="1"/>
  <c r="BG452" i="2" s="1"/>
  <c r="BH452" i="2" s="1"/>
  <c r="AO424" i="2"/>
  <c r="BA429" i="2" s="1"/>
  <c r="BB429" i="2" s="1"/>
  <c r="BC429" i="2" s="1"/>
  <c r="BD429" i="2" s="1"/>
  <c r="BE429" i="2" s="1"/>
  <c r="BF429" i="2" s="1"/>
  <c r="BG429" i="2" s="1"/>
  <c r="BH429" i="2" s="1"/>
  <c r="AO423" i="2"/>
  <c r="AO422" i="2"/>
  <c r="AO421" i="2"/>
  <c r="BA426" i="2" s="1"/>
  <c r="BB426" i="2" s="1"/>
  <c r="BC426" i="2" s="1"/>
  <c r="BD426" i="2" s="1"/>
  <c r="BE426" i="2" s="1"/>
  <c r="BF426" i="2" s="1"/>
  <c r="BG426" i="2" s="1"/>
  <c r="BH426" i="2" s="1"/>
  <c r="AO420" i="2"/>
  <c r="AO419" i="2"/>
  <c r="BA424" i="2" s="1"/>
  <c r="BB424" i="2" s="1"/>
  <c r="BC424" i="2" s="1"/>
  <c r="BD424" i="2" s="1"/>
  <c r="BE424" i="2" s="1"/>
  <c r="BF424" i="2" s="1"/>
  <c r="BG424" i="2" s="1"/>
  <c r="BH424" i="2" s="1"/>
  <c r="AO418" i="2"/>
  <c r="BA423" i="2" s="1"/>
  <c r="BB423" i="2" s="1"/>
  <c r="BC423" i="2" s="1"/>
  <c r="BD423" i="2" s="1"/>
  <c r="BE423" i="2" s="1"/>
  <c r="BF423" i="2" s="1"/>
  <c r="BG423" i="2" s="1"/>
  <c r="BH423" i="2" s="1"/>
  <c r="AO417" i="2"/>
  <c r="BA422" i="2" s="1"/>
  <c r="BB422" i="2" s="1"/>
  <c r="BC422" i="2" s="1"/>
  <c r="BD422" i="2" s="1"/>
  <c r="BE422" i="2" s="1"/>
  <c r="BF422" i="2" s="1"/>
  <c r="BG422" i="2" s="1"/>
  <c r="BH422" i="2" s="1"/>
  <c r="AO416" i="2"/>
  <c r="BA421" i="2" s="1"/>
  <c r="BB421" i="2" s="1"/>
  <c r="BC421" i="2" s="1"/>
  <c r="BD421" i="2" s="1"/>
  <c r="BE421" i="2" s="1"/>
  <c r="BF421" i="2" s="1"/>
  <c r="BG421" i="2" s="1"/>
  <c r="BH421" i="2" s="1"/>
  <c r="AO415" i="2"/>
  <c r="BA420" i="2" s="1"/>
  <c r="BB420" i="2" s="1"/>
  <c r="BC420" i="2" s="1"/>
  <c r="BD420" i="2" s="1"/>
  <c r="BE420" i="2" s="1"/>
  <c r="BF420" i="2" s="1"/>
  <c r="BG420" i="2" s="1"/>
  <c r="BH420" i="2" s="1"/>
  <c r="AO414" i="2"/>
  <c r="BA419" i="2" s="1"/>
  <c r="BB419" i="2" s="1"/>
  <c r="BC419" i="2" s="1"/>
  <c r="BD419" i="2" s="1"/>
  <c r="BE419" i="2" s="1"/>
  <c r="BF419" i="2" s="1"/>
  <c r="BG419" i="2" s="1"/>
  <c r="BH419" i="2" s="1"/>
  <c r="AO413" i="2"/>
  <c r="BA418" i="2" s="1"/>
  <c r="BB418" i="2" s="1"/>
  <c r="BC418" i="2" s="1"/>
  <c r="BD418" i="2" s="1"/>
  <c r="BE418" i="2" s="1"/>
  <c r="BF418" i="2" s="1"/>
  <c r="BG418" i="2" s="1"/>
  <c r="BH418" i="2" s="1"/>
  <c r="AO412" i="2"/>
  <c r="BA417" i="2" s="1"/>
  <c r="BB417" i="2" s="1"/>
  <c r="BC417" i="2" s="1"/>
  <c r="BD417" i="2" s="1"/>
  <c r="BE417" i="2" s="1"/>
  <c r="BF417" i="2" s="1"/>
  <c r="BG417" i="2" s="1"/>
  <c r="BH417" i="2" s="1"/>
  <c r="AO411" i="2"/>
  <c r="BA416" i="2" s="1"/>
  <c r="BB416" i="2" s="1"/>
  <c r="BC416" i="2" s="1"/>
  <c r="BD416" i="2" s="1"/>
  <c r="BE416" i="2" s="1"/>
  <c r="BF416" i="2" s="1"/>
  <c r="BG416" i="2" s="1"/>
  <c r="BH416" i="2" s="1"/>
  <c r="AO410" i="2"/>
  <c r="BA415" i="2" s="1"/>
  <c r="BB415" i="2" s="1"/>
  <c r="BC415" i="2" s="1"/>
  <c r="BD415" i="2" s="1"/>
  <c r="BE415" i="2" s="1"/>
  <c r="BF415" i="2" s="1"/>
  <c r="BG415" i="2" s="1"/>
  <c r="BH415" i="2" s="1"/>
  <c r="AO387" i="2"/>
  <c r="BA392" i="2" s="1"/>
  <c r="BB392" i="2" s="1"/>
  <c r="BC392" i="2" s="1"/>
  <c r="BD392" i="2" s="1"/>
  <c r="BE392" i="2" s="1"/>
  <c r="BF392" i="2" s="1"/>
  <c r="BG392" i="2" s="1"/>
  <c r="BH392" i="2" s="1"/>
  <c r="AO386" i="2"/>
  <c r="AO385" i="2"/>
  <c r="AO384" i="2"/>
  <c r="BA389" i="2" s="1"/>
  <c r="BB389" i="2" s="1"/>
  <c r="BC389" i="2" s="1"/>
  <c r="BD389" i="2" s="1"/>
  <c r="BE389" i="2" s="1"/>
  <c r="BF389" i="2" s="1"/>
  <c r="BG389" i="2" s="1"/>
  <c r="BH389" i="2" s="1"/>
  <c r="AO383" i="2"/>
  <c r="BA388" i="2" s="1"/>
  <c r="BB388" i="2" s="1"/>
  <c r="BC388" i="2" s="1"/>
  <c r="BD388" i="2" s="1"/>
  <c r="BE388" i="2" s="1"/>
  <c r="BF388" i="2" s="1"/>
  <c r="BG388" i="2" s="1"/>
  <c r="BH388" i="2" s="1"/>
  <c r="AO382" i="2"/>
  <c r="AO381" i="2"/>
  <c r="BA386" i="2" s="1"/>
  <c r="BB386" i="2" s="1"/>
  <c r="BC386" i="2" s="1"/>
  <c r="BD386" i="2" s="1"/>
  <c r="BE386" i="2" s="1"/>
  <c r="BF386" i="2" s="1"/>
  <c r="BG386" i="2" s="1"/>
  <c r="BH386" i="2" s="1"/>
  <c r="AO380" i="2"/>
  <c r="AO379" i="2"/>
  <c r="BA384" i="2" s="1"/>
  <c r="BB384" i="2" s="1"/>
  <c r="BC384" i="2" s="1"/>
  <c r="BD384" i="2" s="1"/>
  <c r="BE384" i="2" s="1"/>
  <c r="BF384" i="2" s="1"/>
  <c r="BG384" i="2" s="1"/>
  <c r="BH384" i="2" s="1"/>
  <c r="AO378" i="2"/>
  <c r="BA383" i="2" s="1"/>
  <c r="BB383" i="2" s="1"/>
  <c r="BC383" i="2" s="1"/>
  <c r="BD383" i="2" s="1"/>
  <c r="BE383" i="2" s="1"/>
  <c r="BF383" i="2" s="1"/>
  <c r="BG383" i="2" s="1"/>
  <c r="BH383" i="2" s="1"/>
  <c r="AO377" i="2"/>
  <c r="AO376" i="2"/>
  <c r="AO375" i="2"/>
  <c r="BA380" i="2" s="1"/>
  <c r="BB380" i="2" s="1"/>
  <c r="BC380" i="2" s="1"/>
  <c r="BD380" i="2" s="1"/>
  <c r="BE380" i="2" s="1"/>
  <c r="BF380" i="2" s="1"/>
  <c r="BG380" i="2" s="1"/>
  <c r="BH380" i="2" s="1"/>
  <c r="AO374" i="2"/>
  <c r="BA379" i="2" s="1"/>
  <c r="BB379" i="2" s="1"/>
  <c r="BC379" i="2" s="1"/>
  <c r="BD379" i="2" s="1"/>
  <c r="BE379" i="2" s="1"/>
  <c r="BF379" i="2" s="1"/>
  <c r="BG379" i="2" s="1"/>
  <c r="BH379" i="2" s="1"/>
  <c r="AO373" i="2"/>
  <c r="BA378" i="2" s="1"/>
  <c r="BB378" i="2" s="1"/>
  <c r="BC378" i="2" s="1"/>
  <c r="BD378" i="2" s="1"/>
  <c r="BE378" i="2" s="1"/>
  <c r="BF378" i="2" s="1"/>
  <c r="BG378" i="2" s="1"/>
  <c r="BH378" i="2" s="1"/>
  <c r="AO350" i="2"/>
  <c r="BA355" i="2" s="1"/>
  <c r="BB355" i="2" s="1"/>
  <c r="BC355" i="2" s="1"/>
  <c r="BD355" i="2" s="1"/>
  <c r="BE355" i="2" s="1"/>
  <c r="BF355" i="2" s="1"/>
  <c r="BG355" i="2" s="1"/>
  <c r="BH355" i="2" s="1"/>
  <c r="AO349" i="2"/>
  <c r="AO348" i="2"/>
  <c r="AO347" i="2"/>
  <c r="AO346" i="2"/>
  <c r="AO345" i="2"/>
  <c r="BA350" i="2" s="1"/>
  <c r="BB350" i="2" s="1"/>
  <c r="BC350" i="2" s="1"/>
  <c r="BD350" i="2" s="1"/>
  <c r="BE350" i="2" s="1"/>
  <c r="BF350" i="2" s="1"/>
  <c r="BG350" i="2" s="1"/>
  <c r="BH350" i="2" s="1"/>
  <c r="AO344" i="2"/>
  <c r="BA349" i="2" s="1"/>
  <c r="BB349" i="2" s="1"/>
  <c r="BC349" i="2" s="1"/>
  <c r="BD349" i="2" s="1"/>
  <c r="BE349" i="2" s="1"/>
  <c r="BF349" i="2" s="1"/>
  <c r="BG349" i="2" s="1"/>
  <c r="BH349" i="2" s="1"/>
  <c r="AO343" i="2"/>
  <c r="AO342" i="2"/>
  <c r="BA347" i="2" s="1"/>
  <c r="BB347" i="2" s="1"/>
  <c r="BC347" i="2" s="1"/>
  <c r="BD347" i="2" s="1"/>
  <c r="BE347" i="2" s="1"/>
  <c r="BF347" i="2" s="1"/>
  <c r="BG347" i="2" s="1"/>
  <c r="BH347" i="2" s="1"/>
  <c r="AO341" i="2"/>
  <c r="BA346" i="2" s="1"/>
  <c r="BB346" i="2" s="1"/>
  <c r="BC346" i="2" s="1"/>
  <c r="BD346" i="2" s="1"/>
  <c r="BE346" i="2" s="1"/>
  <c r="BF346" i="2" s="1"/>
  <c r="BG346" i="2" s="1"/>
  <c r="BH346" i="2" s="1"/>
  <c r="AO340" i="2"/>
  <c r="AO339" i="2"/>
  <c r="BA344" i="2" s="1"/>
  <c r="BB344" i="2" s="1"/>
  <c r="BC344" i="2" s="1"/>
  <c r="BD344" i="2" s="1"/>
  <c r="BE344" i="2" s="1"/>
  <c r="BF344" i="2" s="1"/>
  <c r="BG344" i="2" s="1"/>
  <c r="BH344" i="2" s="1"/>
  <c r="AO338" i="2"/>
  <c r="BA343" i="2" s="1"/>
  <c r="BB343" i="2" s="1"/>
  <c r="BC343" i="2" s="1"/>
  <c r="BD343" i="2" s="1"/>
  <c r="BE343" i="2" s="1"/>
  <c r="BF343" i="2" s="1"/>
  <c r="BG343" i="2" s="1"/>
  <c r="BH343" i="2" s="1"/>
  <c r="AO337" i="2"/>
  <c r="BA342" i="2" s="1"/>
  <c r="BB342" i="2" s="1"/>
  <c r="BC342" i="2" s="1"/>
  <c r="BD342" i="2" s="1"/>
  <c r="BE342" i="2" s="1"/>
  <c r="BF342" i="2" s="1"/>
  <c r="BG342" i="2" s="1"/>
  <c r="BH342" i="2" s="1"/>
  <c r="AO336" i="2"/>
  <c r="BA341" i="2" s="1"/>
  <c r="BB341" i="2" s="1"/>
  <c r="BC341" i="2" s="1"/>
  <c r="BD341" i="2" s="1"/>
  <c r="BE341" i="2" s="1"/>
  <c r="BF341" i="2" s="1"/>
  <c r="BG341" i="2" s="1"/>
  <c r="BH341" i="2" s="1"/>
  <c r="AO313" i="2"/>
  <c r="BA318" i="2" s="1"/>
  <c r="BB318" i="2" s="1"/>
  <c r="BC318" i="2" s="1"/>
  <c r="BD318" i="2" s="1"/>
  <c r="BE318" i="2" s="1"/>
  <c r="BF318" i="2" s="1"/>
  <c r="BG318" i="2" s="1"/>
  <c r="BH318" i="2" s="1"/>
  <c r="AO312" i="2"/>
  <c r="AO311" i="2"/>
  <c r="AO310" i="2"/>
  <c r="AO309" i="2"/>
  <c r="BA314" i="2" s="1"/>
  <c r="BB314" i="2" s="1"/>
  <c r="BC314" i="2" s="1"/>
  <c r="BD314" i="2" s="1"/>
  <c r="BE314" i="2" s="1"/>
  <c r="BF314" i="2" s="1"/>
  <c r="BG314" i="2" s="1"/>
  <c r="BH314" i="2" s="1"/>
  <c r="AO308" i="2"/>
  <c r="BA313" i="2" s="1"/>
  <c r="BB313" i="2" s="1"/>
  <c r="BC313" i="2" s="1"/>
  <c r="BD313" i="2" s="1"/>
  <c r="BE313" i="2" s="1"/>
  <c r="BF313" i="2" s="1"/>
  <c r="BG313" i="2" s="1"/>
  <c r="BH313" i="2" s="1"/>
  <c r="AO307" i="2"/>
  <c r="BA312" i="2" s="1"/>
  <c r="BB312" i="2" s="1"/>
  <c r="BC312" i="2" s="1"/>
  <c r="BD312" i="2" s="1"/>
  <c r="BE312" i="2" s="1"/>
  <c r="BF312" i="2" s="1"/>
  <c r="BG312" i="2" s="1"/>
  <c r="BH312" i="2" s="1"/>
  <c r="AO306" i="2"/>
  <c r="AO305" i="2"/>
  <c r="BA310" i="2" s="1"/>
  <c r="BB310" i="2" s="1"/>
  <c r="BC310" i="2" s="1"/>
  <c r="BD310" i="2" s="1"/>
  <c r="BE310" i="2" s="1"/>
  <c r="BF310" i="2" s="1"/>
  <c r="BG310" i="2" s="1"/>
  <c r="BH310" i="2" s="1"/>
  <c r="AO304" i="2"/>
  <c r="BA309" i="2" s="1"/>
  <c r="BB309" i="2" s="1"/>
  <c r="BC309" i="2" s="1"/>
  <c r="BD309" i="2" s="1"/>
  <c r="BE309" i="2" s="1"/>
  <c r="BF309" i="2" s="1"/>
  <c r="BG309" i="2" s="1"/>
  <c r="BH309" i="2" s="1"/>
  <c r="AO303" i="2"/>
  <c r="BA308" i="2" s="1"/>
  <c r="BB308" i="2" s="1"/>
  <c r="BC308" i="2" s="1"/>
  <c r="BD308" i="2" s="1"/>
  <c r="BE308" i="2" s="1"/>
  <c r="BF308" i="2" s="1"/>
  <c r="BG308" i="2" s="1"/>
  <c r="BH308" i="2" s="1"/>
  <c r="AO302" i="2"/>
  <c r="AO301" i="2"/>
  <c r="AO300" i="2"/>
  <c r="BA305" i="2" s="1"/>
  <c r="BB305" i="2" s="1"/>
  <c r="BC305" i="2" s="1"/>
  <c r="BD305" i="2" s="1"/>
  <c r="BE305" i="2" s="1"/>
  <c r="BF305" i="2" s="1"/>
  <c r="BG305" i="2" s="1"/>
  <c r="BH305" i="2" s="1"/>
  <c r="AO299" i="2"/>
  <c r="BA304" i="2" s="1"/>
  <c r="BB304" i="2" s="1"/>
  <c r="BC304" i="2" s="1"/>
  <c r="BD304" i="2" s="1"/>
  <c r="BE304" i="2" s="1"/>
  <c r="BF304" i="2" s="1"/>
  <c r="BG304" i="2" s="1"/>
  <c r="BH304" i="2" s="1"/>
  <c r="AO276" i="2"/>
  <c r="BA281" i="2" s="1"/>
  <c r="BB281" i="2" s="1"/>
  <c r="BC281" i="2" s="1"/>
  <c r="BD281" i="2" s="1"/>
  <c r="BE281" i="2" s="1"/>
  <c r="BF281" i="2" s="1"/>
  <c r="BG281" i="2" s="1"/>
  <c r="BH281" i="2" s="1"/>
  <c r="AO275" i="2"/>
  <c r="AO274" i="2"/>
  <c r="AO273" i="2"/>
  <c r="AO272" i="2"/>
  <c r="AO271" i="2"/>
  <c r="AO270" i="2"/>
  <c r="AO269" i="2"/>
  <c r="BA274" i="2" s="1"/>
  <c r="BB274" i="2" s="1"/>
  <c r="BC274" i="2" s="1"/>
  <c r="BD274" i="2" s="1"/>
  <c r="BE274" i="2" s="1"/>
  <c r="BF274" i="2" s="1"/>
  <c r="BG274" i="2" s="1"/>
  <c r="BH274" i="2" s="1"/>
  <c r="AO268" i="2"/>
  <c r="BA273" i="2" s="1"/>
  <c r="BB273" i="2" s="1"/>
  <c r="BC273" i="2" s="1"/>
  <c r="BD273" i="2" s="1"/>
  <c r="BE273" i="2" s="1"/>
  <c r="BF273" i="2" s="1"/>
  <c r="BG273" i="2" s="1"/>
  <c r="BH273" i="2" s="1"/>
  <c r="AO267" i="2"/>
  <c r="BA272" i="2" s="1"/>
  <c r="BB272" i="2" s="1"/>
  <c r="BC272" i="2" s="1"/>
  <c r="BD272" i="2" s="1"/>
  <c r="BE272" i="2" s="1"/>
  <c r="BF272" i="2" s="1"/>
  <c r="BG272" i="2" s="1"/>
  <c r="BH272" i="2" s="1"/>
  <c r="AO266" i="2"/>
  <c r="AO265" i="2"/>
  <c r="BA270" i="2" s="1"/>
  <c r="BB270" i="2" s="1"/>
  <c r="BC270" i="2" s="1"/>
  <c r="BD270" i="2" s="1"/>
  <c r="BE270" i="2" s="1"/>
  <c r="BF270" i="2" s="1"/>
  <c r="BG270" i="2" s="1"/>
  <c r="BH270" i="2" s="1"/>
  <c r="AO264" i="2"/>
  <c r="BA269" i="2" s="1"/>
  <c r="BB269" i="2" s="1"/>
  <c r="BC269" i="2" s="1"/>
  <c r="BD269" i="2" s="1"/>
  <c r="BE269" i="2" s="1"/>
  <c r="BF269" i="2" s="1"/>
  <c r="BG269" i="2" s="1"/>
  <c r="BH269" i="2" s="1"/>
  <c r="AO263" i="2"/>
  <c r="BA268" i="2" s="1"/>
  <c r="BB268" i="2" s="1"/>
  <c r="BC268" i="2" s="1"/>
  <c r="BD268" i="2" s="1"/>
  <c r="BE268" i="2" s="1"/>
  <c r="BF268" i="2" s="1"/>
  <c r="BG268" i="2" s="1"/>
  <c r="BH268" i="2" s="1"/>
  <c r="AO262" i="2"/>
  <c r="BA267" i="2" s="1"/>
  <c r="BB267" i="2" s="1"/>
  <c r="BC267" i="2" s="1"/>
  <c r="BD267" i="2" s="1"/>
  <c r="BE267" i="2" s="1"/>
  <c r="BF267" i="2" s="1"/>
  <c r="BG267" i="2" s="1"/>
  <c r="BH267" i="2" s="1"/>
  <c r="AO239" i="2"/>
  <c r="BA244" i="2" s="1"/>
  <c r="BB244" i="2" s="1"/>
  <c r="BC244" i="2" s="1"/>
  <c r="BD244" i="2" s="1"/>
  <c r="BE244" i="2" s="1"/>
  <c r="BF244" i="2" s="1"/>
  <c r="BG244" i="2" s="1"/>
  <c r="BH244" i="2" s="1"/>
  <c r="AO238" i="2"/>
  <c r="AO237" i="2"/>
  <c r="BA242" i="2" s="1"/>
  <c r="BB242" i="2" s="1"/>
  <c r="BC242" i="2" s="1"/>
  <c r="BD242" i="2" s="1"/>
  <c r="BE242" i="2" s="1"/>
  <c r="BF242" i="2" s="1"/>
  <c r="BG242" i="2" s="1"/>
  <c r="BH242" i="2" s="1"/>
  <c r="AO236" i="2"/>
  <c r="AO235" i="2"/>
  <c r="AO234" i="2"/>
  <c r="BA239" i="2" s="1"/>
  <c r="BB239" i="2" s="1"/>
  <c r="BC239" i="2" s="1"/>
  <c r="BD239" i="2" s="1"/>
  <c r="BE239" i="2" s="1"/>
  <c r="BF239" i="2" s="1"/>
  <c r="BG239" i="2" s="1"/>
  <c r="BH239" i="2" s="1"/>
  <c r="AO233" i="2"/>
  <c r="BA238" i="2" s="1"/>
  <c r="BB238" i="2" s="1"/>
  <c r="BC238" i="2" s="1"/>
  <c r="BD238" i="2" s="1"/>
  <c r="BE238" i="2" s="1"/>
  <c r="BF238" i="2" s="1"/>
  <c r="BG238" i="2" s="1"/>
  <c r="BH238" i="2" s="1"/>
  <c r="AO232" i="2"/>
  <c r="BA237" i="2" s="1"/>
  <c r="BB237" i="2" s="1"/>
  <c r="BC237" i="2" s="1"/>
  <c r="BD237" i="2" s="1"/>
  <c r="BE237" i="2" s="1"/>
  <c r="BF237" i="2" s="1"/>
  <c r="BG237" i="2" s="1"/>
  <c r="BH237" i="2" s="1"/>
  <c r="AO231" i="2"/>
  <c r="BA236" i="2" s="1"/>
  <c r="BB236" i="2" s="1"/>
  <c r="BC236" i="2" s="1"/>
  <c r="BD236" i="2" s="1"/>
  <c r="BE236" i="2" s="1"/>
  <c r="BF236" i="2" s="1"/>
  <c r="BG236" i="2" s="1"/>
  <c r="BH236" i="2" s="1"/>
  <c r="AO230" i="2"/>
  <c r="AO229" i="2"/>
  <c r="AO228" i="2"/>
  <c r="BA233" i="2" s="1"/>
  <c r="BB233" i="2" s="1"/>
  <c r="BC233" i="2" s="1"/>
  <c r="BD233" i="2" s="1"/>
  <c r="BE233" i="2" s="1"/>
  <c r="BF233" i="2" s="1"/>
  <c r="BG233" i="2" s="1"/>
  <c r="BH233" i="2" s="1"/>
  <c r="AO227" i="2"/>
  <c r="AO226" i="2"/>
  <c r="AO225" i="2"/>
  <c r="BA230" i="2" s="1"/>
  <c r="BB230" i="2" s="1"/>
  <c r="BC230" i="2" s="1"/>
  <c r="BD230" i="2" s="1"/>
  <c r="BE230" i="2" s="1"/>
  <c r="BF230" i="2" s="1"/>
  <c r="BG230" i="2" s="1"/>
  <c r="BH230" i="2" s="1"/>
  <c r="AO202" i="2"/>
  <c r="BA207" i="2" s="1"/>
  <c r="BB207" i="2" s="1"/>
  <c r="BC207" i="2" s="1"/>
  <c r="BD207" i="2" s="1"/>
  <c r="BE207" i="2" s="1"/>
  <c r="BF207" i="2" s="1"/>
  <c r="BG207" i="2" s="1"/>
  <c r="BH207" i="2" s="1"/>
  <c r="AO201" i="2"/>
  <c r="AO200" i="2"/>
  <c r="AO199" i="2"/>
  <c r="AO198" i="2"/>
  <c r="AO197" i="2"/>
  <c r="AO196" i="2"/>
  <c r="BA201" i="2" s="1"/>
  <c r="BB201" i="2" s="1"/>
  <c r="BC201" i="2" s="1"/>
  <c r="BD201" i="2" s="1"/>
  <c r="BE201" i="2" s="1"/>
  <c r="BF201" i="2" s="1"/>
  <c r="BG201" i="2" s="1"/>
  <c r="BH201" i="2" s="1"/>
  <c r="AO195" i="2"/>
  <c r="BA200" i="2" s="1"/>
  <c r="BB200" i="2" s="1"/>
  <c r="BC200" i="2" s="1"/>
  <c r="BD200" i="2" s="1"/>
  <c r="BE200" i="2" s="1"/>
  <c r="BF200" i="2" s="1"/>
  <c r="BG200" i="2" s="1"/>
  <c r="BH200" i="2" s="1"/>
  <c r="AO194" i="2"/>
  <c r="BA199" i="2" s="1"/>
  <c r="BB199" i="2" s="1"/>
  <c r="BC199" i="2" s="1"/>
  <c r="BD199" i="2" s="1"/>
  <c r="BE199" i="2" s="1"/>
  <c r="BF199" i="2" s="1"/>
  <c r="BG199" i="2" s="1"/>
  <c r="BH199" i="2" s="1"/>
  <c r="AO193" i="2"/>
  <c r="BA198" i="2" s="1"/>
  <c r="BB198" i="2" s="1"/>
  <c r="BC198" i="2" s="1"/>
  <c r="BD198" i="2" s="1"/>
  <c r="BE198" i="2" s="1"/>
  <c r="BF198" i="2" s="1"/>
  <c r="BG198" i="2" s="1"/>
  <c r="BH198" i="2" s="1"/>
  <c r="AO192" i="2"/>
  <c r="BA197" i="2" s="1"/>
  <c r="BB197" i="2" s="1"/>
  <c r="BC197" i="2" s="1"/>
  <c r="BD197" i="2" s="1"/>
  <c r="BE197" i="2" s="1"/>
  <c r="BF197" i="2" s="1"/>
  <c r="BG197" i="2" s="1"/>
  <c r="BH197" i="2" s="1"/>
  <c r="AO191" i="2"/>
  <c r="BA196" i="2" s="1"/>
  <c r="BB196" i="2" s="1"/>
  <c r="BC196" i="2" s="1"/>
  <c r="BD196" i="2" s="1"/>
  <c r="BE196" i="2" s="1"/>
  <c r="BF196" i="2" s="1"/>
  <c r="BG196" i="2" s="1"/>
  <c r="BH196" i="2" s="1"/>
  <c r="AO190" i="2"/>
  <c r="BA195" i="2" s="1"/>
  <c r="BB195" i="2" s="1"/>
  <c r="BC195" i="2" s="1"/>
  <c r="BD195" i="2" s="1"/>
  <c r="BE195" i="2" s="1"/>
  <c r="BF195" i="2" s="1"/>
  <c r="BG195" i="2" s="1"/>
  <c r="BH195" i="2" s="1"/>
  <c r="AO189" i="2"/>
  <c r="BA194" i="2" s="1"/>
  <c r="BB194" i="2" s="1"/>
  <c r="BC194" i="2" s="1"/>
  <c r="BD194" i="2" s="1"/>
  <c r="BE194" i="2" s="1"/>
  <c r="BF194" i="2" s="1"/>
  <c r="BG194" i="2" s="1"/>
  <c r="BH194" i="2" s="1"/>
  <c r="AO188" i="2"/>
  <c r="BA193" i="2" s="1"/>
  <c r="BB193" i="2" s="1"/>
  <c r="BC193" i="2" s="1"/>
  <c r="BD193" i="2" s="1"/>
  <c r="BE193" i="2" s="1"/>
  <c r="BF193" i="2" s="1"/>
  <c r="BG193" i="2" s="1"/>
  <c r="BH193" i="2" s="1"/>
  <c r="AO165" i="2"/>
  <c r="BA170" i="2" s="1"/>
  <c r="BB170" i="2" s="1"/>
  <c r="BC170" i="2" s="1"/>
  <c r="BD170" i="2" s="1"/>
  <c r="BE170" i="2" s="1"/>
  <c r="BF170" i="2" s="1"/>
  <c r="BG170" i="2" s="1"/>
  <c r="BH170" i="2" s="1"/>
  <c r="AO164" i="2"/>
  <c r="AO163" i="2"/>
  <c r="BA168" i="2" s="1"/>
  <c r="BB168" i="2" s="1"/>
  <c r="BC168" i="2" s="1"/>
  <c r="BD168" i="2" s="1"/>
  <c r="BE168" i="2" s="1"/>
  <c r="BF168" i="2" s="1"/>
  <c r="BG168" i="2" s="1"/>
  <c r="BH168" i="2" s="1"/>
  <c r="AO162" i="2"/>
  <c r="BA167" i="2" s="1"/>
  <c r="BB167" i="2" s="1"/>
  <c r="BC167" i="2" s="1"/>
  <c r="BD167" i="2" s="1"/>
  <c r="BE167" i="2" s="1"/>
  <c r="BF167" i="2" s="1"/>
  <c r="BG167" i="2" s="1"/>
  <c r="BH167" i="2" s="1"/>
  <c r="AO161" i="2"/>
  <c r="BA166" i="2" s="1"/>
  <c r="BB166" i="2" s="1"/>
  <c r="BC166" i="2" s="1"/>
  <c r="BD166" i="2" s="1"/>
  <c r="BE166" i="2" s="1"/>
  <c r="BF166" i="2" s="1"/>
  <c r="BG166" i="2" s="1"/>
  <c r="BH166" i="2" s="1"/>
  <c r="AO160" i="2"/>
  <c r="BA165" i="2" s="1"/>
  <c r="BB165" i="2" s="1"/>
  <c r="BC165" i="2" s="1"/>
  <c r="BD165" i="2" s="1"/>
  <c r="BE165" i="2" s="1"/>
  <c r="BF165" i="2" s="1"/>
  <c r="BG165" i="2" s="1"/>
  <c r="BH165" i="2" s="1"/>
  <c r="AO159" i="2"/>
  <c r="AO158" i="2"/>
  <c r="BA163" i="2" s="1"/>
  <c r="BB163" i="2" s="1"/>
  <c r="BC163" i="2" s="1"/>
  <c r="BD163" i="2" s="1"/>
  <c r="BE163" i="2" s="1"/>
  <c r="BF163" i="2" s="1"/>
  <c r="BG163" i="2" s="1"/>
  <c r="BH163" i="2" s="1"/>
  <c r="AO157" i="2"/>
  <c r="BA162" i="2" s="1"/>
  <c r="BB162" i="2" s="1"/>
  <c r="BC162" i="2" s="1"/>
  <c r="BD162" i="2" s="1"/>
  <c r="BE162" i="2" s="1"/>
  <c r="BF162" i="2" s="1"/>
  <c r="BG162" i="2" s="1"/>
  <c r="BH162" i="2" s="1"/>
  <c r="AO156" i="2"/>
  <c r="AO155" i="2"/>
  <c r="AO154" i="2"/>
  <c r="BA159" i="2" s="1"/>
  <c r="BB159" i="2" s="1"/>
  <c r="BC159" i="2" s="1"/>
  <c r="BD159" i="2" s="1"/>
  <c r="BE159" i="2" s="1"/>
  <c r="BF159" i="2" s="1"/>
  <c r="BG159" i="2" s="1"/>
  <c r="BH159" i="2" s="1"/>
  <c r="AO153" i="2"/>
  <c r="BA158" i="2" s="1"/>
  <c r="BB158" i="2" s="1"/>
  <c r="BC158" i="2" s="1"/>
  <c r="BD158" i="2" s="1"/>
  <c r="BE158" i="2" s="1"/>
  <c r="BF158" i="2" s="1"/>
  <c r="BG158" i="2" s="1"/>
  <c r="BH158" i="2" s="1"/>
  <c r="AO152" i="2"/>
  <c r="AO151" i="2"/>
  <c r="BA156" i="2" s="1"/>
  <c r="BB156" i="2" s="1"/>
  <c r="BC156" i="2" s="1"/>
  <c r="BD156" i="2" s="1"/>
  <c r="BE156" i="2" s="1"/>
  <c r="BF156" i="2" s="1"/>
  <c r="BG156" i="2" s="1"/>
  <c r="BH156" i="2" s="1"/>
  <c r="AO128" i="2"/>
  <c r="BA133" i="2" s="1"/>
  <c r="BB133" i="2" s="1"/>
  <c r="BC133" i="2" s="1"/>
  <c r="BD133" i="2" s="1"/>
  <c r="BE133" i="2" s="1"/>
  <c r="BF133" i="2" s="1"/>
  <c r="BG133" i="2" s="1"/>
  <c r="BH133" i="2" s="1"/>
  <c r="AO127" i="2"/>
  <c r="AO126" i="2"/>
  <c r="AO125" i="2"/>
  <c r="AO124" i="2"/>
  <c r="AO123" i="2"/>
  <c r="BA128" i="2" s="1"/>
  <c r="BB128" i="2" s="1"/>
  <c r="BC128" i="2" s="1"/>
  <c r="BD128" i="2" s="1"/>
  <c r="BE128" i="2" s="1"/>
  <c r="BF128" i="2" s="1"/>
  <c r="BG128" i="2" s="1"/>
  <c r="BH128" i="2" s="1"/>
  <c r="AO122" i="2"/>
  <c r="BA127" i="2" s="1"/>
  <c r="BB127" i="2" s="1"/>
  <c r="BC127" i="2" s="1"/>
  <c r="BD127" i="2" s="1"/>
  <c r="BE127" i="2" s="1"/>
  <c r="BF127" i="2" s="1"/>
  <c r="BG127" i="2" s="1"/>
  <c r="BH127" i="2" s="1"/>
  <c r="AO121" i="2"/>
  <c r="BA126" i="2" s="1"/>
  <c r="BB126" i="2" s="1"/>
  <c r="BC126" i="2" s="1"/>
  <c r="BD126" i="2" s="1"/>
  <c r="BE126" i="2" s="1"/>
  <c r="BF126" i="2" s="1"/>
  <c r="BG126" i="2" s="1"/>
  <c r="BH126" i="2" s="1"/>
  <c r="AO120" i="2"/>
  <c r="BA125" i="2" s="1"/>
  <c r="BB125" i="2" s="1"/>
  <c r="BC125" i="2" s="1"/>
  <c r="BD125" i="2" s="1"/>
  <c r="BE125" i="2" s="1"/>
  <c r="BF125" i="2" s="1"/>
  <c r="BG125" i="2" s="1"/>
  <c r="BH125" i="2" s="1"/>
  <c r="AO119" i="2"/>
  <c r="BA124" i="2" s="1"/>
  <c r="BB124" i="2" s="1"/>
  <c r="BC124" i="2" s="1"/>
  <c r="BD124" i="2" s="1"/>
  <c r="BE124" i="2" s="1"/>
  <c r="BF124" i="2" s="1"/>
  <c r="BG124" i="2" s="1"/>
  <c r="BH124" i="2" s="1"/>
  <c r="AO118" i="2"/>
  <c r="BA123" i="2" s="1"/>
  <c r="BB123" i="2" s="1"/>
  <c r="BC123" i="2" s="1"/>
  <c r="BD123" i="2" s="1"/>
  <c r="BE123" i="2" s="1"/>
  <c r="BF123" i="2" s="1"/>
  <c r="BG123" i="2" s="1"/>
  <c r="BH123" i="2" s="1"/>
  <c r="AO117" i="2"/>
  <c r="BA122" i="2" s="1"/>
  <c r="BB122" i="2" s="1"/>
  <c r="BC122" i="2" s="1"/>
  <c r="BD122" i="2" s="1"/>
  <c r="BE122" i="2" s="1"/>
  <c r="BF122" i="2" s="1"/>
  <c r="BG122" i="2" s="1"/>
  <c r="BH122" i="2" s="1"/>
  <c r="AO116" i="2"/>
  <c r="AO115" i="2"/>
  <c r="BA120" i="2" s="1"/>
  <c r="BB120" i="2" s="1"/>
  <c r="BC120" i="2" s="1"/>
  <c r="BD120" i="2" s="1"/>
  <c r="BE120" i="2" s="1"/>
  <c r="BF120" i="2" s="1"/>
  <c r="BG120" i="2" s="1"/>
  <c r="BH120" i="2" s="1"/>
  <c r="AO114" i="2"/>
  <c r="BA119" i="2" s="1"/>
  <c r="BB119" i="2" s="1"/>
  <c r="BC119" i="2" s="1"/>
  <c r="BD119" i="2" s="1"/>
  <c r="BE119" i="2" s="1"/>
  <c r="BF119" i="2" s="1"/>
  <c r="BG119" i="2" s="1"/>
  <c r="BH119" i="2" s="1"/>
  <c r="AO91" i="2"/>
  <c r="BA96" i="2" s="1"/>
  <c r="BB96" i="2" s="1"/>
  <c r="BC96" i="2" s="1"/>
  <c r="BD96" i="2" s="1"/>
  <c r="BE96" i="2" s="1"/>
  <c r="BF96" i="2" s="1"/>
  <c r="BG96" i="2" s="1"/>
  <c r="BH96" i="2" s="1"/>
  <c r="AO90" i="2"/>
  <c r="AT90" i="2" s="1"/>
  <c r="AO89" i="2"/>
  <c r="AO88" i="2"/>
  <c r="BA93" i="2" s="1"/>
  <c r="BB93" i="2" s="1"/>
  <c r="BC93" i="2" s="1"/>
  <c r="BD93" i="2" s="1"/>
  <c r="BE93" i="2" s="1"/>
  <c r="BF93" i="2" s="1"/>
  <c r="BG93" i="2" s="1"/>
  <c r="BH93" i="2" s="1"/>
  <c r="AO87" i="2"/>
  <c r="AO86" i="2"/>
  <c r="AO85" i="2"/>
  <c r="AO84" i="2"/>
  <c r="BA89" i="2" s="1"/>
  <c r="BB89" i="2" s="1"/>
  <c r="BC89" i="2" s="1"/>
  <c r="BD89" i="2" s="1"/>
  <c r="BE89" i="2" s="1"/>
  <c r="BF89" i="2" s="1"/>
  <c r="BG89" i="2" s="1"/>
  <c r="BH89" i="2" s="1"/>
  <c r="AO83" i="2"/>
  <c r="BA88" i="2" s="1"/>
  <c r="BB88" i="2" s="1"/>
  <c r="BC88" i="2" s="1"/>
  <c r="BD88" i="2" s="1"/>
  <c r="BE88" i="2" s="1"/>
  <c r="BF88" i="2" s="1"/>
  <c r="BG88" i="2" s="1"/>
  <c r="BH88" i="2" s="1"/>
  <c r="AO82" i="2"/>
  <c r="BA87" i="2" s="1"/>
  <c r="BB87" i="2" s="1"/>
  <c r="BC87" i="2" s="1"/>
  <c r="BD87" i="2" s="1"/>
  <c r="BE87" i="2" s="1"/>
  <c r="BF87" i="2" s="1"/>
  <c r="BG87" i="2" s="1"/>
  <c r="BH87" i="2" s="1"/>
  <c r="AO81" i="2"/>
  <c r="AO80" i="2"/>
  <c r="BA85" i="2" s="1"/>
  <c r="BB85" i="2" s="1"/>
  <c r="BC85" i="2" s="1"/>
  <c r="BD85" i="2" s="1"/>
  <c r="BE85" i="2" s="1"/>
  <c r="BF85" i="2" s="1"/>
  <c r="BG85" i="2" s="1"/>
  <c r="BH85" i="2" s="1"/>
  <c r="AO79" i="2"/>
  <c r="BA84" i="2" s="1"/>
  <c r="BB84" i="2" s="1"/>
  <c r="BC84" i="2" s="1"/>
  <c r="BD84" i="2" s="1"/>
  <c r="BE84" i="2" s="1"/>
  <c r="BF84" i="2" s="1"/>
  <c r="BG84" i="2" s="1"/>
  <c r="BH84" i="2" s="1"/>
  <c r="AO78" i="2"/>
  <c r="BA83" i="2" s="1"/>
  <c r="BB83" i="2" s="1"/>
  <c r="BC83" i="2" s="1"/>
  <c r="BD83" i="2" s="1"/>
  <c r="BE83" i="2" s="1"/>
  <c r="BF83" i="2" s="1"/>
  <c r="BG83" i="2" s="1"/>
  <c r="BH83" i="2" s="1"/>
  <c r="AO77" i="2"/>
  <c r="BA82" i="2" s="1"/>
  <c r="BB82" i="2" s="1"/>
  <c r="BC82" i="2" s="1"/>
  <c r="BD82" i="2" s="1"/>
  <c r="BE82" i="2" s="1"/>
  <c r="BF82" i="2" s="1"/>
  <c r="BG82" i="2" s="1"/>
  <c r="BH82" i="2" s="1"/>
  <c r="AO54" i="2"/>
  <c r="BA59" i="2" s="1"/>
  <c r="BB59" i="2" s="1"/>
  <c r="BC59" i="2" s="1"/>
  <c r="BD59" i="2" s="1"/>
  <c r="BE59" i="2" s="1"/>
  <c r="BF59" i="2" s="1"/>
  <c r="BG59" i="2" s="1"/>
  <c r="BH59" i="2" s="1"/>
  <c r="AO53" i="2"/>
  <c r="AO52" i="2"/>
  <c r="BA57" i="2" s="1"/>
  <c r="BB57" i="2" s="1"/>
  <c r="BC57" i="2" s="1"/>
  <c r="BD57" i="2" s="1"/>
  <c r="BE57" i="2" s="1"/>
  <c r="BF57" i="2" s="1"/>
  <c r="BG57" i="2" s="1"/>
  <c r="BH57" i="2" s="1"/>
  <c r="AO51" i="2"/>
  <c r="AO50" i="2"/>
  <c r="AO49" i="2"/>
  <c r="BA54" i="2" s="1"/>
  <c r="BB54" i="2" s="1"/>
  <c r="BC54" i="2" s="1"/>
  <c r="BD54" i="2" s="1"/>
  <c r="BE54" i="2" s="1"/>
  <c r="BF54" i="2" s="1"/>
  <c r="BG54" i="2" s="1"/>
  <c r="BH54" i="2" s="1"/>
  <c r="AO48" i="2"/>
  <c r="BA53" i="2" s="1"/>
  <c r="BB53" i="2" s="1"/>
  <c r="BC53" i="2" s="1"/>
  <c r="BD53" i="2" s="1"/>
  <c r="BE53" i="2" s="1"/>
  <c r="BF53" i="2" s="1"/>
  <c r="BG53" i="2" s="1"/>
  <c r="BH53" i="2" s="1"/>
  <c r="AO47" i="2"/>
  <c r="BA52" i="2" s="1"/>
  <c r="BB52" i="2" s="1"/>
  <c r="BC52" i="2" s="1"/>
  <c r="BD52" i="2" s="1"/>
  <c r="BE52" i="2" s="1"/>
  <c r="BF52" i="2" s="1"/>
  <c r="BG52" i="2" s="1"/>
  <c r="BH52" i="2" s="1"/>
  <c r="AO46" i="2"/>
  <c r="BA51" i="2" s="1"/>
  <c r="BB51" i="2" s="1"/>
  <c r="BC51" i="2" s="1"/>
  <c r="BD51" i="2" s="1"/>
  <c r="BE51" i="2" s="1"/>
  <c r="BF51" i="2" s="1"/>
  <c r="BG51" i="2" s="1"/>
  <c r="BH51" i="2" s="1"/>
  <c r="AO45" i="2"/>
  <c r="BA50" i="2" s="1"/>
  <c r="BB50" i="2" s="1"/>
  <c r="BC50" i="2" s="1"/>
  <c r="BD50" i="2" s="1"/>
  <c r="BE50" i="2" s="1"/>
  <c r="BF50" i="2" s="1"/>
  <c r="BG50" i="2" s="1"/>
  <c r="BH50" i="2" s="1"/>
  <c r="AO44" i="2"/>
  <c r="AO43" i="2"/>
  <c r="AO42" i="2"/>
  <c r="BA47" i="2" s="1"/>
  <c r="BB47" i="2" s="1"/>
  <c r="BC47" i="2" s="1"/>
  <c r="BD47" i="2" s="1"/>
  <c r="BE47" i="2" s="1"/>
  <c r="BF47" i="2" s="1"/>
  <c r="BG47" i="2" s="1"/>
  <c r="BH47" i="2" s="1"/>
  <c r="AO41" i="2"/>
  <c r="AO40" i="2"/>
  <c r="BA45" i="2" s="1"/>
  <c r="BB45" i="2" s="1"/>
  <c r="BC45" i="2" s="1"/>
  <c r="BD45" i="2" s="1"/>
  <c r="BE45" i="2" s="1"/>
  <c r="BF45" i="2" s="1"/>
  <c r="BG45" i="2" s="1"/>
  <c r="BH45" i="2" s="1"/>
  <c r="AO17" i="2"/>
  <c r="AO16" i="2"/>
  <c r="AT1459" i="2" s="1"/>
  <c r="AO15" i="2"/>
  <c r="AT1347" i="2" s="1"/>
  <c r="AO14" i="2"/>
  <c r="AT458" i="2" s="1"/>
  <c r="AO13" i="2"/>
  <c r="AT679" i="2" s="1"/>
  <c r="AO12" i="2"/>
  <c r="AT1455" i="2" s="1"/>
  <c r="AO11" i="2"/>
  <c r="AT1343" i="2" s="1"/>
  <c r="AO10" i="2"/>
  <c r="AO9" i="2"/>
  <c r="AT268" i="2" s="1"/>
  <c r="AO8" i="2"/>
  <c r="BA13" i="2" s="1"/>
  <c r="BB13" i="2" s="1"/>
  <c r="BC13" i="2" s="1"/>
  <c r="BD13" i="2" s="1"/>
  <c r="BE13" i="2" s="1"/>
  <c r="BF13" i="2" s="1"/>
  <c r="BG13" i="2" s="1"/>
  <c r="AO7" i="2"/>
  <c r="AT1339" i="2" s="1"/>
  <c r="AO6" i="2"/>
  <c r="AT1264" i="2" s="1"/>
  <c r="AO5" i="2"/>
  <c r="AT1485" i="2" s="1"/>
  <c r="AO4" i="2"/>
  <c r="AT1410" i="2" s="1"/>
  <c r="AP3" i="2"/>
  <c r="AO3" i="2"/>
  <c r="AT1002" i="2" s="1"/>
  <c r="AT339" i="2" l="1"/>
  <c r="AT931" i="2"/>
  <c r="AT53" i="2"/>
  <c r="AT47" i="2"/>
  <c r="AT85" i="2"/>
  <c r="AT122" i="2"/>
  <c r="AT1523" i="2"/>
  <c r="AT238" i="2"/>
  <c r="AT343" i="2"/>
  <c r="AT639" i="2"/>
  <c r="AT829" i="2"/>
  <c r="AT43" i="2"/>
  <c r="AT534" i="2"/>
  <c r="AT935" i="2"/>
  <c r="AT1231" i="2"/>
  <c r="AT51" i="2"/>
  <c r="AT489" i="2"/>
  <c r="AT1126" i="2"/>
  <c r="AT1527" i="2"/>
  <c r="BG15" i="2"/>
  <c r="BH15" i="2" s="1"/>
  <c r="AT310" i="2"/>
  <c r="BA315" i="2"/>
  <c r="BB315" i="2" s="1"/>
  <c r="BC315" i="2" s="1"/>
  <c r="BD315" i="2" s="1"/>
  <c r="BE315" i="2" s="1"/>
  <c r="BF315" i="2" s="1"/>
  <c r="BG315" i="2" s="1"/>
  <c r="BH315" i="2" s="1"/>
  <c r="AT376" i="2"/>
  <c r="BA381" i="2"/>
  <c r="BB381" i="2" s="1"/>
  <c r="BC381" i="2" s="1"/>
  <c r="BD381" i="2" s="1"/>
  <c r="BE381" i="2" s="1"/>
  <c r="BF381" i="2" s="1"/>
  <c r="BG381" i="2" s="1"/>
  <c r="BH381" i="2" s="1"/>
  <c r="BK381" i="2" s="1"/>
  <c r="AT676" i="2"/>
  <c r="BA681" i="2"/>
  <c r="BB681" i="2" s="1"/>
  <c r="BC681" i="2" s="1"/>
  <c r="BD681" i="2" s="1"/>
  <c r="BE681" i="2" s="1"/>
  <c r="BF681" i="2" s="1"/>
  <c r="BG681" i="2" s="1"/>
  <c r="BH681" i="2" s="1"/>
  <c r="AT1049" i="2"/>
  <c r="AT1077" i="2"/>
  <c r="AT1384" i="2"/>
  <c r="BA1389" i="2"/>
  <c r="BB1389" i="2" s="1"/>
  <c r="BC1389" i="2" s="1"/>
  <c r="BD1389" i="2" s="1"/>
  <c r="BE1389" i="2" s="1"/>
  <c r="BF1389" i="2" s="1"/>
  <c r="BG1389" i="2" s="1"/>
  <c r="BH1389" i="2" s="1"/>
  <c r="AT41" i="2"/>
  <c r="BA46" i="2"/>
  <c r="BB46" i="2" s="1"/>
  <c r="BC46" i="2" s="1"/>
  <c r="BD46" i="2" s="1"/>
  <c r="BE46" i="2" s="1"/>
  <c r="BF46" i="2" s="1"/>
  <c r="BG46" i="2" s="1"/>
  <c r="BH46" i="2" s="1"/>
  <c r="BK46" i="2" s="1"/>
  <c r="AT82" i="2"/>
  <c r="AT89" i="2"/>
  <c r="BA94" i="2"/>
  <c r="BB94" i="2" s="1"/>
  <c r="BC94" i="2" s="1"/>
  <c r="BD94" i="2" s="1"/>
  <c r="BE94" i="2" s="1"/>
  <c r="BF94" i="2" s="1"/>
  <c r="BG94" i="2" s="1"/>
  <c r="BH94" i="2" s="1"/>
  <c r="AT118" i="2"/>
  <c r="AT125" i="2"/>
  <c r="AT155" i="2"/>
  <c r="AT198" i="2"/>
  <c r="BA203" i="2"/>
  <c r="BB203" i="2" s="1"/>
  <c r="BC203" i="2" s="1"/>
  <c r="BD203" i="2" s="1"/>
  <c r="BE203" i="2" s="1"/>
  <c r="BF203" i="2" s="1"/>
  <c r="BG203" i="2" s="1"/>
  <c r="BH203" i="2" s="1"/>
  <c r="BI203" i="2" s="1"/>
  <c r="AT235" i="2"/>
  <c r="BA240" i="2"/>
  <c r="BB240" i="2" s="1"/>
  <c r="BC240" i="2" s="1"/>
  <c r="BD240" i="2" s="1"/>
  <c r="BE240" i="2" s="1"/>
  <c r="BF240" i="2" s="1"/>
  <c r="BG240" i="2" s="1"/>
  <c r="BH240" i="2" s="1"/>
  <c r="AT271" i="2"/>
  <c r="BA276" i="2"/>
  <c r="BB276" i="2" s="1"/>
  <c r="BC276" i="2" s="1"/>
  <c r="BD276" i="2" s="1"/>
  <c r="BE276" i="2" s="1"/>
  <c r="BF276" i="2" s="1"/>
  <c r="BG276" i="2" s="1"/>
  <c r="BH276" i="2" s="1"/>
  <c r="AT301" i="2"/>
  <c r="BA306" i="2"/>
  <c r="BB306" i="2" s="1"/>
  <c r="BC306" i="2" s="1"/>
  <c r="BD306" i="2" s="1"/>
  <c r="BE306" i="2" s="1"/>
  <c r="BF306" i="2" s="1"/>
  <c r="BG306" i="2" s="1"/>
  <c r="BH306" i="2" s="1"/>
  <c r="AT382" i="2"/>
  <c r="BA387" i="2"/>
  <c r="BB387" i="2" s="1"/>
  <c r="BC387" i="2" s="1"/>
  <c r="BD387" i="2" s="1"/>
  <c r="BE387" i="2" s="1"/>
  <c r="BF387" i="2" s="1"/>
  <c r="BG387" i="2" s="1"/>
  <c r="BH387" i="2" s="1"/>
  <c r="BJ387" i="2" s="1"/>
  <c r="AT455" i="2"/>
  <c r="BA460" i="2"/>
  <c r="BB460" i="2" s="1"/>
  <c r="BC460" i="2" s="1"/>
  <c r="BD460" i="2" s="1"/>
  <c r="BE460" i="2" s="1"/>
  <c r="BF460" i="2" s="1"/>
  <c r="BG460" i="2" s="1"/>
  <c r="BH460" i="2" s="1"/>
  <c r="AT571" i="2"/>
  <c r="AT644" i="2"/>
  <c r="BA649" i="2"/>
  <c r="BB649" i="2" s="1"/>
  <c r="BC649" i="2" s="1"/>
  <c r="BD649" i="2" s="1"/>
  <c r="BE649" i="2" s="1"/>
  <c r="BF649" i="2" s="1"/>
  <c r="BG649" i="2" s="1"/>
  <c r="BH649" i="2" s="1"/>
  <c r="AT681" i="2"/>
  <c r="BA686" i="2"/>
  <c r="BB686" i="2" s="1"/>
  <c r="BC686" i="2" s="1"/>
  <c r="BD686" i="2" s="1"/>
  <c r="BE686" i="2" s="1"/>
  <c r="BF686" i="2" s="1"/>
  <c r="BG686" i="2" s="1"/>
  <c r="BH686" i="2" s="1"/>
  <c r="AT710" i="2"/>
  <c r="AT717" i="2"/>
  <c r="AT747" i="2"/>
  <c r="AT790" i="2"/>
  <c r="BA795" i="2"/>
  <c r="BB795" i="2" s="1"/>
  <c r="BC795" i="2" s="1"/>
  <c r="BD795" i="2" s="1"/>
  <c r="BE795" i="2" s="1"/>
  <c r="BF795" i="2" s="1"/>
  <c r="BG795" i="2" s="1"/>
  <c r="BH795" i="2" s="1"/>
  <c r="AT827" i="2"/>
  <c r="BA832" i="2"/>
  <c r="BB832" i="2" s="1"/>
  <c r="BC832" i="2" s="1"/>
  <c r="BD832" i="2" s="1"/>
  <c r="BE832" i="2" s="1"/>
  <c r="BF832" i="2" s="1"/>
  <c r="BG832" i="2" s="1"/>
  <c r="BH832" i="2" s="1"/>
  <c r="AT974" i="2"/>
  <c r="BA979" i="2"/>
  <c r="BB979" i="2" s="1"/>
  <c r="BC979" i="2" s="1"/>
  <c r="BD979" i="2" s="1"/>
  <c r="BE979" i="2" s="1"/>
  <c r="BF979" i="2" s="1"/>
  <c r="BG979" i="2" s="1"/>
  <c r="BH979" i="2" s="1"/>
  <c r="BK979" i="2" s="1"/>
  <c r="AT1229" i="2"/>
  <c r="BA1234" i="2"/>
  <c r="BB1234" i="2" s="1"/>
  <c r="BC1234" i="2" s="1"/>
  <c r="BD1234" i="2" s="1"/>
  <c r="BE1234" i="2" s="1"/>
  <c r="BF1234" i="2" s="1"/>
  <c r="BG1234" i="2" s="1"/>
  <c r="BH1234" i="2" s="1"/>
  <c r="BK1234" i="2" s="1"/>
  <c r="AT1273" i="2"/>
  <c r="BA1278" i="2"/>
  <c r="BB1278" i="2" s="1"/>
  <c r="BC1278" i="2" s="1"/>
  <c r="BD1278" i="2" s="1"/>
  <c r="BE1278" i="2" s="1"/>
  <c r="BF1278" i="2" s="1"/>
  <c r="BG1278" i="2" s="1"/>
  <c r="BH1278" i="2" s="1"/>
  <c r="AT1302" i="2"/>
  <c r="AT1309" i="2"/>
  <c r="AT1375" i="2"/>
  <c r="AT1382" i="2"/>
  <c r="BA1387" i="2"/>
  <c r="BB1387" i="2" s="1"/>
  <c r="BC1387" i="2" s="1"/>
  <c r="BD1387" i="2" s="1"/>
  <c r="BE1387" i="2" s="1"/>
  <c r="BF1387" i="2" s="1"/>
  <c r="BG1387" i="2" s="1"/>
  <c r="BH1387" i="2" s="1"/>
  <c r="AT1419" i="2"/>
  <c r="BA1424" i="2"/>
  <c r="BB1424" i="2" s="1"/>
  <c r="BC1424" i="2" s="1"/>
  <c r="BD1424" i="2" s="1"/>
  <c r="BE1424" i="2" s="1"/>
  <c r="BF1424" i="2" s="1"/>
  <c r="BG1424" i="2" s="1"/>
  <c r="BH1424" i="2" s="1"/>
  <c r="BA17" i="2"/>
  <c r="BB17" i="2" s="1"/>
  <c r="BC17" i="2" s="1"/>
  <c r="BD17" i="2" s="1"/>
  <c r="BE17" i="2" s="1"/>
  <c r="BF17" i="2" s="1"/>
  <c r="BG17" i="2" s="1"/>
  <c r="BA9" i="2"/>
  <c r="BB9" i="2" s="1"/>
  <c r="BC9" i="2" s="1"/>
  <c r="BD9" i="2" s="1"/>
  <c r="BE9" i="2" s="1"/>
  <c r="BF9" i="2" s="1"/>
  <c r="BG9" i="2" s="1"/>
  <c r="BA494" i="2"/>
  <c r="BB494" i="2" s="1"/>
  <c r="BC494" i="2" s="1"/>
  <c r="BD494" i="2" s="1"/>
  <c r="BE494" i="2" s="1"/>
  <c r="BF494" i="2" s="1"/>
  <c r="BG494" i="2" s="1"/>
  <c r="BH494" i="2" s="1"/>
  <c r="BA1086" i="2"/>
  <c r="BB1086" i="2" s="1"/>
  <c r="BC1086" i="2" s="1"/>
  <c r="BD1086" i="2" s="1"/>
  <c r="BE1086" i="2" s="1"/>
  <c r="BF1086" i="2" s="1"/>
  <c r="BG1086" i="2" s="1"/>
  <c r="BH1086" i="2" s="1"/>
  <c r="AT126" i="2"/>
  <c r="BA131" i="2"/>
  <c r="BB131" i="2" s="1"/>
  <c r="BC131" i="2" s="1"/>
  <c r="BD131" i="2" s="1"/>
  <c r="BE131" i="2" s="1"/>
  <c r="BF131" i="2" s="1"/>
  <c r="BG131" i="2" s="1"/>
  <c r="BH131" i="2" s="1"/>
  <c r="AT156" i="2"/>
  <c r="BA161" i="2"/>
  <c r="BB161" i="2" s="1"/>
  <c r="BC161" i="2" s="1"/>
  <c r="BD161" i="2" s="1"/>
  <c r="BE161" i="2" s="1"/>
  <c r="BF161" i="2" s="1"/>
  <c r="BG161" i="2" s="1"/>
  <c r="BH161" i="2" s="1"/>
  <c r="AT163" i="2"/>
  <c r="AT199" i="2"/>
  <c r="AT229" i="2"/>
  <c r="AT236" i="2"/>
  <c r="BA241" i="2"/>
  <c r="BB241" i="2" s="1"/>
  <c r="BC241" i="2" s="1"/>
  <c r="BD241" i="2" s="1"/>
  <c r="BE241" i="2" s="1"/>
  <c r="BF241" i="2" s="1"/>
  <c r="BG241" i="2" s="1"/>
  <c r="BH241" i="2" s="1"/>
  <c r="BK241" i="2" s="1"/>
  <c r="AT264" i="2"/>
  <c r="AT272" i="2"/>
  <c r="BA277" i="2"/>
  <c r="BB277" i="2" s="1"/>
  <c r="BC277" i="2" s="1"/>
  <c r="BD277" i="2" s="1"/>
  <c r="BE277" i="2" s="1"/>
  <c r="BF277" i="2" s="1"/>
  <c r="BG277" i="2" s="1"/>
  <c r="BH277" i="2" s="1"/>
  <c r="AT302" i="2"/>
  <c r="BA307" i="2"/>
  <c r="BB307" i="2" s="1"/>
  <c r="BC307" i="2" s="1"/>
  <c r="BD307" i="2" s="1"/>
  <c r="BE307" i="2" s="1"/>
  <c r="BF307" i="2" s="1"/>
  <c r="BG307" i="2" s="1"/>
  <c r="BH307" i="2" s="1"/>
  <c r="AT309" i="2"/>
  <c r="AT418" i="2"/>
  <c r="AT448" i="2"/>
  <c r="BA453" i="2"/>
  <c r="BB453" i="2" s="1"/>
  <c r="BC453" i="2" s="1"/>
  <c r="BD453" i="2" s="1"/>
  <c r="BE453" i="2" s="1"/>
  <c r="BF453" i="2" s="1"/>
  <c r="BG453" i="2" s="1"/>
  <c r="BH453" i="2" s="1"/>
  <c r="AT602" i="2"/>
  <c r="BA607" i="2"/>
  <c r="BB607" i="2" s="1"/>
  <c r="BC607" i="2" s="1"/>
  <c r="BD607" i="2" s="1"/>
  <c r="BE607" i="2" s="1"/>
  <c r="BF607" i="2" s="1"/>
  <c r="BG607" i="2" s="1"/>
  <c r="BH607" i="2" s="1"/>
  <c r="AT718" i="2"/>
  <c r="BA723" i="2"/>
  <c r="BB723" i="2" s="1"/>
  <c r="BC723" i="2" s="1"/>
  <c r="BD723" i="2" s="1"/>
  <c r="BE723" i="2" s="1"/>
  <c r="BF723" i="2" s="1"/>
  <c r="BG723" i="2" s="1"/>
  <c r="BH723" i="2" s="1"/>
  <c r="AT748" i="2"/>
  <c r="BA753" i="2"/>
  <c r="BB753" i="2" s="1"/>
  <c r="BC753" i="2" s="1"/>
  <c r="BD753" i="2" s="1"/>
  <c r="BE753" i="2" s="1"/>
  <c r="BF753" i="2" s="1"/>
  <c r="BG753" i="2" s="1"/>
  <c r="BH753" i="2" s="1"/>
  <c r="AT755" i="2"/>
  <c r="AT784" i="2"/>
  <c r="BA789" i="2"/>
  <c r="BB789" i="2" s="1"/>
  <c r="BC789" i="2" s="1"/>
  <c r="BD789" i="2" s="1"/>
  <c r="BE789" i="2" s="1"/>
  <c r="BF789" i="2" s="1"/>
  <c r="BG789" i="2" s="1"/>
  <c r="BH789" i="2" s="1"/>
  <c r="BI789" i="2" s="1"/>
  <c r="AT791" i="2"/>
  <c r="AT821" i="2"/>
  <c r="AT828" i="2"/>
  <c r="BA833" i="2"/>
  <c r="BB833" i="2" s="1"/>
  <c r="BC833" i="2" s="1"/>
  <c r="BD833" i="2" s="1"/>
  <c r="BE833" i="2" s="1"/>
  <c r="BF833" i="2" s="1"/>
  <c r="BG833" i="2" s="1"/>
  <c r="BH833" i="2" s="1"/>
  <c r="AT856" i="2"/>
  <c r="AT864" i="2"/>
  <c r="BA869" i="2"/>
  <c r="BB869" i="2" s="1"/>
  <c r="BC869" i="2" s="1"/>
  <c r="BD869" i="2" s="1"/>
  <c r="BE869" i="2" s="1"/>
  <c r="BF869" i="2" s="1"/>
  <c r="BG869" i="2" s="1"/>
  <c r="BH869" i="2" s="1"/>
  <c r="AT894" i="2"/>
  <c r="BA899" i="2"/>
  <c r="BB899" i="2" s="1"/>
  <c r="BC899" i="2" s="1"/>
  <c r="BD899" i="2" s="1"/>
  <c r="BE899" i="2" s="1"/>
  <c r="BF899" i="2" s="1"/>
  <c r="BG899" i="2" s="1"/>
  <c r="BH899" i="2" s="1"/>
  <c r="AT901" i="2"/>
  <c r="AT937" i="2"/>
  <c r="AT975" i="2"/>
  <c r="AT1010" i="2"/>
  <c r="AT1040" i="2"/>
  <c r="BA1045" i="2"/>
  <c r="BB1045" i="2" s="1"/>
  <c r="BC1045" i="2" s="1"/>
  <c r="BD1045" i="2" s="1"/>
  <c r="BE1045" i="2" s="1"/>
  <c r="BF1045" i="2" s="1"/>
  <c r="BG1045" i="2" s="1"/>
  <c r="BH1045" i="2" s="1"/>
  <c r="AT1083" i="2"/>
  <c r="BA1088" i="2"/>
  <c r="BB1088" i="2" s="1"/>
  <c r="BC1088" i="2" s="1"/>
  <c r="BD1088" i="2" s="1"/>
  <c r="BE1088" i="2" s="1"/>
  <c r="BF1088" i="2" s="1"/>
  <c r="BG1088" i="2" s="1"/>
  <c r="BH1088" i="2" s="1"/>
  <c r="AT1194" i="2"/>
  <c r="BA1199" i="2"/>
  <c r="BB1199" i="2" s="1"/>
  <c r="BC1199" i="2" s="1"/>
  <c r="BD1199" i="2" s="1"/>
  <c r="BE1199" i="2" s="1"/>
  <c r="BF1199" i="2" s="1"/>
  <c r="BG1199" i="2" s="1"/>
  <c r="BH1199" i="2" s="1"/>
  <c r="AT1274" i="2"/>
  <c r="AT1310" i="2"/>
  <c r="BA1315" i="2"/>
  <c r="BB1315" i="2" s="1"/>
  <c r="BC1315" i="2" s="1"/>
  <c r="BD1315" i="2" s="1"/>
  <c r="BE1315" i="2" s="1"/>
  <c r="BF1315" i="2" s="1"/>
  <c r="BG1315" i="2" s="1"/>
  <c r="BH1315" i="2" s="1"/>
  <c r="BK1315" i="2" s="1"/>
  <c r="AT1340" i="2"/>
  <c r="BA1345" i="2"/>
  <c r="BB1345" i="2" s="1"/>
  <c r="BC1345" i="2" s="1"/>
  <c r="BD1345" i="2" s="1"/>
  <c r="BE1345" i="2" s="1"/>
  <c r="BF1345" i="2" s="1"/>
  <c r="BG1345" i="2" s="1"/>
  <c r="BH1345" i="2" s="1"/>
  <c r="BJ1345" i="2" s="1"/>
  <c r="AT1383" i="2"/>
  <c r="AT1413" i="2"/>
  <c r="AT1420" i="2"/>
  <c r="BA1425" i="2"/>
  <c r="BB1425" i="2" s="1"/>
  <c r="BC1425" i="2" s="1"/>
  <c r="BD1425" i="2" s="1"/>
  <c r="BE1425" i="2" s="1"/>
  <c r="BF1425" i="2" s="1"/>
  <c r="BG1425" i="2" s="1"/>
  <c r="BH1425" i="2" s="1"/>
  <c r="BI1425" i="2" s="1"/>
  <c r="AT1448" i="2"/>
  <c r="AT1456" i="2"/>
  <c r="BA1461" i="2"/>
  <c r="BB1461" i="2" s="1"/>
  <c r="BC1461" i="2" s="1"/>
  <c r="BD1461" i="2" s="1"/>
  <c r="BE1461" i="2" s="1"/>
  <c r="BF1461" i="2" s="1"/>
  <c r="BG1461" i="2" s="1"/>
  <c r="BH1461" i="2" s="1"/>
  <c r="BJ1461" i="2" s="1"/>
  <c r="AT1486" i="2"/>
  <c r="BA1491" i="2"/>
  <c r="BB1491" i="2" s="1"/>
  <c r="BC1491" i="2" s="1"/>
  <c r="BD1491" i="2" s="1"/>
  <c r="BE1491" i="2" s="1"/>
  <c r="BF1491" i="2" s="1"/>
  <c r="BG1491" i="2" s="1"/>
  <c r="BH1491" i="2" s="1"/>
  <c r="AT1493" i="2"/>
  <c r="AT1529" i="2"/>
  <c r="BA16" i="2"/>
  <c r="BB16" i="2" s="1"/>
  <c r="BC16" i="2" s="1"/>
  <c r="BD16" i="2" s="1"/>
  <c r="BE16" i="2" s="1"/>
  <c r="BF16" i="2" s="1"/>
  <c r="BG16" i="2" s="1"/>
  <c r="BA48" i="2"/>
  <c r="BB48" i="2" s="1"/>
  <c r="BC48" i="2" s="1"/>
  <c r="BD48" i="2" s="1"/>
  <c r="BE48" i="2" s="1"/>
  <c r="BF48" i="2" s="1"/>
  <c r="BG48" i="2" s="1"/>
  <c r="BH48" i="2" s="1"/>
  <c r="BA644" i="2"/>
  <c r="BB644" i="2" s="1"/>
  <c r="BC644" i="2" s="1"/>
  <c r="BD644" i="2" s="1"/>
  <c r="BE644" i="2" s="1"/>
  <c r="BF644" i="2" s="1"/>
  <c r="BG644" i="2" s="1"/>
  <c r="BH644" i="2" s="1"/>
  <c r="BJ644" i="2" s="1"/>
  <c r="BA834" i="2"/>
  <c r="BB834" i="2" s="1"/>
  <c r="BC834" i="2" s="1"/>
  <c r="BD834" i="2" s="1"/>
  <c r="BE834" i="2" s="1"/>
  <c r="BF834" i="2" s="1"/>
  <c r="BG834" i="2" s="1"/>
  <c r="BH834" i="2" s="1"/>
  <c r="BA1236" i="2"/>
  <c r="BB1236" i="2" s="1"/>
  <c r="BC1236" i="2" s="1"/>
  <c r="BD1236" i="2" s="1"/>
  <c r="BE1236" i="2" s="1"/>
  <c r="BF1236" i="2" s="1"/>
  <c r="BG1236" i="2" s="1"/>
  <c r="BH1236" i="2" s="1"/>
  <c r="AT200" i="2"/>
  <c r="BA205" i="2"/>
  <c r="BB205" i="2" s="1"/>
  <c r="BC205" i="2" s="1"/>
  <c r="BD205" i="2" s="1"/>
  <c r="BE205" i="2" s="1"/>
  <c r="BF205" i="2" s="1"/>
  <c r="BG205" i="2" s="1"/>
  <c r="BH205" i="2" s="1"/>
  <c r="AT273" i="2"/>
  <c r="BA278" i="2"/>
  <c r="BB278" i="2" s="1"/>
  <c r="BC278" i="2" s="1"/>
  <c r="BD278" i="2" s="1"/>
  <c r="BE278" i="2" s="1"/>
  <c r="BF278" i="2" s="1"/>
  <c r="BG278" i="2" s="1"/>
  <c r="BH278" i="2" s="1"/>
  <c r="AT457" i="2"/>
  <c r="AT485" i="2"/>
  <c r="AT522" i="2"/>
  <c r="BA527" i="2"/>
  <c r="BB527" i="2" s="1"/>
  <c r="BC527" i="2" s="1"/>
  <c r="BD527" i="2" s="1"/>
  <c r="BE527" i="2" s="1"/>
  <c r="BF527" i="2" s="1"/>
  <c r="BG527" i="2" s="1"/>
  <c r="BH527" i="2" s="1"/>
  <c r="AT865" i="2"/>
  <c r="BA870" i="2"/>
  <c r="BB870" i="2" s="1"/>
  <c r="BC870" i="2" s="1"/>
  <c r="BD870" i="2" s="1"/>
  <c r="BE870" i="2" s="1"/>
  <c r="BF870" i="2" s="1"/>
  <c r="BG870" i="2" s="1"/>
  <c r="BH870" i="2" s="1"/>
  <c r="AT193" i="2"/>
  <c r="AT201" i="2"/>
  <c r="AT266" i="2"/>
  <c r="BA271" i="2"/>
  <c r="BB271" i="2" s="1"/>
  <c r="BC271" i="2" s="1"/>
  <c r="BD271" i="2" s="1"/>
  <c r="BE271" i="2" s="1"/>
  <c r="BF271" i="2" s="1"/>
  <c r="BG271" i="2" s="1"/>
  <c r="BH271" i="2" s="1"/>
  <c r="BI271" i="2" s="1"/>
  <c r="AT274" i="2"/>
  <c r="BA279" i="2"/>
  <c r="BB279" i="2" s="1"/>
  <c r="BC279" i="2" s="1"/>
  <c r="BD279" i="2" s="1"/>
  <c r="BE279" i="2" s="1"/>
  <c r="BF279" i="2" s="1"/>
  <c r="BG279" i="2" s="1"/>
  <c r="BH279" i="2" s="1"/>
  <c r="AT311" i="2"/>
  <c r="BA316" i="2"/>
  <c r="BB316" i="2" s="1"/>
  <c r="BC316" i="2" s="1"/>
  <c r="BD316" i="2" s="1"/>
  <c r="BE316" i="2" s="1"/>
  <c r="BF316" i="2" s="1"/>
  <c r="BG316" i="2" s="1"/>
  <c r="BH316" i="2" s="1"/>
  <c r="AT340" i="2"/>
  <c r="BA345" i="2"/>
  <c r="BB345" i="2" s="1"/>
  <c r="BC345" i="2" s="1"/>
  <c r="BD345" i="2" s="1"/>
  <c r="BE345" i="2" s="1"/>
  <c r="BF345" i="2" s="1"/>
  <c r="BG345" i="2" s="1"/>
  <c r="BH345" i="2" s="1"/>
  <c r="AT347" i="2"/>
  <c r="BA352" i="2"/>
  <c r="BB352" i="2" s="1"/>
  <c r="BC352" i="2" s="1"/>
  <c r="BD352" i="2" s="1"/>
  <c r="BE352" i="2" s="1"/>
  <c r="BF352" i="2" s="1"/>
  <c r="BG352" i="2" s="1"/>
  <c r="BH352" i="2" s="1"/>
  <c r="BK352" i="2" s="1"/>
  <c r="AT377" i="2"/>
  <c r="BA382" i="2"/>
  <c r="BB382" i="2" s="1"/>
  <c r="BC382" i="2" s="1"/>
  <c r="BD382" i="2" s="1"/>
  <c r="BE382" i="2" s="1"/>
  <c r="BF382" i="2" s="1"/>
  <c r="BG382" i="2" s="1"/>
  <c r="BH382" i="2" s="1"/>
  <c r="AT384" i="2"/>
  <c r="AT420" i="2"/>
  <c r="BA425" i="2"/>
  <c r="BB425" i="2" s="1"/>
  <c r="BC425" i="2" s="1"/>
  <c r="BD425" i="2" s="1"/>
  <c r="BE425" i="2" s="1"/>
  <c r="BF425" i="2" s="1"/>
  <c r="BG425" i="2" s="1"/>
  <c r="BH425" i="2" s="1"/>
  <c r="AT450" i="2"/>
  <c r="BA455" i="2"/>
  <c r="BB455" i="2" s="1"/>
  <c r="BC455" i="2" s="1"/>
  <c r="BD455" i="2" s="1"/>
  <c r="BE455" i="2" s="1"/>
  <c r="BF455" i="2" s="1"/>
  <c r="BG455" i="2" s="1"/>
  <c r="BH455" i="2" s="1"/>
  <c r="AT493" i="2"/>
  <c r="BA498" i="2"/>
  <c r="BB498" i="2" s="1"/>
  <c r="BC498" i="2" s="1"/>
  <c r="BD498" i="2" s="1"/>
  <c r="BE498" i="2" s="1"/>
  <c r="BF498" i="2" s="1"/>
  <c r="BG498" i="2" s="1"/>
  <c r="BH498" i="2" s="1"/>
  <c r="BJ498" i="2" s="1"/>
  <c r="AT523" i="2"/>
  <c r="BA528" i="2"/>
  <c r="BB528" i="2" s="1"/>
  <c r="BC528" i="2" s="1"/>
  <c r="BD528" i="2" s="1"/>
  <c r="BE528" i="2" s="1"/>
  <c r="BF528" i="2" s="1"/>
  <c r="BG528" i="2" s="1"/>
  <c r="BH528" i="2" s="1"/>
  <c r="AT530" i="2"/>
  <c r="AT677" i="2"/>
  <c r="AT785" i="2"/>
  <c r="AT793" i="2"/>
  <c r="AT858" i="2"/>
  <c r="BA863" i="2"/>
  <c r="BB863" i="2" s="1"/>
  <c r="BC863" i="2" s="1"/>
  <c r="BD863" i="2" s="1"/>
  <c r="BE863" i="2" s="1"/>
  <c r="BF863" i="2" s="1"/>
  <c r="BG863" i="2" s="1"/>
  <c r="BH863" i="2" s="1"/>
  <c r="AT866" i="2"/>
  <c r="BA871" i="2"/>
  <c r="BB871" i="2" s="1"/>
  <c r="BC871" i="2" s="1"/>
  <c r="BD871" i="2" s="1"/>
  <c r="BE871" i="2" s="1"/>
  <c r="BF871" i="2" s="1"/>
  <c r="BG871" i="2" s="1"/>
  <c r="BH871" i="2" s="1"/>
  <c r="AT903" i="2"/>
  <c r="BA908" i="2"/>
  <c r="BB908" i="2" s="1"/>
  <c r="BC908" i="2" s="1"/>
  <c r="BD908" i="2" s="1"/>
  <c r="BE908" i="2" s="1"/>
  <c r="BF908" i="2" s="1"/>
  <c r="BG908" i="2" s="1"/>
  <c r="BH908" i="2" s="1"/>
  <c r="AT932" i="2"/>
  <c r="BA937" i="2"/>
  <c r="BB937" i="2" s="1"/>
  <c r="BC937" i="2" s="1"/>
  <c r="BD937" i="2" s="1"/>
  <c r="BE937" i="2" s="1"/>
  <c r="BF937" i="2" s="1"/>
  <c r="BG937" i="2" s="1"/>
  <c r="BH937" i="2" s="1"/>
  <c r="AT939" i="2"/>
  <c r="BA944" i="2"/>
  <c r="BB944" i="2" s="1"/>
  <c r="BC944" i="2" s="1"/>
  <c r="BD944" i="2" s="1"/>
  <c r="BE944" i="2" s="1"/>
  <c r="BF944" i="2" s="1"/>
  <c r="BG944" i="2" s="1"/>
  <c r="BH944" i="2" s="1"/>
  <c r="AT969" i="2"/>
  <c r="BA974" i="2"/>
  <c r="BB974" i="2" s="1"/>
  <c r="BC974" i="2" s="1"/>
  <c r="BD974" i="2" s="1"/>
  <c r="BE974" i="2" s="1"/>
  <c r="BF974" i="2" s="1"/>
  <c r="BG974" i="2" s="1"/>
  <c r="BH974" i="2" s="1"/>
  <c r="AT976" i="2"/>
  <c r="AT1012" i="2"/>
  <c r="BA1017" i="2"/>
  <c r="BB1017" i="2" s="1"/>
  <c r="BC1017" i="2" s="1"/>
  <c r="BD1017" i="2" s="1"/>
  <c r="BE1017" i="2" s="1"/>
  <c r="BF1017" i="2" s="1"/>
  <c r="BG1017" i="2" s="1"/>
  <c r="BH1017" i="2" s="1"/>
  <c r="AT1050" i="2"/>
  <c r="BA1055" i="2"/>
  <c r="BB1055" i="2" s="1"/>
  <c r="BC1055" i="2" s="1"/>
  <c r="BD1055" i="2" s="1"/>
  <c r="BE1055" i="2" s="1"/>
  <c r="BF1055" i="2" s="1"/>
  <c r="BG1055" i="2" s="1"/>
  <c r="BH1055" i="2" s="1"/>
  <c r="BJ1055" i="2" s="1"/>
  <c r="AT1085" i="2"/>
  <c r="BA1090" i="2"/>
  <c r="BB1090" i="2" s="1"/>
  <c r="BC1090" i="2" s="1"/>
  <c r="BD1090" i="2" s="1"/>
  <c r="BE1090" i="2" s="1"/>
  <c r="BF1090" i="2" s="1"/>
  <c r="BG1090" i="2" s="1"/>
  <c r="BH1090" i="2" s="1"/>
  <c r="AT1115" i="2"/>
  <c r="BA1120" i="2"/>
  <c r="BB1120" i="2" s="1"/>
  <c r="BC1120" i="2" s="1"/>
  <c r="BD1120" i="2" s="1"/>
  <c r="BE1120" i="2" s="1"/>
  <c r="BF1120" i="2" s="1"/>
  <c r="BG1120" i="2" s="1"/>
  <c r="BH1120" i="2" s="1"/>
  <c r="AT1122" i="2"/>
  <c r="AT1158" i="2"/>
  <c r="BA1163" i="2"/>
  <c r="BB1163" i="2" s="1"/>
  <c r="BC1163" i="2" s="1"/>
  <c r="BD1163" i="2" s="1"/>
  <c r="BE1163" i="2" s="1"/>
  <c r="BF1163" i="2" s="1"/>
  <c r="BG1163" i="2" s="1"/>
  <c r="BH1163" i="2" s="1"/>
  <c r="AT1225" i="2"/>
  <c r="AT1269" i="2"/>
  <c r="AT1342" i="2"/>
  <c r="BA1347" i="2"/>
  <c r="BB1347" i="2" s="1"/>
  <c r="BC1347" i="2" s="1"/>
  <c r="BD1347" i="2" s="1"/>
  <c r="BE1347" i="2" s="1"/>
  <c r="BF1347" i="2" s="1"/>
  <c r="BG1347" i="2" s="1"/>
  <c r="BH1347" i="2" s="1"/>
  <c r="BK1347" i="2" s="1"/>
  <c r="AT1377" i="2"/>
  <c r="AT1385" i="2"/>
  <c r="AT1450" i="2"/>
  <c r="BA1455" i="2"/>
  <c r="BB1455" i="2" s="1"/>
  <c r="BC1455" i="2" s="1"/>
  <c r="BD1455" i="2" s="1"/>
  <c r="BE1455" i="2" s="1"/>
  <c r="BF1455" i="2" s="1"/>
  <c r="BG1455" i="2" s="1"/>
  <c r="BH1455" i="2" s="1"/>
  <c r="AT1458" i="2"/>
  <c r="BA1463" i="2"/>
  <c r="BB1463" i="2" s="1"/>
  <c r="BC1463" i="2" s="1"/>
  <c r="BD1463" i="2" s="1"/>
  <c r="BE1463" i="2" s="1"/>
  <c r="BF1463" i="2" s="1"/>
  <c r="BG1463" i="2" s="1"/>
  <c r="BH1463" i="2" s="1"/>
  <c r="AT1488" i="2"/>
  <c r="BA1493" i="2"/>
  <c r="BB1493" i="2" s="1"/>
  <c r="BC1493" i="2" s="1"/>
  <c r="BD1493" i="2" s="1"/>
  <c r="BE1493" i="2" s="1"/>
  <c r="BF1493" i="2" s="1"/>
  <c r="BG1493" i="2" s="1"/>
  <c r="BH1493" i="2" s="1"/>
  <c r="BI1493" i="2" s="1"/>
  <c r="AT1495" i="2"/>
  <c r="BA1500" i="2"/>
  <c r="BB1500" i="2" s="1"/>
  <c r="BC1500" i="2" s="1"/>
  <c r="BD1500" i="2" s="1"/>
  <c r="BE1500" i="2" s="1"/>
  <c r="BF1500" i="2" s="1"/>
  <c r="BG1500" i="2" s="1"/>
  <c r="BH1500" i="2" s="1"/>
  <c r="AT1531" i="2"/>
  <c r="BA1536" i="2"/>
  <c r="BB1536" i="2" s="1"/>
  <c r="BC1536" i="2" s="1"/>
  <c r="BD1536" i="2" s="1"/>
  <c r="BE1536" i="2" s="1"/>
  <c r="BF1536" i="2" s="1"/>
  <c r="BG1536" i="2" s="1"/>
  <c r="BH1536" i="2" s="1"/>
  <c r="BA14" i="2"/>
  <c r="BB14" i="2" s="1"/>
  <c r="BC14" i="2" s="1"/>
  <c r="BD14" i="2" s="1"/>
  <c r="BE14" i="2" s="1"/>
  <c r="BF14" i="2" s="1"/>
  <c r="BG14" i="2" s="1"/>
  <c r="BH14" i="2" s="1"/>
  <c r="BA980" i="2"/>
  <c r="BB980" i="2" s="1"/>
  <c r="BC980" i="2" s="1"/>
  <c r="BD980" i="2" s="1"/>
  <c r="BE980" i="2" s="1"/>
  <c r="BF980" i="2" s="1"/>
  <c r="BG980" i="2" s="1"/>
  <c r="BH980" i="2" s="1"/>
  <c r="BA1380" i="2"/>
  <c r="BB1380" i="2" s="1"/>
  <c r="BC1380" i="2" s="1"/>
  <c r="BD1380" i="2" s="1"/>
  <c r="BE1380" i="2" s="1"/>
  <c r="BF1380" i="2" s="1"/>
  <c r="BG1380" i="2" s="1"/>
  <c r="BH1380" i="2" s="1"/>
  <c r="BI1380" i="2" s="1"/>
  <c r="AT346" i="2"/>
  <c r="BA351" i="2"/>
  <c r="BB351" i="2" s="1"/>
  <c r="BC351" i="2" s="1"/>
  <c r="BD351" i="2" s="1"/>
  <c r="BE351" i="2" s="1"/>
  <c r="BF351" i="2" s="1"/>
  <c r="BG351" i="2" s="1"/>
  <c r="BH351" i="2" s="1"/>
  <c r="AT902" i="2"/>
  <c r="BA907" i="2"/>
  <c r="BB907" i="2" s="1"/>
  <c r="BC907" i="2" s="1"/>
  <c r="BD907" i="2" s="1"/>
  <c r="BE907" i="2" s="1"/>
  <c r="BF907" i="2" s="1"/>
  <c r="BG907" i="2" s="1"/>
  <c r="BH907" i="2" s="1"/>
  <c r="AT1530" i="2"/>
  <c r="BA1535" i="2"/>
  <c r="BB1535" i="2" s="1"/>
  <c r="BC1535" i="2" s="1"/>
  <c r="BD1535" i="2" s="1"/>
  <c r="BE1535" i="2" s="1"/>
  <c r="BF1535" i="2" s="1"/>
  <c r="BG1535" i="2" s="1"/>
  <c r="BH1535" i="2" s="1"/>
  <c r="BI1535" i="2" s="1"/>
  <c r="AT1421" i="2"/>
  <c r="AT50" i="2"/>
  <c r="BA55" i="2"/>
  <c r="BB55" i="2" s="1"/>
  <c r="BC55" i="2" s="1"/>
  <c r="BD55" i="2" s="1"/>
  <c r="BE55" i="2" s="1"/>
  <c r="BF55" i="2" s="1"/>
  <c r="BG55" i="2" s="1"/>
  <c r="BH55" i="2" s="1"/>
  <c r="AT86" i="2"/>
  <c r="BA91" i="2"/>
  <c r="BB91" i="2" s="1"/>
  <c r="BC91" i="2" s="1"/>
  <c r="BD91" i="2" s="1"/>
  <c r="BE91" i="2" s="1"/>
  <c r="BF91" i="2" s="1"/>
  <c r="BG91" i="2" s="1"/>
  <c r="BH91" i="2" s="1"/>
  <c r="AT159" i="2"/>
  <c r="BA164" i="2"/>
  <c r="BB164" i="2" s="1"/>
  <c r="BC164" i="2" s="1"/>
  <c r="BD164" i="2" s="1"/>
  <c r="BE164" i="2" s="1"/>
  <c r="BF164" i="2" s="1"/>
  <c r="BG164" i="2" s="1"/>
  <c r="BH164" i="2" s="1"/>
  <c r="AT275" i="2"/>
  <c r="AT348" i="2"/>
  <c r="BA353" i="2"/>
  <c r="BB353" i="2" s="1"/>
  <c r="BC353" i="2" s="1"/>
  <c r="BD353" i="2" s="1"/>
  <c r="BE353" i="2" s="1"/>
  <c r="BF353" i="2" s="1"/>
  <c r="BG353" i="2" s="1"/>
  <c r="BH353" i="2" s="1"/>
  <c r="AT385" i="2"/>
  <c r="BA390" i="2"/>
  <c r="BB390" i="2" s="1"/>
  <c r="BC390" i="2" s="1"/>
  <c r="BD390" i="2" s="1"/>
  <c r="BE390" i="2" s="1"/>
  <c r="BF390" i="2" s="1"/>
  <c r="BG390" i="2" s="1"/>
  <c r="BH390" i="2" s="1"/>
  <c r="AT414" i="2"/>
  <c r="AT421" i="2"/>
  <c r="AT451" i="2"/>
  <c r="AT494" i="2"/>
  <c r="BA499" i="2"/>
  <c r="BB499" i="2" s="1"/>
  <c r="BC499" i="2" s="1"/>
  <c r="BD499" i="2" s="1"/>
  <c r="BE499" i="2" s="1"/>
  <c r="BF499" i="2" s="1"/>
  <c r="BG499" i="2" s="1"/>
  <c r="BH499" i="2" s="1"/>
  <c r="BI499" i="2" s="1"/>
  <c r="AT531" i="2"/>
  <c r="BA536" i="2"/>
  <c r="BB536" i="2" s="1"/>
  <c r="BC536" i="2" s="1"/>
  <c r="BD536" i="2" s="1"/>
  <c r="BE536" i="2" s="1"/>
  <c r="BF536" i="2" s="1"/>
  <c r="BG536" i="2" s="1"/>
  <c r="BH536" i="2" s="1"/>
  <c r="AT567" i="2"/>
  <c r="BA572" i="2"/>
  <c r="BB572" i="2" s="1"/>
  <c r="BC572" i="2" s="1"/>
  <c r="BD572" i="2" s="1"/>
  <c r="BE572" i="2" s="1"/>
  <c r="BF572" i="2" s="1"/>
  <c r="BG572" i="2" s="1"/>
  <c r="BH572" i="2" s="1"/>
  <c r="AT597" i="2"/>
  <c r="BA602" i="2"/>
  <c r="BB602" i="2" s="1"/>
  <c r="BC602" i="2" s="1"/>
  <c r="BD602" i="2" s="1"/>
  <c r="BE602" i="2" s="1"/>
  <c r="BF602" i="2" s="1"/>
  <c r="BG602" i="2" s="1"/>
  <c r="BH602" i="2" s="1"/>
  <c r="AT678" i="2"/>
  <c r="AU677" i="2" s="1"/>
  <c r="BA683" i="2"/>
  <c r="BB683" i="2" s="1"/>
  <c r="BC683" i="2" s="1"/>
  <c r="BD683" i="2" s="1"/>
  <c r="BE683" i="2" s="1"/>
  <c r="BF683" i="2" s="1"/>
  <c r="BG683" i="2" s="1"/>
  <c r="BH683" i="2" s="1"/>
  <c r="BK683" i="2" s="1"/>
  <c r="AT830" i="2"/>
  <c r="AT977" i="2"/>
  <c r="BA982" i="2"/>
  <c r="BB982" i="2" s="1"/>
  <c r="BC982" i="2" s="1"/>
  <c r="BD982" i="2" s="1"/>
  <c r="BE982" i="2" s="1"/>
  <c r="BF982" i="2" s="1"/>
  <c r="BG982" i="2" s="1"/>
  <c r="BH982" i="2" s="1"/>
  <c r="AT1006" i="2"/>
  <c r="AT1013" i="2"/>
  <c r="AT1079" i="2"/>
  <c r="AT1086" i="2"/>
  <c r="BA1091" i="2"/>
  <c r="BB1091" i="2" s="1"/>
  <c r="BC1091" i="2" s="1"/>
  <c r="BD1091" i="2" s="1"/>
  <c r="BE1091" i="2" s="1"/>
  <c r="BF1091" i="2" s="1"/>
  <c r="BG1091" i="2" s="1"/>
  <c r="BH1091" i="2" s="1"/>
  <c r="AT1123" i="2"/>
  <c r="BA1128" i="2"/>
  <c r="BB1128" i="2" s="1"/>
  <c r="BC1128" i="2" s="1"/>
  <c r="BD1128" i="2" s="1"/>
  <c r="BE1128" i="2" s="1"/>
  <c r="BF1128" i="2" s="1"/>
  <c r="BG1128" i="2" s="1"/>
  <c r="BH1128" i="2" s="1"/>
  <c r="AT1270" i="2"/>
  <c r="BA1275" i="2"/>
  <c r="BB1275" i="2" s="1"/>
  <c r="BC1275" i="2" s="1"/>
  <c r="BD1275" i="2" s="1"/>
  <c r="BE1275" i="2" s="1"/>
  <c r="BF1275" i="2" s="1"/>
  <c r="BG1275" i="2" s="1"/>
  <c r="BH1275" i="2" s="1"/>
  <c r="AT1422" i="2"/>
  <c r="AT1525" i="2"/>
  <c r="BA1530" i="2"/>
  <c r="BB1530" i="2" s="1"/>
  <c r="BC1530" i="2" s="1"/>
  <c r="BD1530" i="2" s="1"/>
  <c r="BE1530" i="2" s="1"/>
  <c r="BF1530" i="2" s="1"/>
  <c r="BG1530" i="2" s="1"/>
  <c r="BH1530" i="2" s="1"/>
  <c r="BI1530" i="2" s="1"/>
  <c r="BA8" i="2"/>
  <c r="BB8" i="2" s="1"/>
  <c r="BC8" i="2" s="1"/>
  <c r="BD8" i="2" s="1"/>
  <c r="BE8" i="2" s="1"/>
  <c r="BF8" i="2" s="1"/>
  <c r="BG8" i="2" s="1"/>
  <c r="BA56" i="2"/>
  <c r="BB56" i="2" s="1"/>
  <c r="BC56" i="2" s="1"/>
  <c r="BD56" i="2" s="1"/>
  <c r="BE56" i="2" s="1"/>
  <c r="BF56" i="2" s="1"/>
  <c r="BG56" i="2" s="1"/>
  <c r="BH56" i="2" s="1"/>
  <c r="BA130" i="2"/>
  <c r="BB130" i="2" s="1"/>
  <c r="BC130" i="2" s="1"/>
  <c r="BD130" i="2" s="1"/>
  <c r="BE130" i="2" s="1"/>
  <c r="BF130" i="2" s="1"/>
  <c r="BG130" i="2" s="1"/>
  <c r="BH130" i="2" s="1"/>
  <c r="BA462" i="2"/>
  <c r="BB462" i="2" s="1"/>
  <c r="BC462" i="2" s="1"/>
  <c r="BD462" i="2" s="1"/>
  <c r="BE462" i="2" s="1"/>
  <c r="BF462" i="2" s="1"/>
  <c r="BG462" i="2" s="1"/>
  <c r="BH462" i="2" s="1"/>
  <c r="BA722" i="2"/>
  <c r="BB722" i="2" s="1"/>
  <c r="BC722" i="2" s="1"/>
  <c r="BD722" i="2" s="1"/>
  <c r="BE722" i="2" s="1"/>
  <c r="BF722" i="2" s="1"/>
  <c r="BG722" i="2" s="1"/>
  <c r="BH722" i="2" s="1"/>
  <c r="BA1054" i="2"/>
  <c r="BB1054" i="2" s="1"/>
  <c r="BC1054" i="2" s="1"/>
  <c r="BD1054" i="2" s="1"/>
  <c r="BE1054" i="2" s="1"/>
  <c r="BF1054" i="2" s="1"/>
  <c r="BG1054" i="2" s="1"/>
  <c r="BH1054" i="2" s="1"/>
  <c r="BJ1054" i="2" s="1"/>
  <c r="BA1314" i="2"/>
  <c r="BB1314" i="2" s="1"/>
  <c r="BC1314" i="2" s="1"/>
  <c r="BD1314" i="2" s="1"/>
  <c r="BE1314" i="2" s="1"/>
  <c r="BF1314" i="2" s="1"/>
  <c r="BG1314" i="2" s="1"/>
  <c r="BH1314" i="2" s="1"/>
  <c r="AT1494" i="2"/>
  <c r="BA1499" i="2"/>
  <c r="BB1499" i="2" s="1"/>
  <c r="BC1499" i="2" s="1"/>
  <c r="BD1499" i="2" s="1"/>
  <c r="BE1499" i="2" s="1"/>
  <c r="BF1499" i="2" s="1"/>
  <c r="BG1499" i="2" s="1"/>
  <c r="BH1499" i="2" s="1"/>
  <c r="AT87" i="2"/>
  <c r="AT116" i="2"/>
  <c r="BA121" i="2"/>
  <c r="BB121" i="2" s="1"/>
  <c r="BC121" i="2" s="1"/>
  <c r="BD121" i="2" s="1"/>
  <c r="BE121" i="2" s="1"/>
  <c r="BF121" i="2" s="1"/>
  <c r="BG121" i="2" s="1"/>
  <c r="BH121" i="2" s="1"/>
  <c r="AT152" i="2"/>
  <c r="BA157" i="2"/>
  <c r="BB157" i="2" s="1"/>
  <c r="BC157" i="2" s="1"/>
  <c r="BD157" i="2" s="1"/>
  <c r="BE157" i="2" s="1"/>
  <c r="BF157" i="2" s="1"/>
  <c r="BG157" i="2" s="1"/>
  <c r="BH157" i="2" s="1"/>
  <c r="AT306" i="2"/>
  <c r="BA311" i="2"/>
  <c r="BB311" i="2" s="1"/>
  <c r="BC311" i="2" s="1"/>
  <c r="BD311" i="2" s="1"/>
  <c r="BE311" i="2" s="1"/>
  <c r="BF311" i="2" s="1"/>
  <c r="BG311" i="2" s="1"/>
  <c r="BH311" i="2" s="1"/>
  <c r="BI311" i="2" s="1"/>
  <c r="AT422" i="2"/>
  <c r="BA427" i="2"/>
  <c r="BB427" i="2" s="1"/>
  <c r="BC427" i="2" s="1"/>
  <c r="BD427" i="2" s="1"/>
  <c r="BE427" i="2" s="1"/>
  <c r="BF427" i="2" s="1"/>
  <c r="BG427" i="2" s="1"/>
  <c r="BH427" i="2" s="1"/>
  <c r="AT452" i="2"/>
  <c r="BA457" i="2"/>
  <c r="BB457" i="2" s="1"/>
  <c r="BC457" i="2" s="1"/>
  <c r="BD457" i="2" s="1"/>
  <c r="BE457" i="2" s="1"/>
  <c r="BF457" i="2" s="1"/>
  <c r="BG457" i="2" s="1"/>
  <c r="BH457" i="2" s="1"/>
  <c r="AT459" i="2"/>
  <c r="AT495" i="2"/>
  <c r="AT525" i="2"/>
  <c r="AT532" i="2"/>
  <c r="BA537" i="2"/>
  <c r="BB537" i="2" s="1"/>
  <c r="BC537" i="2" s="1"/>
  <c r="BD537" i="2" s="1"/>
  <c r="BE537" i="2" s="1"/>
  <c r="BF537" i="2" s="1"/>
  <c r="BG537" i="2" s="1"/>
  <c r="BH537" i="2" s="1"/>
  <c r="AT560" i="2"/>
  <c r="AT568" i="2"/>
  <c r="BA573" i="2"/>
  <c r="BB573" i="2" s="1"/>
  <c r="BC573" i="2" s="1"/>
  <c r="BD573" i="2" s="1"/>
  <c r="BE573" i="2" s="1"/>
  <c r="BF573" i="2" s="1"/>
  <c r="BG573" i="2" s="1"/>
  <c r="BH573" i="2" s="1"/>
  <c r="AT598" i="2"/>
  <c r="BA603" i="2"/>
  <c r="BB603" i="2" s="1"/>
  <c r="BC603" i="2" s="1"/>
  <c r="BD603" i="2" s="1"/>
  <c r="BE603" i="2" s="1"/>
  <c r="BF603" i="2" s="1"/>
  <c r="BG603" i="2" s="1"/>
  <c r="BH603" i="2" s="1"/>
  <c r="AT605" i="2"/>
  <c r="AT714" i="2"/>
  <c r="AT744" i="2"/>
  <c r="BA749" i="2"/>
  <c r="BB749" i="2" s="1"/>
  <c r="BC749" i="2" s="1"/>
  <c r="BD749" i="2" s="1"/>
  <c r="BE749" i="2" s="1"/>
  <c r="BF749" i="2" s="1"/>
  <c r="BG749" i="2" s="1"/>
  <c r="BH749" i="2" s="1"/>
  <c r="BI749" i="2" s="1"/>
  <c r="AT898" i="2"/>
  <c r="BA903" i="2"/>
  <c r="BB903" i="2" s="1"/>
  <c r="BC903" i="2" s="1"/>
  <c r="BD903" i="2" s="1"/>
  <c r="BE903" i="2" s="1"/>
  <c r="BF903" i="2" s="1"/>
  <c r="BG903" i="2" s="1"/>
  <c r="BH903" i="2" s="1"/>
  <c r="AT1014" i="2"/>
  <c r="BA1019" i="2"/>
  <c r="BB1019" i="2" s="1"/>
  <c r="BC1019" i="2" s="1"/>
  <c r="BD1019" i="2" s="1"/>
  <c r="BE1019" i="2" s="1"/>
  <c r="BF1019" i="2" s="1"/>
  <c r="BG1019" i="2" s="1"/>
  <c r="BH1019" i="2" s="1"/>
  <c r="BK1019" i="2" s="1"/>
  <c r="AT1044" i="2"/>
  <c r="BA1049" i="2"/>
  <c r="BB1049" i="2" s="1"/>
  <c r="BC1049" i="2" s="1"/>
  <c r="BD1049" i="2" s="1"/>
  <c r="BE1049" i="2" s="1"/>
  <c r="BF1049" i="2" s="1"/>
  <c r="BG1049" i="2" s="1"/>
  <c r="BH1049" i="2" s="1"/>
  <c r="BK1049" i="2" s="1"/>
  <c r="AT1051" i="2"/>
  <c r="AT1080" i="2"/>
  <c r="BA1085" i="2"/>
  <c r="BB1085" i="2" s="1"/>
  <c r="BC1085" i="2" s="1"/>
  <c r="BD1085" i="2" s="1"/>
  <c r="BE1085" i="2" s="1"/>
  <c r="BF1085" i="2" s="1"/>
  <c r="BG1085" i="2" s="1"/>
  <c r="BH1085" i="2" s="1"/>
  <c r="BJ1085" i="2" s="1"/>
  <c r="AT1087" i="2"/>
  <c r="AT1117" i="2"/>
  <c r="AT1124" i="2"/>
  <c r="BA1129" i="2"/>
  <c r="BB1129" i="2" s="1"/>
  <c r="BC1129" i="2" s="1"/>
  <c r="BD1129" i="2" s="1"/>
  <c r="BE1129" i="2" s="1"/>
  <c r="BF1129" i="2" s="1"/>
  <c r="BG1129" i="2" s="1"/>
  <c r="BH1129" i="2" s="1"/>
  <c r="AT1152" i="2"/>
  <c r="AT1160" i="2"/>
  <c r="BA1165" i="2"/>
  <c r="BB1165" i="2" s="1"/>
  <c r="BC1165" i="2" s="1"/>
  <c r="BD1165" i="2" s="1"/>
  <c r="BE1165" i="2" s="1"/>
  <c r="BF1165" i="2" s="1"/>
  <c r="BG1165" i="2" s="1"/>
  <c r="BH1165" i="2" s="1"/>
  <c r="BJ1165" i="2" s="1"/>
  <c r="AT1190" i="2"/>
  <c r="BA1195" i="2"/>
  <c r="BB1195" i="2" s="1"/>
  <c r="BC1195" i="2" s="1"/>
  <c r="BD1195" i="2" s="1"/>
  <c r="BE1195" i="2" s="1"/>
  <c r="BF1195" i="2" s="1"/>
  <c r="BG1195" i="2" s="1"/>
  <c r="BH1195" i="2" s="1"/>
  <c r="BJ1195" i="2" s="1"/>
  <c r="AT1197" i="2"/>
  <c r="AT1271" i="2"/>
  <c r="AT1300" i="2"/>
  <c r="BA1305" i="2"/>
  <c r="BB1305" i="2" s="1"/>
  <c r="BC1305" i="2" s="1"/>
  <c r="BD1305" i="2" s="1"/>
  <c r="BE1305" i="2" s="1"/>
  <c r="BF1305" i="2" s="1"/>
  <c r="BG1305" i="2" s="1"/>
  <c r="BH1305" i="2" s="1"/>
  <c r="BK1305" i="2" s="1"/>
  <c r="AT1306" i="2"/>
  <c r="AT1336" i="2"/>
  <c r="BA1341" i="2"/>
  <c r="BB1341" i="2" s="1"/>
  <c r="BC1341" i="2" s="1"/>
  <c r="BD1341" i="2" s="1"/>
  <c r="BE1341" i="2" s="1"/>
  <c r="BF1341" i="2" s="1"/>
  <c r="BG1341" i="2" s="1"/>
  <c r="BH1341" i="2" s="1"/>
  <c r="BI1341" i="2" s="1"/>
  <c r="AT1379" i="2"/>
  <c r="BA1384" i="2"/>
  <c r="BB1384" i="2" s="1"/>
  <c r="BC1384" i="2" s="1"/>
  <c r="BD1384" i="2" s="1"/>
  <c r="BE1384" i="2" s="1"/>
  <c r="BF1384" i="2" s="1"/>
  <c r="BG1384" i="2" s="1"/>
  <c r="BH1384" i="2" s="1"/>
  <c r="AT1417" i="2"/>
  <c r="BA1422" i="2"/>
  <c r="BB1422" i="2" s="1"/>
  <c r="BC1422" i="2" s="1"/>
  <c r="BD1422" i="2" s="1"/>
  <c r="BE1422" i="2" s="1"/>
  <c r="BF1422" i="2" s="1"/>
  <c r="BG1422" i="2" s="1"/>
  <c r="BH1422" i="2" s="1"/>
  <c r="AT1490" i="2"/>
  <c r="BA1495" i="2"/>
  <c r="BB1495" i="2" s="1"/>
  <c r="BC1495" i="2" s="1"/>
  <c r="BD1495" i="2" s="1"/>
  <c r="BE1495" i="2" s="1"/>
  <c r="BF1495" i="2" s="1"/>
  <c r="BG1495" i="2" s="1"/>
  <c r="BH1495" i="2" s="1"/>
  <c r="AT1533" i="2"/>
  <c r="BA20" i="2"/>
  <c r="BB20" i="2" s="1"/>
  <c r="BC20" i="2" s="1"/>
  <c r="BD20" i="2" s="1"/>
  <c r="BE20" i="2" s="1"/>
  <c r="BF20" i="2" s="1"/>
  <c r="BG20" i="2" s="1"/>
  <c r="BA12" i="2"/>
  <c r="BB12" i="2" s="1"/>
  <c r="BC12" i="2" s="1"/>
  <c r="BD12" i="2" s="1"/>
  <c r="BE12" i="2" s="1"/>
  <c r="BF12" i="2" s="1"/>
  <c r="BG12" i="2" s="1"/>
  <c r="BG58" i="2"/>
  <c r="BH58" i="2" s="1"/>
  <c r="BA204" i="2"/>
  <c r="BB204" i="2" s="1"/>
  <c r="BC204" i="2" s="1"/>
  <c r="BD204" i="2" s="1"/>
  <c r="BE204" i="2" s="1"/>
  <c r="BF204" i="2" s="1"/>
  <c r="BG204" i="2" s="1"/>
  <c r="BH204" i="2" s="1"/>
  <c r="BA348" i="2"/>
  <c r="BB348" i="2" s="1"/>
  <c r="BC348" i="2" s="1"/>
  <c r="BD348" i="2" s="1"/>
  <c r="BE348" i="2" s="1"/>
  <c r="BF348" i="2" s="1"/>
  <c r="BG348" i="2" s="1"/>
  <c r="BH348" i="2" s="1"/>
  <c r="BA796" i="2"/>
  <c r="BB796" i="2" s="1"/>
  <c r="BC796" i="2" s="1"/>
  <c r="BD796" i="2" s="1"/>
  <c r="BE796" i="2" s="1"/>
  <c r="BF796" i="2" s="1"/>
  <c r="BG796" i="2" s="1"/>
  <c r="BH796" i="2" s="1"/>
  <c r="BI796" i="2" s="1"/>
  <c r="BA940" i="2"/>
  <c r="BB940" i="2" s="1"/>
  <c r="BC940" i="2" s="1"/>
  <c r="BD940" i="2" s="1"/>
  <c r="BE940" i="2" s="1"/>
  <c r="BF940" i="2" s="1"/>
  <c r="BG940" i="2" s="1"/>
  <c r="BH940" i="2" s="1"/>
  <c r="BA1388" i="2"/>
  <c r="BB1388" i="2" s="1"/>
  <c r="BC1388" i="2" s="1"/>
  <c r="BD1388" i="2" s="1"/>
  <c r="BE1388" i="2" s="1"/>
  <c r="BF1388" i="2" s="1"/>
  <c r="BG1388" i="2" s="1"/>
  <c r="BH1388" i="2" s="1"/>
  <c r="BJ1388" i="2" s="1"/>
  <c r="BA1532" i="2"/>
  <c r="BB1532" i="2" s="1"/>
  <c r="BC1532" i="2" s="1"/>
  <c r="BD1532" i="2" s="1"/>
  <c r="BE1532" i="2" s="1"/>
  <c r="BF1532" i="2" s="1"/>
  <c r="BG1532" i="2" s="1"/>
  <c r="BH1532" i="2" s="1"/>
  <c r="BI1532" i="2" s="1"/>
  <c r="AT230" i="2"/>
  <c r="BA235" i="2"/>
  <c r="BB235" i="2" s="1"/>
  <c r="BC235" i="2" s="1"/>
  <c r="BD235" i="2" s="1"/>
  <c r="BE235" i="2" s="1"/>
  <c r="BF235" i="2" s="1"/>
  <c r="BG235" i="2" s="1"/>
  <c r="BH235" i="2" s="1"/>
  <c r="AT792" i="2"/>
  <c r="BA797" i="2"/>
  <c r="BB797" i="2" s="1"/>
  <c r="BC797" i="2" s="1"/>
  <c r="BD797" i="2" s="1"/>
  <c r="BE797" i="2" s="1"/>
  <c r="BF797" i="2" s="1"/>
  <c r="BG797" i="2" s="1"/>
  <c r="BH797" i="2" s="1"/>
  <c r="AT1414" i="2"/>
  <c r="AT44" i="2"/>
  <c r="BA49" i="2"/>
  <c r="BB49" i="2" s="1"/>
  <c r="BC49" i="2" s="1"/>
  <c r="BD49" i="2" s="1"/>
  <c r="BE49" i="2" s="1"/>
  <c r="BF49" i="2" s="1"/>
  <c r="BG49" i="2" s="1"/>
  <c r="BH49" i="2" s="1"/>
  <c r="AT1201" i="2"/>
  <c r="BA22" i="2"/>
  <c r="BB22" i="2" s="1"/>
  <c r="BC22" i="2" s="1"/>
  <c r="BD22" i="2" s="1"/>
  <c r="BE22" i="2" s="1"/>
  <c r="BF22" i="2" s="1"/>
  <c r="BG22" i="2" s="1"/>
  <c r="AT45" i="2"/>
  <c r="AT81" i="2"/>
  <c r="BA86" i="2"/>
  <c r="BB86" i="2" s="1"/>
  <c r="BC86" i="2" s="1"/>
  <c r="BD86" i="2" s="1"/>
  <c r="BE86" i="2" s="1"/>
  <c r="BF86" i="2" s="1"/>
  <c r="BG86" i="2" s="1"/>
  <c r="BH86" i="2" s="1"/>
  <c r="AT161" i="2"/>
  <c r="AT189" i="2"/>
  <c r="AT226" i="2"/>
  <c r="BA231" i="2"/>
  <c r="BB231" i="2" s="1"/>
  <c r="BC231" i="2" s="1"/>
  <c r="BD231" i="2" s="1"/>
  <c r="BE231" i="2" s="1"/>
  <c r="BF231" i="2" s="1"/>
  <c r="BG231" i="2" s="1"/>
  <c r="BH231" i="2" s="1"/>
  <c r="AT380" i="2"/>
  <c r="BA385" i="2"/>
  <c r="BB385" i="2" s="1"/>
  <c r="BC385" i="2" s="1"/>
  <c r="BD385" i="2" s="1"/>
  <c r="BE385" i="2" s="1"/>
  <c r="BF385" i="2" s="1"/>
  <c r="BG385" i="2" s="1"/>
  <c r="BH385" i="2" s="1"/>
  <c r="AT496" i="2"/>
  <c r="BA501" i="2"/>
  <c r="BB501" i="2" s="1"/>
  <c r="BC501" i="2" s="1"/>
  <c r="BD501" i="2" s="1"/>
  <c r="BE501" i="2" s="1"/>
  <c r="BF501" i="2" s="1"/>
  <c r="BG501" i="2" s="1"/>
  <c r="BH501" i="2" s="1"/>
  <c r="AT526" i="2"/>
  <c r="BA531" i="2"/>
  <c r="BB531" i="2" s="1"/>
  <c r="BC531" i="2" s="1"/>
  <c r="BD531" i="2" s="1"/>
  <c r="BE531" i="2" s="1"/>
  <c r="BF531" i="2" s="1"/>
  <c r="BG531" i="2" s="1"/>
  <c r="BH531" i="2" s="1"/>
  <c r="BJ531" i="2" s="1"/>
  <c r="AT569" i="2"/>
  <c r="BA574" i="2"/>
  <c r="BB574" i="2" s="1"/>
  <c r="BC574" i="2" s="1"/>
  <c r="BD574" i="2" s="1"/>
  <c r="BE574" i="2" s="1"/>
  <c r="BF574" i="2" s="1"/>
  <c r="BG574" i="2" s="1"/>
  <c r="BH574" i="2" s="1"/>
  <c r="AT606" i="2"/>
  <c r="BA611" i="2"/>
  <c r="BB611" i="2" s="1"/>
  <c r="BC611" i="2" s="1"/>
  <c r="BD611" i="2" s="1"/>
  <c r="BE611" i="2" s="1"/>
  <c r="BF611" i="2" s="1"/>
  <c r="BG611" i="2" s="1"/>
  <c r="BH611" i="2" s="1"/>
  <c r="AT635" i="2"/>
  <c r="AT642" i="2"/>
  <c r="BA647" i="2"/>
  <c r="BB647" i="2" s="1"/>
  <c r="BC647" i="2" s="1"/>
  <c r="BD647" i="2" s="1"/>
  <c r="BE647" i="2" s="1"/>
  <c r="BF647" i="2" s="1"/>
  <c r="BG647" i="2" s="1"/>
  <c r="BH647" i="2" s="1"/>
  <c r="BK647" i="2" s="1"/>
  <c r="AT672" i="2"/>
  <c r="BA677" i="2"/>
  <c r="BB677" i="2" s="1"/>
  <c r="BC677" i="2" s="1"/>
  <c r="BD677" i="2" s="1"/>
  <c r="BE677" i="2" s="1"/>
  <c r="BF677" i="2" s="1"/>
  <c r="BG677" i="2" s="1"/>
  <c r="BH677" i="2" s="1"/>
  <c r="BJ677" i="2" s="1"/>
  <c r="AT753" i="2"/>
  <c r="AT781" i="2"/>
  <c r="AT1088" i="2"/>
  <c r="BA1093" i="2"/>
  <c r="BB1093" i="2" s="1"/>
  <c r="BC1093" i="2" s="1"/>
  <c r="BD1093" i="2" s="1"/>
  <c r="BE1093" i="2" s="1"/>
  <c r="BF1093" i="2" s="1"/>
  <c r="BG1093" i="2" s="1"/>
  <c r="BH1093" i="2" s="1"/>
  <c r="BJ1093" i="2" s="1"/>
  <c r="AT1125" i="2"/>
  <c r="AT1198" i="2"/>
  <c r="BA1203" i="2"/>
  <c r="BB1203" i="2" s="1"/>
  <c r="BC1203" i="2" s="1"/>
  <c r="BD1203" i="2" s="1"/>
  <c r="BE1203" i="2" s="1"/>
  <c r="BF1203" i="2" s="1"/>
  <c r="BG1203" i="2" s="1"/>
  <c r="BH1203" i="2" s="1"/>
  <c r="AT1227" i="2"/>
  <c r="AT1234" i="2"/>
  <c r="BA1239" i="2"/>
  <c r="BB1239" i="2" s="1"/>
  <c r="BC1239" i="2" s="1"/>
  <c r="BD1239" i="2" s="1"/>
  <c r="BE1239" i="2" s="1"/>
  <c r="BF1239" i="2" s="1"/>
  <c r="BG1239" i="2" s="1"/>
  <c r="BH1239" i="2" s="1"/>
  <c r="BI1239" i="2" s="1"/>
  <c r="AT1345" i="2"/>
  <c r="AT1373" i="2"/>
  <c r="BA19" i="2"/>
  <c r="BB19" i="2" s="1"/>
  <c r="BC19" i="2" s="1"/>
  <c r="BD19" i="2" s="1"/>
  <c r="BE19" i="2" s="1"/>
  <c r="BF19" i="2" s="1"/>
  <c r="BG19" i="2" s="1"/>
  <c r="BA11" i="2"/>
  <c r="BB11" i="2" s="1"/>
  <c r="BC11" i="2" s="1"/>
  <c r="BD11" i="2" s="1"/>
  <c r="BE11" i="2" s="1"/>
  <c r="BF11" i="2" s="1"/>
  <c r="BG11" i="2" s="1"/>
  <c r="BH11" i="2" s="1"/>
  <c r="BA90" i="2"/>
  <c r="BB90" i="2" s="1"/>
  <c r="BC90" i="2" s="1"/>
  <c r="BD90" i="2" s="1"/>
  <c r="BE90" i="2" s="1"/>
  <c r="BF90" i="2" s="1"/>
  <c r="BG90" i="2" s="1"/>
  <c r="BH90" i="2" s="1"/>
  <c r="BG206" i="2"/>
  <c r="BH206" i="2" s="1"/>
  <c r="BG280" i="2"/>
  <c r="BH280" i="2" s="1"/>
  <c r="BA682" i="2"/>
  <c r="BB682" i="2" s="1"/>
  <c r="BC682" i="2" s="1"/>
  <c r="BD682" i="2" s="1"/>
  <c r="BE682" i="2" s="1"/>
  <c r="BF682" i="2" s="1"/>
  <c r="BG682" i="2" s="1"/>
  <c r="BH682" i="2" s="1"/>
  <c r="BG798" i="2"/>
  <c r="BH798" i="2" s="1"/>
  <c r="BG872" i="2"/>
  <c r="BH872" i="2" s="1"/>
  <c r="BK872" i="2" s="1"/>
  <c r="BA942" i="2"/>
  <c r="BB942" i="2" s="1"/>
  <c r="BC942" i="2" s="1"/>
  <c r="BD942" i="2" s="1"/>
  <c r="BE942" i="2" s="1"/>
  <c r="BF942" i="2" s="1"/>
  <c r="BG942" i="2" s="1"/>
  <c r="BH942" i="2" s="1"/>
  <c r="BA1274" i="2"/>
  <c r="BB1274" i="2" s="1"/>
  <c r="BC1274" i="2" s="1"/>
  <c r="BD1274" i="2" s="1"/>
  <c r="BE1274" i="2" s="1"/>
  <c r="BF1274" i="2" s="1"/>
  <c r="BG1274" i="2" s="1"/>
  <c r="BH1274" i="2" s="1"/>
  <c r="BJ1274" i="2" s="1"/>
  <c r="BG1390" i="2"/>
  <c r="BH1390" i="2" s="1"/>
  <c r="BG1464" i="2"/>
  <c r="BH1464" i="2" s="1"/>
  <c r="BA1534" i="2"/>
  <c r="BB1534" i="2" s="1"/>
  <c r="BC1534" i="2" s="1"/>
  <c r="BD1534" i="2" s="1"/>
  <c r="BE1534" i="2" s="1"/>
  <c r="BF1534" i="2" s="1"/>
  <c r="BG1534" i="2" s="1"/>
  <c r="BH1534" i="2" s="1"/>
  <c r="BK1534" i="2" s="1"/>
  <c r="AT42" i="2"/>
  <c r="AT938" i="2"/>
  <c r="BA943" i="2"/>
  <c r="BB943" i="2" s="1"/>
  <c r="BC943" i="2" s="1"/>
  <c r="BD943" i="2" s="1"/>
  <c r="BE943" i="2" s="1"/>
  <c r="BF943" i="2" s="1"/>
  <c r="BG943" i="2" s="1"/>
  <c r="BH943" i="2" s="1"/>
  <c r="BI943" i="2" s="1"/>
  <c r="AT1268" i="2"/>
  <c r="AT88" i="2"/>
  <c r="AT124" i="2"/>
  <c r="BA129" i="2"/>
  <c r="BB129" i="2" s="1"/>
  <c r="BC129" i="2" s="1"/>
  <c r="BD129" i="2" s="1"/>
  <c r="BE129" i="2" s="1"/>
  <c r="BF129" i="2" s="1"/>
  <c r="BG129" i="2" s="1"/>
  <c r="BH129" i="2" s="1"/>
  <c r="AT197" i="2"/>
  <c r="BA202" i="2"/>
  <c r="BB202" i="2" s="1"/>
  <c r="BC202" i="2" s="1"/>
  <c r="BD202" i="2" s="1"/>
  <c r="BE202" i="2" s="1"/>
  <c r="BF202" i="2" s="1"/>
  <c r="BG202" i="2" s="1"/>
  <c r="BH202" i="2" s="1"/>
  <c r="AT227" i="2"/>
  <c r="BA232" i="2"/>
  <c r="BB232" i="2" s="1"/>
  <c r="BC232" i="2" s="1"/>
  <c r="BD232" i="2" s="1"/>
  <c r="BE232" i="2" s="1"/>
  <c r="BF232" i="2" s="1"/>
  <c r="BG232" i="2" s="1"/>
  <c r="BH232" i="2" s="1"/>
  <c r="AT234" i="2"/>
  <c r="AT270" i="2"/>
  <c r="BA275" i="2"/>
  <c r="BB275" i="2" s="1"/>
  <c r="BC275" i="2" s="1"/>
  <c r="BD275" i="2" s="1"/>
  <c r="BE275" i="2" s="1"/>
  <c r="BF275" i="2" s="1"/>
  <c r="BG275" i="2" s="1"/>
  <c r="BH275" i="2" s="1"/>
  <c r="AT337" i="2"/>
  <c r="AT381" i="2"/>
  <c r="AT454" i="2"/>
  <c r="BA459" i="2"/>
  <c r="BB459" i="2" s="1"/>
  <c r="BC459" i="2" s="1"/>
  <c r="BD459" i="2" s="1"/>
  <c r="BE459" i="2" s="1"/>
  <c r="BF459" i="2" s="1"/>
  <c r="BG459" i="2" s="1"/>
  <c r="BH459" i="2" s="1"/>
  <c r="AT497" i="2"/>
  <c r="AT562" i="2"/>
  <c r="BA567" i="2"/>
  <c r="BB567" i="2" s="1"/>
  <c r="BC567" i="2" s="1"/>
  <c r="BD567" i="2" s="1"/>
  <c r="BE567" i="2" s="1"/>
  <c r="BF567" i="2" s="1"/>
  <c r="BG567" i="2" s="1"/>
  <c r="BH567" i="2" s="1"/>
  <c r="BI567" i="2" s="1"/>
  <c r="AT570" i="2"/>
  <c r="BA575" i="2"/>
  <c r="BB575" i="2" s="1"/>
  <c r="BC575" i="2" s="1"/>
  <c r="BD575" i="2" s="1"/>
  <c r="BE575" i="2" s="1"/>
  <c r="BF575" i="2" s="1"/>
  <c r="BG575" i="2" s="1"/>
  <c r="BH575" i="2" s="1"/>
  <c r="AT607" i="2"/>
  <c r="BA612" i="2"/>
  <c r="BB612" i="2" s="1"/>
  <c r="BC612" i="2" s="1"/>
  <c r="BD612" i="2" s="1"/>
  <c r="BE612" i="2" s="1"/>
  <c r="BF612" i="2" s="1"/>
  <c r="BG612" i="2" s="1"/>
  <c r="BH612" i="2" s="1"/>
  <c r="AT636" i="2"/>
  <c r="BA641" i="2"/>
  <c r="BB641" i="2" s="1"/>
  <c r="BC641" i="2" s="1"/>
  <c r="BD641" i="2" s="1"/>
  <c r="BE641" i="2" s="1"/>
  <c r="BF641" i="2" s="1"/>
  <c r="BG641" i="2" s="1"/>
  <c r="BH641" i="2" s="1"/>
  <c r="BK641" i="2" s="1"/>
  <c r="AT643" i="2"/>
  <c r="BA648" i="2"/>
  <c r="BB648" i="2" s="1"/>
  <c r="BC648" i="2" s="1"/>
  <c r="BD648" i="2" s="1"/>
  <c r="BE648" i="2" s="1"/>
  <c r="BF648" i="2" s="1"/>
  <c r="BG648" i="2" s="1"/>
  <c r="BH648" i="2" s="1"/>
  <c r="BK648" i="2" s="1"/>
  <c r="AT673" i="2"/>
  <c r="BA678" i="2"/>
  <c r="BB678" i="2" s="1"/>
  <c r="BC678" i="2" s="1"/>
  <c r="BD678" i="2" s="1"/>
  <c r="BE678" i="2" s="1"/>
  <c r="BF678" i="2" s="1"/>
  <c r="BG678" i="2" s="1"/>
  <c r="BH678" i="2" s="1"/>
  <c r="BJ678" i="2" s="1"/>
  <c r="AT680" i="2"/>
  <c r="AT716" i="2"/>
  <c r="BA721" i="2"/>
  <c r="BB721" i="2" s="1"/>
  <c r="BC721" i="2" s="1"/>
  <c r="BD721" i="2" s="1"/>
  <c r="BE721" i="2" s="1"/>
  <c r="BF721" i="2" s="1"/>
  <c r="BG721" i="2" s="1"/>
  <c r="BH721" i="2" s="1"/>
  <c r="AT754" i="2"/>
  <c r="BA759" i="2"/>
  <c r="BB759" i="2" s="1"/>
  <c r="BC759" i="2" s="1"/>
  <c r="BD759" i="2" s="1"/>
  <c r="BE759" i="2" s="1"/>
  <c r="BF759" i="2" s="1"/>
  <c r="BG759" i="2" s="1"/>
  <c r="BH759" i="2" s="1"/>
  <c r="AT789" i="2"/>
  <c r="BA794" i="2"/>
  <c r="BB794" i="2" s="1"/>
  <c r="BC794" i="2" s="1"/>
  <c r="BD794" i="2" s="1"/>
  <c r="BE794" i="2" s="1"/>
  <c r="BF794" i="2" s="1"/>
  <c r="BG794" i="2" s="1"/>
  <c r="BH794" i="2" s="1"/>
  <c r="BK794" i="2" s="1"/>
  <c r="AT819" i="2"/>
  <c r="BA824" i="2"/>
  <c r="BB824" i="2" s="1"/>
  <c r="BC824" i="2" s="1"/>
  <c r="BD824" i="2" s="1"/>
  <c r="BE824" i="2" s="1"/>
  <c r="BF824" i="2" s="1"/>
  <c r="BG824" i="2" s="1"/>
  <c r="BH824" i="2" s="1"/>
  <c r="AT826" i="2"/>
  <c r="AT900" i="2"/>
  <c r="BA905" i="2"/>
  <c r="BB905" i="2" s="1"/>
  <c r="BC905" i="2" s="1"/>
  <c r="BD905" i="2" s="1"/>
  <c r="BE905" i="2" s="1"/>
  <c r="BF905" i="2" s="1"/>
  <c r="BG905" i="2" s="1"/>
  <c r="BH905" i="2" s="1"/>
  <c r="BK905" i="2" s="1"/>
  <c r="AT973" i="2"/>
  <c r="AT1089" i="2"/>
  <c r="AT1154" i="2"/>
  <c r="BA1159" i="2"/>
  <c r="BB1159" i="2" s="1"/>
  <c r="BC1159" i="2" s="1"/>
  <c r="BD1159" i="2" s="1"/>
  <c r="BE1159" i="2" s="1"/>
  <c r="BF1159" i="2" s="1"/>
  <c r="BG1159" i="2" s="1"/>
  <c r="BH1159" i="2" s="1"/>
  <c r="BI1159" i="2" s="1"/>
  <c r="AT1162" i="2"/>
  <c r="BA1167" i="2"/>
  <c r="BB1167" i="2" s="1"/>
  <c r="BC1167" i="2" s="1"/>
  <c r="BD1167" i="2" s="1"/>
  <c r="BE1167" i="2" s="1"/>
  <c r="BF1167" i="2" s="1"/>
  <c r="BG1167" i="2" s="1"/>
  <c r="BH1167" i="2" s="1"/>
  <c r="BK1167" i="2" s="1"/>
  <c r="AT1199" i="2"/>
  <c r="BA1204" i="2"/>
  <c r="BB1204" i="2" s="1"/>
  <c r="BC1204" i="2" s="1"/>
  <c r="BD1204" i="2" s="1"/>
  <c r="BE1204" i="2" s="1"/>
  <c r="BF1204" i="2" s="1"/>
  <c r="BG1204" i="2" s="1"/>
  <c r="BH1204" i="2" s="1"/>
  <c r="BI1204" i="2" s="1"/>
  <c r="AT1228" i="2"/>
  <c r="BA1233" i="2"/>
  <c r="BB1233" i="2" s="1"/>
  <c r="BC1233" i="2" s="1"/>
  <c r="BD1233" i="2" s="1"/>
  <c r="BE1233" i="2" s="1"/>
  <c r="BF1233" i="2" s="1"/>
  <c r="BG1233" i="2" s="1"/>
  <c r="BH1233" i="2" s="1"/>
  <c r="BI1233" i="2" s="1"/>
  <c r="AT1235" i="2"/>
  <c r="BA1240" i="2"/>
  <c r="BB1240" i="2" s="1"/>
  <c r="BC1240" i="2" s="1"/>
  <c r="BD1240" i="2" s="1"/>
  <c r="BE1240" i="2" s="1"/>
  <c r="BF1240" i="2" s="1"/>
  <c r="BG1240" i="2" s="1"/>
  <c r="BH1240" i="2" s="1"/>
  <c r="BI1240" i="2" s="1"/>
  <c r="AT1265" i="2"/>
  <c r="BA1270" i="2"/>
  <c r="BB1270" i="2" s="1"/>
  <c r="BC1270" i="2" s="1"/>
  <c r="BD1270" i="2" s="1"/>
  <c r="BE1270" i="2" s="1"/>
  <c r="BF1270" i="2" s="1"/>
  <c r="BG1270" i="2" s="1"/>
  <c r="BH1270" i="2" s="1"/>
  <c r="BJ1270" i="2" s="1"/>
  <c r="AT1272" i="2"/>
  <c r="AT1308" i="2"/>
  <c r="BA1313" i="2"/>
  <c r="BB1313" i="2" s="1"/>
  <c r="BC1313" i="2" s="1"/>
  <c r="BD1313" i="2" s="1"/>
  <c r="BE1313" i="2" s="1"/>
  <c r="BF1313" i="2" s="1"/>
  <c r="BG1313" i="2" s="1"/>
  <c r="BH1313" i="2" s="1"/>
  <c r="AT1338" i="2"/>
  <c r="BA1343" i="2"/>
  <c r="BB1343" i="2" s="1"/>
  <c r="BC1343" i="2" s="1"/>
  <c r="BD1343" i="2" s="1"/>
  <c r="BE1343" i="2" s="1"/>
  <c r="BF1343" i="2" s="1"/>
  <c r="BG1343" i="2" s="1"/>
  <c r="BH1343" i="2" s="1"/>
  <c r="AT1346" i="2"/>
  <c r="BA1351" i="2"/>
  <c r="BB1351" i="2" s="1"/>
  <c r="BC1351" i="2" s="1"/>
  <c r="BD1351" i="2" s="1"/>
  <c r="BE1351" i="2" s="1"/>
  <c r="BF1351" i="2" s="1"/>
  <c r="BG1351" i="2" s="1"/>
  <c r="BH1351" i="2" s="1"/>
  <c r="BI1351" i="2" s="1"/>
  <c r="AT1381" i="2"/>
  <c r="BA1386" i="2"/>
  <c r="BB1386" i="2" s="1"/>
  <c r="BC1386" i="2" s="1"/>
  <c r="BD1386" i="2" s="1"/>
  <c r="BE1386" i="2" s="1"/>
  <c r="BF1386" i="2" s="1"/>
  <c r="BG1386" i="2" s="1"/>
  <c r="BH1386" i="2" s="1"/>
  <c r="AT1411" i="2"/>
  <c r="BA1416" i="2"/>
  <c r="BB1416" i="2" s="1"/>
  <c r="BC1416" i="2" s="1"/>
  <c r="BD1416" i="2" s="1"/>
  <c r="BE1416" i="2" s="1"/>
  <c r="BF1416" i="2" s="1"/>
  <c r="BG1416" i="2" s="1"/>
  <c r="BH1416" i="2" s="1"/>
  <c r="AT1418" i="2"/>
  <c r="AU1417" i="2" s="1"/>
  <c r="AT1454" i="2"/>
  <c r="BA1459" i="2"/>
  <c r="BB1459" i="2" s="1"/>
  <c r="BC1459" i="2" s="1"/>
  <c r="BD1459" i="2" s="1"/>
  <c r="BE1459" i="2" s="1"/>
  <c r="BF1459" i="2" s="1"/>
  <c r="BG1459" i="2" s="1"/>
  <c r="BH1459" i="2" s="1"/>
  <c r="AT1484" i="2"/>
  <c r="BA1489" i="2"/>
  <c r="BB1489" i="2" s="1"/>
  <c r="BC1489" i="2" s="1"/>
  <c r="BD1489" i="2" s="1"/>
  <c r="BE1489" i="2" s="1"/>
  <c r="BF1489" i="2" s="1"/>
  <c r="BG1489" i="2" s="1"/>
  <c r="BH1489" i="2" s="1"/>
  <c r="AT1521" i="2"/>
  <c r="BA18" i="2"/>
  <c r="BB18" i="2" s="1"/>
  <c r="BC18" i="2" s="1"/>
  <c r="BD18" i="2" s="1"/>
  <c r="BE18" i="2" s="1"/>
  <c r="BF18" i="2" s="1"/>
  <c r="BG18" i="2" s="1"/>
  <c r="BA10" i="2"/>
  <c r="BB10" i="2" s="1"/>
  <c r="BC10" i="2" s="1"/>
  <c r="BD10" i="2" s="1"/>
  <c r="BE10" i="2" s="1"/>
  <c r="BF10" i="2" s="1"/>
  <c r="BG10" i="2" s="1"/>
  <c r="BA92" i="2"/>
  <c r="BB92" i="2" s="1"/>
  <c r="BC92" i="2" s="1"/>
  <c r="BD92" i="2" s="1"/>
  <c r="BE92" i="2" s="1"/>
  <c r="BF92" i="2" s="1"/>
  <c r="BG92" i="2" s="1"/>
  <c r="BH92" i="2" s="1"/>
  <c r="BK92" i="2" s="1"/>
  <c r="BA160" i="2"/>
  <c r="BB160" i="2" s="1"/>
  <c r="BC160" i="2" s="1"/>
  <c r="BD160" i="2" s="1"/>
  <c r="BE160" i="2" s="1"/>
  <c r="BF160" i="2" s="1"/>
  <c r="BG160" i="2" s="1"/>
  <c r="BH160" i="2" s="1"/>
  <c r="BK160" i="2" s="1"/>
  <c r="BA234" i="2"/>
  <c r="BB234" i="2" s="1"/>
  <c r="BC234" i="2" s="1"/>
  <c r="BD234" i="2" s="1"/>
  <c r="BE234" i="2" s="1"/>
  <c r="BF234" i="2" s="1"/>
  <c r="BG234" i="2" s="1"/>
  <c r="BH234" i="2" s="1"/>
  <c r="BA752" i="2"/>
  <c r="BB752" i="2" s="1"/>
  <c r="BC752" i="2" s="1"/>
  <c r="BD752" i="2" s="1"/>
  <c r="BE752" i="2" s="1"/>
  <c r="BF752" i="2" s="1"/>
  <c r="BG752" i="2" s="1"/>
  <c r="BH752" i="2" s="1"/>
  <c r="BA826" i="2"/>
  <c r="BB826" i="2" s="1"/>
  <c r="BC826" i="2" s="1"/>
  <c r="BD826" i="2" s="1"/>
  <c r="BE826" i="2" s="1"/>
  <c r="BF826" i="2" s="1"/>
  <c r="BG826" i="2" s="1"/>
  <c r="BH826" i="2" s="1"/>
  <c r="BJ826" i="2" s="1"/>
  <c r="BA1084" i="2"/>
  <c r="BB1084" i="2" s="1"/>
  <c r="BC1084" i="2" s="1"/>
  <c r="BD1084" i="2" s="1"/>
  <c r="BE1084" i="2" s="1"/>
  <c r="BF1084" i="2" s="1"/>
  <c r="BG1084" i="2" s="1"/>
  <c r="BH1084" i="2" s="1"/>
  <c r="BA1276" i="2"/>
  <c r="BB1276" i="2" s="1"/>
  <c r="BC1276" i="2" s="1"/>
  <c r="BD1276" i="2" s="1"/>
  <c r="BE1276" i="2" s="1"/>
  <c r="BF1276" i="2" s="1"/>
  <c r="BG1276" i="2" s="1"/>
  <c r="BH1276" i="2" s="1"/>
  <c r="BA1418" i="2"/>
  <c r="BB1418" i="2" s="1"/>
  <c r="BC1418" i="2" s="1"/>
  <c r="BD1418" i="2" s="1"/>
  <c r="BE1418" i="2" s="1"/>
  <c r="BF1418" i="2" s="1"/>
  <c r="BG1418" i="2" s="1"/>
  <c r="BH1418" i="2" s="1"/>
  <c r="BG243" i="2"/>
  <c r="BH243" i="2" s="1"/>
  <c r="BI243" i="2" s="1"/>
  <c r="BG539" i="2"/>
  <c r="BH539" i="2" s="1"/>
  <c r="BG835" i="2"/>
  <c r="BH835" i="2" s="1"/>
  <c r="BK835" i="2" s="1"/>
  <c r="BG1131" i="2"/>
  <c r="BH1131" i="2" s="1"/>
  <c r="BG1427" i="2"/>
  <c r="BH1427" i="2" s="1"/>
  <c r="BG169" i="2"/>
  <c r="BH169" i="2" s="1"/>
  <c r="BG465" i="2"/>
  <c r="BH465" i="2" s="1"/>
  <c r="BI465" i="2" s="1"/>
  <c r="BG761" i="2"/>
  <c r="BH761" i="2" s="1"/>
  <c r="BG1057" i="2"/>
  <c r="BH1057" i="2" s="1"/>
  <c r="BK1057" i="2" s="1"/>
  <c r="BG1353" i="2"/>
  <c r="BH1353" i="2" s="1"/>
  <c r="BG132" i="2"/>
  <c r="BH132" i="2" s="1"/>
  <c r="BG428" i="2"/>
  <c r="BH428" i="2" s="1"/>
  <c r="BG724" i="2"/>
  <c r="BH724" i="2" s="1"/>
  <c r="BK724" i="2" s="1"/>
  <c r="BG1020" i="2"/>
  <c r="BH1020" i="2" s="1"/>
  <c r="BG1316" i="2"/>
  <c r="BH1316" i="2" s="1"/>
  <c r="BK1316" i="2" s="1"/>
  <c r="BG95" i="2"/>
  <c r="BH95" i="2" s="1"/>
  <c r="BG391" i="2"/>
  <c r="BH391" i="2" s="1"/>
  <c r="BI391" i="2" s="1"/>
  <c r="BG687" i="2"/>
  <c r="BH687" i="2" s="1"/>
  <c r="BI687" i="2" s="1"/>
  <c r="BG983" i="2"/>
  <c r="BH983" i="2" s="1"/>
  <c r="BG1279" i="2"/>
  <c r="BH1279" i="2" s="1"/>
  <c r="BJ1279" i="2" s="1"/>
  <c r="BG354" i="2"/>
  <c r="BH354" i="2" s="1"/>
  <c r="BG650" i="2"/>
  <c r="BH650" i="2" s="1"/>
  <c r="BG946" i="2"/>
  <c r="BH946" i="2" s="1"/>
  <c r="BK946" i="2" s="1"/>
  <c r="BG1242" i="2"/>
  <c r="BH1242" i="2" s="1"/>
  <c r="BG1538" i="2"/>
  <c r="BH1538" i="2" s="1"/>
  <c r="BJ1538" i="2" s="1"/>
  <c r="BG317" i="2"/>
  <c r="BH317" i="2" s="1"/>
  <c r="BJ317" i="2" s="1"/>
  <c r="BG613" i="2"/>
  <c r="BH613" i="2" s="1"/>
  <c r="BJ613" i="2" s="1"/>
  <c r="BG909" i="2"/>
  <c r="BH909" i="2" s="1"/>
  <c r="BI909" i="2" s="1"/>
  <c r="BG1205" i="2"/>
  <c r="BH1205" i="2" s="1"/>
  <c r="BI1205" i="2" s="1"/>
  <c r="BG1501" i="2"/>
  <c r="BH1501" i="2" s="1"/>
  <c r="BI1533" i="2"/>
  <c r="BK1533" i="2"/>
  <c r="BJ1533" i="2"/>
  <c r="BI1526" i="2"/>
  <c r="BK1526" i="2"/>
  <c r="BJ1526" i="2"/>
  <c r="BI1525" i="2"/>
  <c r="BK1525" i="2"/>
  <c r="BJ1525" i="2"/>
  <c r="BK1527" i="2"/>
  <c r="BI1527" i="2"/>
  <c r="BJ1527" i="2"/>
  <c r="BI1528" i="2"/>
  <c r="BK1528" i="2"/>
  <c r="BJ1528" i="2"/>
  <c r="BI1536" i="2"/>
  <c r="BK1536" i="2"/>
  <c r="BJ1536" i="2"/>
  <c r="BI1529" i="2"/>
  <c r="BK1529" i="2"/>
  <c r="BJ1529" i="2"/>
  <c r="BI1537" i="2"/>
  <c r="BK1537" i="2"/>
  <c r="BJ1537" i="2"/>
  <c r="BI1531" i="2"/>
  <c r="BK1531" i="2"/>
  <c r="BJ1531" i="2"/>
  <c r="BK1539" i="2"/>
  <c r="BJ1539" i="2"/>
  <c r="BI1539" i="2"/>
  <c r="BI1488" i="2"/>
  <c r="BK1488" i="2"/>
  <c r="BJ1488" i="2"/>
  <c r="BI1496" i="2"/>
  <c r="BK1496" i="2"/>
  <c r="BJ1496" i="2"/>
  <c r="BK1489" i="2"/>
  <c r="BJ1489" i="2"/>
  <c r="BI1489" i="2"/>
  <c r="BI1497" i="2"/>
  <c r="BK1497" i="2"/>
  <c r="BJ1497" i="2"/>
  <c r="BI1490" i="2"/>
  <c r="BK1490" i="2"/>
  <c r="BJ1490" i="2"/>
  <c r="BI1498" i="2"/>
  <c r="BK1498" i="2"/>
  <c r="BJ1498" i="2"/>
  <c r="BI1491" i="2"/>
  <c r="BK1491" i="2"/>
  <c r="BJ1491" i="2"/>
  <c r="BI1492" i="2"/>
  <c r="BK1492" i="2"/>
  <c r="BJ1492" i="2"/>
  <c r="BI1500" i="2"/>
  <c r="BK1500" i="2"/>
  <c r="BJ1500" i="2"/>
  <c r="BI1501" i="2"/>
  <c r="BK1501" i="2"/>
  <c r="BJ1501" i="2"/>
  <c r="BI1494" i="2"/>
  <c r="BK1494" i="2"/>
  <c r="BJ1494" i="2"/>
  <c r="BK1502" i="2"/>
  <c r="BJ1502" i="2"/>
  <c r="BI1502" i="2"/>
  <c r="BK1458" i="2"/>
  <c r="BJ1458" i="2"/>
  <c r="BI1458" i="2"/>
  <c r="BI1451" i="2"/>
  <c r="BK1451" i="2"/>
  <c r="BJ1451" i="2"/>
  <c r="BK1452" i="2"/>
  <c r="BI1452" i="2"/>
  <c r="BJ1452" i="2"/>
  <c r="BI1460" i="2"/>
  <c r="BK1460" i="2"/>
  <c r="BJ1460" i="2"/>
  <c r="BK1453" i="2"/>
  <c r="BJ1453" i="2"/>
  <c r="BI1453" i="2"/>
  <c r="BI1454" i="2"/>
  <c r="BK1454" i="2"/>
  <c r="BJ1454" i="2"/>
  <c r="BI1462" i="2"/>
  <c r="BK1462" i="2"/>
  <c r="BJ1462" i="2"/>
  <c r="BI1455" i="2"/>
  <c r="BK1455" i="2"/>
  <c r="BJ1455" i="2"/>
  <c r="BI1456" i="2"/>
  <c r="BK1456" i="2"/>
  <c r="BJ1456" i="2"/>
  <c r="BI1457" i="2"/>
  <c r="BK1457" i="2"/>
  <c r="BJ1457" i="2"/>
  <c r="BK1465" i="2"/>
  <c r="BJ1465" i="2"/>
  <c r="BI1465" i="2"/>
  <c r="BI1421" i="2"/>
  <c r="BK1421" i="2"/>
  <c r="BJ1421" i="2"/>
  <c r="BI1414" i="2"/>
  <c r="BK1414" i="2"/>
  <c r="BJ1414" i="2"/>
  <c r="BI1422" i="2"/>
  <c r="BK1422" i="2"/>
  <c r="BJ1422" i="2"/>
  <c r="BK1415" i="2"/>
  <c r="BJ1415" i="2"/>
  <c r="BI1415" i="2"/>
  <c r="BI1416" i="2"/>
  <c r="BK1416" i="2"/>
  <c r="BJ1416" i="2"/>
  <c r="BI1424" i="2"/>
  <c r="BK1424" i="2"/>
  <c r="BJ1424" i="2"/>
  <c r="BI1423" i="2"/>
  <c r="BK1423" i="2"/>
  <c r="BJ1423" i="2"/>
  <c r="BK1417" i="2"/>
  <c r="BJ1417" i="2"/>
  <c r="BI1417" i="2"/>
  <c r="BK1425" i="2"/>
  <c r="BJ1425" i="2"/>
  <c r="BI1426" i="2"/>
  <c r="BK1426" i="2"/>
  <c r="BJ1426" i="2"/>
  <c r="BI1419" i="2"/>
  <c r="BK1419" i="2"/>
  <c r="BJ1419" i="2"/>
  <c r="BI1427" i="2"/>
  <c r="BK1427" i="2"/>
  <c r="BJ1427" i="2"/>
  <c r="BI1418" i="2"/>
  <c r="BK1418" i="2"/>
  <c r="BJ1418" i="2"/>
  <c r="BI1420" i="2"/>
  <c r="BK1420" i="2"/>
  <c r="BJ1420" i="2"/>
  <c r="BK1428" i="2"/>
  <c r="BJ1428" i="2"/>
  <c r="BI1428" i="2"/>
  <c r="BI1384" i="2"/>
  <c r="BK1384" i="2"/>
  <c r="BJ1384" i="2"/>
  <c r="BI1377" i="2"/>
  <c r="BK1377" i="2"/>
  <c r="BJ1377" i="2"/>
  <c r="BI1385" i="2"/>
  <c r="BK1385" i="2"/>
  <c r="BJ1385" i="2"/>
  <c r="BK1378" i="2"/>
  <c r="BJ1378" i="2"/>
  <c r="BI1378" i="2"/>
  <c r="BI1386" i="2"/>
  <c r="BK1386" i="2"/>
  <c r="BJ1386" i="2"/>
  <c r="BI1379" i="2"/>
  <c r="BK1379" i="2"/>
  <c r="BJ1379" i="2"/>
  <c r="BK1388" i="2"/>
  <c r="BI1381" i="2"/>
  <c r="BK1381" i="2"/>
  <c r="BJ1381" i="2"/>
  <c r="BI1389" i="2"/>
  <c r="BK1389" i="2"/>
  <c r="BJ1389" i="2"/>
  <c r="BK1382" i="2"/>
  <c r="BJ1382" i="2"/>
  <c r="BI1382" i="2"/>
  <c r="BJ1390" i="2"/>
  <c r="BI1383" i="2"/>
  <c r="BK1383" i="2"/>
  <c r="BJ1383" i="2"/>
  <c r="BK1391" i="2"/>
  <c r="BJ1391" i="2"/>
  <c r="BI1391" i="2"/>
  <c r="BI1340" i="2"/>
  <c r="BK1340" i="2"/>
  <c r="BJ1340" i="2"/>
  <c r="BK1348" i="2"/>
  <c r="BJ1348" i="2"/>
  <c r="BI1348" i="2"/>
  <c r="BI1349" i="2"/>
  <c r="BK1349" i="2"/>
  <c r="BJ1349" i="2"/>
  <c r="BI1347" i="2"/>
  <c r="BI1342" i="2"/>
  <c r="BK1342" i="2"/>
  <c r="BJ1342" i="2"/>
  <c r="BI1350" i="2"/>
  <c r="BK1350" i="2"/>
  <c r="BJ1350" i="2"/>
  <c r="BK1351" i="2"/>
  <c r="BJ1351" i="2"/>
  <c r="BI1344" i="2"/>
  <c r="BK1344" i="2"/>
  <c r="BJ1344" i="2"/>
  <c r="BI1352" i="2"/>
  <c r="BK1352" i="2"/>
  <c r="BJ1352" i="2"/>
  <c r="BI1345" i="2"/>
  <c r="BK1345" i="2"/>
  <c r="BI1346" i="2"/>
  <c r="BK1346" i="2"/>
  <c r="BJ1346" i="2"/>
  <c r="BK1354" i="2"/>
  <c r="BJ1354" i="2"/>
  <c r="BI1354" i="2"/>
  <c r="BK1310" i="2"/>
  <c r="BJ1310" i="2"/>
  <c r="BI1310" i="2"/>
  <c r="BK1303" i="2"/>
  <c r="BJ1303" i="2"/>
  <c r="BI1303" i="2"/>
  <c r="BK1311" i="2"/>
  <c r="BJ1311" i="2"/>
  <c r="BI1311" i="2"/>
  <c r="BK1304" i="2"/>
  <c r="BJ1304" i="2"/>
  <c r="BI1304" i="2"/>
  <c r="BK1312" i="2"/>
  <c r="BJ1312" i="2"/>
  <c r="BI1312" i="2"/>
  <c r="BI1305" i="2"/>
  <c r="BK1313" i="2"/>
  <c r="BJ1313" i="2"/>
  <c r="BI1313" i="2"/>
  <c r="BK1306" i="2"/>
  <c r="BJ1306" i="2"/>
  <c r="BI1306" i="2"/>
  <c r="BK1314" i="2"/>
  <c r="BJ1314" i="2"/>
  <c r="BI1314" i="2"/>
  <c r="BK1307" i="2"/>
  <c r="BJ1307" i="2"/>
  <c r="BI1307" i="2"/>
  <c r="BK1308" i="2"/>
  <c r="BJ1308" i="2"/>
  <c r="BI1308" i="2"/>
  <c r="BJ1316" i="2"/>
  <c r="BK1309" i="2"/>
  <c r="BJ1309" i="2"/>
  <c r="BI1309" i="2"/>
  <c r="BK1317" i="2"/>
  <c r="BJ1317" i="2"/>
  <c r="BI1317" i="2"/>
  <c r="BK1273" i="2"/>
  <c r="BJ1273" i="2"/>
  <c r="BI1273" i="2"/>
  <c r="BK1274" i="2"/>
  <c r="BI1275" i="2"/>
  <c r="BK1275" i="2"/>
  <c r="BJ1275" i="2"/>
  <c r="BI1268" i="2"/>
  <c r="BK1268" i="2"/>
  <c r="BJ1268" i="2"/>
  <c r="BI1276" i="2"/>
  <c r="BK1276" i="2"/>
  <c r="BJ1276" i="2"/>
  <c r="BI1269" i="2"/>
  <c r="BK1269" i="2"/>
  <c r="BJ1269" i="2"/>
  <c r="BI1277" i="2"/>
  <c r="BK1277" i="2"/>
  <c r="BJ1277" i="2"/>
  <c r="BI1270" i="2"/>
  <c r="BK1270" i="2"/>
  <c r="BI1278" i="2"/>
  <c r="BK1278" i="2"/>
  <c r="BJ1278" i="2"/>
  <c r="BI1266" i="2"/>
  <c r="BK1266" i="2"/>
  <c r="BJ1266" i="2"/>
  <c r="BK1271" i="2"/>
  <c r="BI1271" i="2"/>
  <c r="BJ1271" i="2"/>
  <c r="BI1279" i="2"/>
  <c r="BK1279" i="2"/>
  <c r="BI1267" i="2"/>
  <c r="BK1267" i="2"/>
  <c r="BJ1267" i="2"/>
  <c r="BI1272" i="2"/>
  <c r="BK1272" i="2"/>
  <c r="BJ1272" i="2"/>
  <c r="BK1280" i="2"/>
  <c r="BJ1280" i="2"/>
  <c r="BI1280" i="2"/>
  <c r="BI1237" i="2"/>
  <c r="BK1237" i="2"/>
  <c r="BJ1237" i="2"/>
  <c r="BI1230" i="2"/>
  <c r="BK1230" i="2"/>
  <c r="BJ1230" i="2"/>
  <c r="BI1238" i="2"/>
  <c r="BK1238" i="2"/>
  <c r="BJ1238" i="2"/>
  <c r="BK1231" i="2"/>
  <c r="BJ1231" i="2"/>
  <c r="BI1231" i="2"/>
  <c r="BI1229" i="2"/>
  <c r="BK1229" i="2"/>
  <c r="BJ1229" i="2"/>
  <c r="BI1232" i="2"/>
  <c r="BK1232" i="2"/>
  <c r="BJ1232" i="2"/>
  <c r="BJ1240" i="2"/>
  <c r="BI1241" i="2"/>
  <c r="BK1241" i="2"/>
  <c r="BJ1241" i="2"/>
  <c r="BJ1234" i="2"/>
  <c r="BI1234" i="2"/>
  <c r="BI1242" i="2"/>
  <c r="BJ1242" i="2"/>
  <c r="BK1242" i="2"/>
  <c r="BK1235" i="2"/>
  <c r="BJ1235" i="2"/>
  <c r="BI1235" i="2"/>
  <c r="BI1243" i="2"/>
  <c r="BK1243" i="2"/>
  <c r="BJ1243" i="2"/>
  <c r="BI1199" i="2"/>
  <c r="BK1199" i="2"/>
  <c r="BJ1199" i="2"/>
  <c r="BI1192" i="2"/>
  <c r="BK1192" i="2"/>
  <c r="BJ1192" i="2"/>
  <c r="BI1200" i="2"/>
  <c r="BK1200" i="2"/>
  <c r="BJ1200" i="2"/>
  <c r="BI1193" i="2"/>
  <c r="BK1193" i="2"/>
  <c r="BJ1193" i="2"/>
  <c r="BI1201" i="2"/>
  <c r="BK1201" i="2"/>
  <c r="BJ1201" i="2"/>
  <c r="BI1194" i="2"/>
  <c r="BK1194" i="2"/>
  <c r="BJ1194" i="2"/>
  <c r="BK1202" i="2"/>
  <c r="BJ1202" i="2"/>
  <c r="BI1202" i="2"/>
  <c r="BI1195" i="2"/>
  <c r="BK1195" i="2"/>
  <c r="BI1196" i="2"/>
  <c r="BK1196" i="2"/>
  <c r="BJ1196" i="2"/>
  <c r="BK1204" i="2"/>
  <c r="BJ1204" i="2"/>
  <c r="BI1197" i="2"/>
  <c r="BK1197" i="2"/>
  <c r="BJ1197" i="2"/>
  <c r="BK1205" i="2"/>
  <c r="BI1198" i="2"/>
  <c r="BK1198" i="2"/>
  <c r="BJ1198" i="2"/>
  <c r="BK1206" i="2"/>
  <c r="BJ1206" i="2"/>
  <c r="BI1206" i="2"/>
  <c r="BK1162" i="2"/>
  <c r="BI1162" i="2"/>
  <c r="BJ1162" i="2"/>
  <c r="BK1155" i="2"/>
  <c r="BI1155" i="2"/>
  <c r="BJ1155" i="2"/>
  <c r="BI1163" i="2"/>
  <c r="BK1163" i="2"/>
  <c r="BJ1163" i="2"/>
  <c r="BI1156" i="2"/>
  <c r="BK1156" i="2"/>
  <c r="BJ1156" i="2"/>
  <c r="BI1164" i="2"/>
  <c r="BK1164" i="2"/>
  <c r="BJ1164" i="2"/>
  <c r="BI1157" i="2"/>
  <c r="BK1157" i="2"/>
  <c r="BJ1157" i="2"/>
  <c r="BI1166" i="2"/>
  <c r="BK1166" i="2"/>
  <c r="BJ1166" i="2"/>
  <c r="BK1159" i="2"/>
  <c r="BI1167" i="2"/>
  <c r="BJ1167" i="2"/>
  <c r="BI1160" i="2"/>
  <c r="BK1160" i="2"/>
  <c r="BJ1160" i="2"/>
  <c r="BI1168" i="2"/>
  <c r="BK1168" i="2"/>
  <c r="BJ1168" i="2"/>
  <c r="BK1158" i="2"/>
  <c r="BJ1158" i="2"/>
  <c r="BI1158" i="2"/>
  <c r="BK1161" i="2"/>
  <c r="BJ1161" i="2"/>
  <c r="BI1161" i="2"/>
  <c r="BK1169" i="2"/>
  <c r="BJ1169" i="2"/>
  <c r="BI1169" i="2"/>
  <c r="BK1125" i="2"/>
  <c r="BJ1125" i="2"/>
  <c r="BI1125" i="2"/>
  <c r="BI1118" i="2"/>
  <c r="BK1118" i="2"/>
  <c r="BJ1118" i="2"/>
  <c r="BI1126" i="2"/>
  <c r="BK1126" i="2"/>
  <c r="BJ1126" i="2"/>
  <c r="BK1119" i="2"/>
  <c r="BI1119" i="2"/>
  <c r="BJ1119" i="2"/>
  <c r="BK1127" i="2"/>
  <c r="BI1127" i="2"/>
  <c r="BJ1127" i="2"/>
  <c r="BI1120" i="2"/>
  <c r="BK1120" i="2"/>
  <c r="BJ1120" i="2"/>
  <c r="BI1128" i="2"/>
  <c r="BK1128" i="2"/>
  <c r="BJ1128" i="2"/>
  <c r="BI1121" i="2"/>
  <c r="BK1121" i="2"/>
  <c r="BJ1121" i="2"/>
  <c r="BK1129" i="2"/>
  <c r="BJ1129" i="2"/>
  <c r="BI1129" i="2"/>
  <c r="BI1122" i="2"/>
  <c r="BK1122" i="2"/>
  <c r="BJ1122" i="2"/>
  <c r="BI1130" i="2"/>
  <c r="BK1130" i="2"/>
  <c r="BJ1130" i="2"/>
  <c r="BK1123" i="2"/>
  <c r="BJ1123" i="2"/>
  <c r="BI1123" i="2"/>
  <c r="BI1131" i="2"/>
  <c r="BK1131" i="2"/>
  <c r="BJ1131" i="2"/>
  <c r="BK1124" i="2"/>
  <c r="BI1124" i="2"/>
  <c r="BJ1124" i="2"/>
  <c r="BK1132" i="2"/>
  <c r="BJ1132" i="2"/>
  <c r="BI1132" i="2"/>
  <c r="BI1088" i="2"/>
  <c r="BK1088" i="2"/>
  <c r="BJ1088" i="2"/>
  <c r="BI1089" i="2"/>
  <c r="BK1089" i="2"/>
  <c r="BJ1089" i="2"/>
  <c r="BI1082" i="2"/>
  <c r="BK1082" i="2"/>
  <c r="BJ1082" i="2"/>
  <c r="BI1081" i="2"/>
  <c r="BK1081" i="2"/>
  <c r="BJ1081" i="2"/>
  <c r="BK1083" i="2"/>
  <c r="BI1083" i="2"/>
  <c r="BJ1083" i="2"/>
  <c r="BI1084" i="2"/>
  <c r="BK1084" i="2"/>
  <c r="BJ1084" i="2"/>
  <c r="BI1085" i="2"/>
  <c r="BK1085" i="2"/>
  <c r="BI1093" i="2"/>
  <c r="BK1093" i="2"/>
  <c r="BI1092" i="2"/>
  <c r="BK1092" i="2"/>
  <c r="BJ1092" i="2"/>
  <c r="BI1086" i="2"/>
  <c r="BK1086" i="2"/>
  <c r="BJ1086" i="2"/>
  <c r="BI1094" i="2"/>
  <c r="BK1094" i="2"/>
  <c r="BJ1094" i="2"/>
  <c r="BK1087" i="2"/>
  <c r="BJ1087" i="2"/>
  <c r="BI1087" i="2"/>
  <c r="BK1095" i="2"/>
  <c r="BJ1095" i="2"/>
  <c r="BI1095" i="2"/>
  <c r="BK1051" i="2"/>
  <c r="BJ1051" i="2"/>
  <c r="BI1051" i="2"/>
  <c r="BK1044" i="2"/>
  <c r="BJ1044" i="2"/>
  <c r="BI1044" i="2"/>
  <c r="BK1052" i="2"/>
  <c r="BJ1052" i="2"/>
  <c r="BI1052" i="2"/>
  <c r="BK1053" i="2"/>
  <c r="BJ1053" i="2"/>
  <c r="BI1053" i="2"/>
  <c r="BK1046" i="2"/>
  <c r="BJ1046" i="2"/>
  <c r="BI1046" i="2"/>
  <c r="BK1054" i="2"/>
  <c r="BI1054" i="2"/>
  <c r="BK1047" i="2"/>
  <c r="BJ1047" i="2"/>
  <c r="BI1047" i="2"/>
  <c r="BK1055" i="2"/>
  <c r="BK1048" i="2"/>
  <c r="BJ1048" i="2"/>
  <c r="BI1048" i="2"/>
  <c r="BK1056" i="2"/>
  <c r="BJ1056" i="2"/>
  <c r="BI1056" i="2"/>
  <c r="BK1050" i="2"/>
  <c r="BJ1050" i="2"/>
  <c r="BI1050" i="2"/>
  <c r="BK1058" i="2"/>
  <c r="BJ1058" i="2"/>
  <c r="BI1058" i="2"/>
  <c r="BK1015" i="2"/>
  <c r="BI1015" i="2"/>
  <c r="BJ1015" i="2"/>
  <c r="BI1008" i="2"/>
  <c r="BK1008" i="2"/>
  <c r="BJ1008" i="2"/>
  <c r="BK1016" i="2"/>
  <c r="BJ1016" i="2"/>
  <c r="BI1016" i="2"/>
  <c r="BI1014" i="2"/>
  <c r="BK1014" i="2"/>
  <c r="BJ1014" i="2"/>
  <c r="BI1007" i="2"/>
  <c r="BK1007" i="2"/>
  <c r="BJ1007" i="2"/>
  <c r="BI1009" i="2"/>
  <c r="BK1009" i="2"/>
  <c r="BJ1009" i="2"/>
  <c r="BK1017" i="2"/>
  <c r="BJ1017" i="2"/>
  <c r="BI1017" i="2"/>
  <c r="BI1010" i="2"/>
  <c r="BK1010" i="2"/>
  <c r="BJ1010" i="2"/>
  <c r="BK1011" i="2"/>
  <c r="BI1011" i="2"/>
  <c r="BJ1011" i="2"/>
  <c r="BI1019" i="2"/>
  <c r="BJ1019" i="2"/>
  <c r="BI1018" i="2"/>
  <c r="BK1018" i="2"/>
  <c r="BJ1018" i="2"/>
  <c r="BI1012" i="2"/>
  <c r="BK1012" i="2"/>
  <c r="BJ1012" i="2"/>
  <c r="BI1020" i="2"/>
  <c r="BK1020" i="2"/>
  <c r="BJ1020" i="2"/>
  <c r="BK1013" i="2"/>
  <c r="BJ1013" i="2"/>
  <c r="BI1013" i="2"/>
  <c r="BK1021" i="2"/>
  <c r="BJ1021" i="2"/>
  <c r="BI1021" i="2"/>
  <c r="BK977" i="2"/>
  <c r="BJ977" i="2"/>
  <c r="BI977" i="2"/>
  <c r="BK970" i="2"/>
  <c r="BJ970" i="2"/>
  <c r="BI970" i="2"/>
  <c r="BK978" i="2"/>
  <c r="BJ978" i="2"/>
  <c r="BI978" i="2"/>
  <c r="BK971" i="2"/>
  <c r="BJ971" i="2"/>
  <c r="BI971" i="2"/>
  <c r="BK972" i="2"/>
  <c r="BJ972" i="2"/>
  <c r="BI972" i="2"/>
  <c r="BK973" i="2"/>
  <c r="BJ973" i="2"/>
  <c r="BI973" i="2"/>
  <c r="BK981" i="2"/>
  <c r="BJ981" i="2"/>
  <c r="BI981" i="2"/>
  <c r="BK974" i="2"/>
  <c r="BJ974" i="2"/>
  <c r="BI974" i="2"/>
  <c r="BK982" i="2"/>
  <c r="BJ982" i="2"/>
  <c r="BI982" i="2"/>
  <c r="BK975" i="2"/>
  <c r="BJ975" i="2"/>
  <c r="BI975" i="2"/>
  <c r="BK976" i="2"/>
  <c r="BJ976" i="2"/>
  <c r="BI976" i="2"/>
  <c r="BK984" i="2"/>
  <c r="BJ984" i="2"/>
  <c r="BI984" i="2"/>
  <c r="BI933" i="2"/>
  <c r="BK933" i="2"/>
  <c r="BJ933" i="2"/>
  <c r="BI941" i="2"/>
  <c r="BK941" i="2"/>
  <c r="BJ941" i="2"/>
  <c r="BK934" i="2"/>
  <c r="BI934" i="2"/>
  <c r="BJ934" i="2"/>
  <c r="BK942" i="2"/>
  <c r="BJ942" i="2"/>
  <c r="BI942" i="2"/>
  <c r="BK935" i="2"/>
  <c r="BJ935" i="2"/>
  <c r="BI935" i="2"/>
  <c r="BK943" i="2"/>
  <c r="BJ943" i="2"/>
  <c r="BK936" i="2"/>
  <c r="BI936" i="2"/>
  <c r="BJ936" i="2"/>
  <c r="BJ944" i="2"/>
  <c r="BI937" i="2"/>
  <c r="BK937" i="2"/>
  <c r="BJ937" i="2"/>
  <c r="BK945" i="2"/>
  <c r="BI945" i="2"/>
  <c r="BJ945" i="2"/>
  <c r="BK938" i="2"/>
  <c r="BJ938" i="2"/>
  <c r="BI938" i="2"/>
  <c r="BI946" i="2"/>
  <c r="BJ946" i="2"/>
  <c r="BI939" i="2"/>
  <c r="BK939" i="2"/>
  <c r="BJ939" i="2"/>
  <c r="BK947" i="2"/>
  <c r="BJ947" i="2"/>
  <c r="BI947" i="2"/>
  <c r="BK904" i="2"/>
  <c r="BI904" i="2"/>
  <c r="BJ904" i="2"/>
  <c r="BI897" i="2"/>
  <c r="BK897" i="2"/>
  <c r="BJ897" i="2"/>
  <c r="BJ905" i="2"/>
  <c r="BI903" i="2"/>
  <c r="BK903" i="2"/>
  <c r="BJ903" i="2"/>
  <c r="BI896" i="2"/>
  <c r="BK896" i="2"/>
  <c r="BJ896" i="2"/>
  <c r="BK898" i="2"/>
  <c r="BJ898" i="2"/>
  <c r="BI898" i="2"/>
  <c r="BK906" i="2"/>
  <c r="BJ906" i="2"/>
  <c r="BI906" i="2"/>
  <c r="BI899" i="2"/>
  <c r="BK899" i="2"/>
  <c r="BJ899" i="2"/>
  <c r="BK900" i="2"/>
  <c r="BI900" i="2"/>
  <c r="BJ900" i="2"/>
  <c r="BI908" i="2"/>
  <c r="BK908" i="2"/>
  <c r="BJ908" i="2"/>
  <c r="BI907" i="2"/>
  <c r="BK907" i="2"/>
  <c r="BJ907" i="2"/>
  <c r="BI901" i="2"/>
  <c r="BK901" i="2"/>
  <c r="BJ901" i="2"/>
  <c r="BK909" i="2"/>
  <c r="BJ909" i="2"/>
  <c r="BI902" i="2"/>
  <c r="BK902" i="2"/>
  <c r="BJ902" i="2"/>
  <c r="BK910" i="2"/>
  <c r="BJ910" i="2"/>
  <c r="BI910" i="2"/>
  <c r="BI866" i="2"/>
  <c r="BK866" i="2"/>
  <c r="BJ866" i="2"/>
  <c r="BI859" i="2"/>
  <c r="BK859" i="2"/>
  <c r="BJ859" i="2"/>
  <c r="BK867" i="2"/>
  <c r="BJ867" i="2"/>
  <c r="BI867" i="2"/>
  <c r="BK869" i="2"/>
  <c r="BI860" i="2"/>
  <c r="BK860" i="2"/>
  <c r="BJ860" i="2"/>
  <c r="BI861" i="2"/>
  <c r="BK861" i="2"/>
  <c r="BJ861" i="2"/>
  <c r="BK862" i="2"/>
  <c r="BJ862" i="2"/>
  <c r="BI862" i="2"/>
  <c r="BI870" i="2"/>
  <c r="BK870" i="2"/>
  <c r="BJ870" i="2"/>
  <c r="BI868" i="2"/>
  <c r="BK868" i="2"/>
  <c r="BJ868" i="2"/>
  <c r="BI871" i="2"/>
  <c r="BK871" i="2"/>
  <c r="BJ871" i="2"/>
  <c r="BK864" i="2"/>
  <c r="BJ864" i="2"/>
  <c r="BI864" i="2"/>
  <c r="BI872" i="2"/>
  <c r="BJ872" i="2"/>
  <c r="BK865" i="2"/>
  <c r="BJ865" i="2"/>
  <c r="BI865" i="2"/>
  <c r="BK873" i="2"/>
  <c r="BJ873" i="2"/>
  <c r="BI873" i="2"/>
  <c r="BK828" i="2"/>
  <c r="BJ828" i="2"/>
  <c r="BI828" i="2"/>
  <c r="BK829" i="2"/>
  <c r="BJ829" i="2"/>
  <c r="BI829" i="2"/>
  <c r="BK822" i="2"/>
  <c r="BJ822" i="2"/>
  <c r="BI822" i="2"/>
  <c r="BK830" i="2"/>
  <c r="BJ830" i="2"/>
  <c r="BI830" i="2"/>
  <c r="BK836" i="2"/>
  <c r="BJ836" i="2"/>
  <c r="BI836" i="2"/>
  <c r="BK823" i="2"/>
  <c r="BJ823" i="2"/>
  <c r="BI823" i="2"/>
  <c r="BK831" i="2"/>
  <c r="BJ831" i="2"/>
  <c r="BI831" i="2"/>
  <c r="BK824" i="2"/>
  <c r="BJ824" i="2"/>
  <c r="BI824" i="2"/>
  <c r="BK832" i="2"/>
  <c r="BJ832" i="2"/>
  <c r="BI832" i="2"/>
  <c r="BK825" i="2"/>
  <c r="BJ825" i="2"/>
  <c r="BI825" i="2"/>
  <c r="BK833" i="2"/>
  <c r="BJ833" i="2"/>
  <c r="BI833" i="2"/>
  <c r="BK826" i="2"/>
  <c r="BI826" i="2"/>
  <c r="BK834" i="2"/>
  <c r="BJ834" i="2"/>
  <c r="BI834" i="2"/>
  <c r="BK827" i="2"/>
  <c r="BJ827" i="2"/>
  <c r="BI827" i="2"/>
  <c r="BJ792" i="2"/>
  <c r="BK792" i="2"/>
  <c r="BI792" i="2"/>
  <c r="BI785" i="2"/>
  <c r="BK785" i="2"/>
  <c r="BJ785" i="2"/>
  <c r="BI793" i="2"/>
  <c r="BJ793" i="2"/>
  <c r="BK793" i="2"/>
  <c r="BI786" i="2"/>
  <c r="BK786" i="2"/>
  <c r="BJ786" i="2"/>
  <c r="BI787" i="2"/>
  <c r="BK787" i="2"/>
  <c r="BJ787" i="2"/>
  <c r="BI795" i="2"/>
  <c r="BJ795" i="2"/>
  <c r="BK795" i="2"/>
  <c r="BK788" i="2"/>
  <c r="BJ788" i="2"/>
  <c r="BI788" i="2"/>
  <c r="BJ789" i="2"/>
  <c r="BK789" i="2"/>
  <c r="BJ797" i="2"/>
  <c r="BK797" i="2"/>
  <c r="BI797" i="2"/>
  <c r="BJ790" i="2"/>
  <c r="BK790" i="2"/>
  <c r="BI790" i="2"/>
  <c r="BI798" i="2"/>
  <c r="BJ798" i="2"/>
  <c r="BK798" i="2"/>
  <c r="BJ791" i="2"/>
  <c r="BI791" i="2"/>
  <c r="BK791" i="2"/>
  <c r="BI799" i="2"/>
  <c r="BJ799" i="2"/>
  <c r="BK799" i="2"/>
  <c r="BK755" i="2"/>
  <c r="BJ755" i="2"/>
  <c r="BI755" i="2"/>
  <c r="BK748" i="2"/>
  <c r="BJ748" i="2"/>
  <c r="BI748" i="2"/>
  <c r="BK756" i="2"/>
  <c r="BJ756" i="2"/>
  <c r="BI756" i="2"/>
  <c r="BK750" i="2"/>
  <c r="BJ750" i="2"/>
  <c r="BI750" i="2"/>
  <c r="BK758" i="2"/>
  <c r="BJ758" i="2"/>
  <c r="BI758" i="2"/>
  <c r="BK749" i="2"/>
  <c r="BJ749" i="2"/>
  <c r="BK751" i="2"/>
  <c r="BJ751" i="2"/>
  <c r="BI751" i="2"/>
  <c r="BK759" i="2"/>
  <c r="BJ759" i="2"/>
  <c r="BI759" i="2"/>
  <c r="BK757" i="2"/>
  <c r="BJ757" i="2"/>
  <c r="BI757" i="2"/>
  <c r="BK752" i="2"/>
  <c r="BJ752" i="2"/>
  <c r="BI752" i="2"/>
  <c r="BK760" i="2"/>
  <c r="BJ760" i="2"/>
  <c r="BI760" i="2"/>
  <c r="BK761" i="2"/>
  <c r="BJ761" i="2"/>
  <c r="BI761" i="2"/>
  <c r="BK753" i="2"/>
  <c r="BJ753" i="2"/>
  <c r="BI753" i="2"/>
  <c r="BK754" i="2"/>
  <c r="BJ754" i="2"/>
  <c r="BI754" i="2"/>
  <c r="BK762" i="2"/>
  <c r="BJ762" i="2"/>
  <c r="BI762" i="2"/>
  <c r="BK718" i="2"/>
  <c r="BJ718" i="2"/>
  <c r="BI718" i="2"/>
  <c r="BK711" i="2"/>
  <c r="BJ711" i="2"/>
  <c r="BI711" i="2"/>
  <c r="BK719" i="2"/>
  <c r="BJ719" i="2"/>
  <c r="BI719" i="2"/>
  <c r="BK712" i="2"/>
  <c r="BJ712" i="2"/>
  <c r="BI712" i="2"/>
  <c r="BK720" i="2"/>
  <c r="BJ720" i="2"/>
  <c r="BI720" i="2"/>
  <c r="BK713" i="2"/>
  <c r="BJ713" i="2"/>
  <c r="BI713" i="2"/>
  <c r="BK721" i="2"/>
  <c r="BJ721" i="2"/>
  <c r="BI721" i="2"/>
  <c r="BK714" i="2"/>
  <c r="BJ714" i="2"/>
  <c r="BI714" i="2"/>
  <c r="BK722" i="2"/>
  <c r="BJ722" i="2"/>
  <c r="BI722" i="2"/>
  <c r="BK715" i="2"/>
  <c r="BJ715" i="2"/>
  <c r="BI715" i="2"/>
  <c r="BK723" i="2"/>
  <c r="BJ723" i="2"/>
  <c r="BI723" i="2"/>
  <c r="BK716" i="2"/>
  <c r="BJ716" i="2"/>
  <c r="BI716" i="2"/>
  <c r="BJ724" i="2"/>
  <c r="BI724" i="2"/>
  <c r="BK717" i="2"/>
  <c r="BJ717" i="2"/>
  <c r="BI717" i="2"/>
  <c r="BK725" i="2"/>
  <c r="BJ725" i="2"/>
  <c r="BI725" i="2"/>
  <c r="BI681" i="2"/>
  <c r="BK681" i="2"/>
  <c r="BJ681" i="2"/>
  <c r="BI674" i="2"/>
  <c r="BK674" i="2"/>
  <c r="BJ674" i="2"/>
  <c r="BI682" i="2"/>
  <c r="BK682" i="2"/>
  <c r="BJ682" i="2"/>
  <c r="BI675" i="2"/>
  <c r="BK675" i="2"/>
  <c r="BJ675" i="2"/>
  <c r="BI683" i="2"/>
  <c r="BJ683" i="2"/>
  <c r="BK676" i="2"/>
  <c r="BI676" i="2"/>
  <c r="BJ676" i="2"/>
  <c r="BI684" i="2"/>
  <c r="BK684" i="2"/>
  <c r="BJ684" i="2"/>
  <c r="BI677" i="2"/>
  <c r="BK677" i="2"/>
  <c r="BI685" i="2"/>
  <c r="BK685" i="2"/>
  <c r="BJ685" i="2"/>
  <c r="BI678" i="2"/>
  <c r="BK678" i="2"/>
  <c r="BI686" i="2"/>
  <c r="BK686" i="2"/>
  <c r="BJ686" i="2"/>
  <c r="BK679" i="2"/>
  <c r="BJ679" i="2"/>
  <c r="BI679" i="2"/>
  <c r="BK680" i="2"/>
  <c r="BI680" i="2"/>
  <c r="BJ680" i="2"/>
  <c r="BK688" i="2"/>
  <c r="BJ688" i="2"/>
  <c r="BI688" i="2"/>
  <c r="BK644" i="2"/>
  <c r="BK637" i="2"/>
  <c r="BI637" i="2"/>
  <c r="BJ637" i="2"/>
  <c r="BI645" i="2"/>
  <c r="BK645" i="2"/>
  <c r="BJ645" i="2"/>
  <c r="BK638" i="2"/>
  <c r="BJ638" i="2"/>
  <c r="BI638" i="2"/>
  <c r="BI646" i="2"/>
  <c r="BK646" i="2"/>
  <c r="BJ646" i="2"/>
  <c r="BK639" i="2"/>
  <c r="BI639" i="2"/>
  <c r="BJ639" i="2"/>
  <c r="BK640" i="2"/>
  <c r="BJ640" i="2"/>
  <c r="BI640" i="2"/>
  <c r="BI648" i="2"/>
  <c r="BJ641" i="2"/>
  <c r="BI641" i="2"/>
  <c r="BI649" i="2"/>
  <c r="BK649" i="2"/>
  <c r="BJ649" i="2"/>
  <c r="BK642" i="2"/>
  <c r="BJ642" i="2"/>
  <c r="BI642" i="2"/>
  <c r="BI650" i="2"/>
  <c r="BK650" i="2"/>
  <c r="BJ650" i="2"/>
  <c r="BK643" i="2"/>
  <c r="BJ643" i="2"/>
  <c r="BI643" i="2"/>
  <c r="BK651" i="2"/>
  <c r="BJ651" i="2"/>
  <c r="BI651" i="2"/>
  <c r="BI614" i="2"/>
  <c r="BK614" i="2"/>
  <c r="BJ614" i="2"/>
  <c r="BJ607" i="2"/>
  <c r="BI607" i="2"/>
  <c r="BK607" i="2"/>
  <c r="BJ600" i="2"/>
  <c r="BI600" i="2"/>
  <c r="BK600" i="2"/>
  <c r="BI608" i="2"/>
  <c r="BK608" i="2"/>
  <c r="BJ608" i="2"/>
  <c r="BJ601" i="2"/>
  <c r="BK601" i="2"/>
  <c r="BI601" i="2"/>
  <c r="BJ602" i="2"/>
  <c r="BI602" i="2"/>
  <c r="BK602" i="2"/>
  <c r="BJ603" i="2"/>
  <c r="BK603" i="2"/>
  <c r="BI603" i="2"/>
  <c r="BJ611" i="2"/>
  <c r="BI611" i="2"/>
  <c r="BK611" i="2"/>
  <c r="BJ609" i="2"/>
  <c r="BI609" i="2"/>
  <c r="BK609" i="2"/>
  <c r="BJ610" i="2"/>
  <c r="BI610" i="2"/>
  <c r="BK610" i="2"/>
  <c r="BI604" i="2"/>
  <c r="BJ604" i="2"/>
  <c r="BK604" i="2"/>
  <c r="BJ612" i="2"/>
  <c r="BI612" i="2"/>
  <c r="BK612" i="2"/>
  <c r="BJ605" i="2"/>
  <c r="BI605" i="2"/>
  <c r="BK605" i="2"/>
  <c r="BJ606" i="2"/>
  <c r="BI606" i="2"/>
  <c r="BK606" i="2"/>
  <c r="BK570" i="2"/>
  <c r="BI570" i="2"/>
  <c r="BJ570" i="2"/>
  <c r="BI571" i="2"/>
  <c r="BK571" i="2"/>
  <c r="BJ571" i="2"/>
  <c r="BI564" i="2"/>
  <c r="BK564" i="2"/>
  <c r="BJ564" i="2"/>
  <c r="BI572" i="2"/>
  <c r="BK572" i="2"/>
  <c r="BJ572" i="2"/>
  <c r="BI565" i="2"/>
  <c r="BK565" i="2"/>
  <c r="BJ565" i="2"/>
  <c r="BI573" i="2"/>
  <c r="BK573" i="2"/>
  <c r="BJ573" i="2"/>
  <c r="BI575" i="2"/>
  <c r="BK575" i="2"/>
  <c r="BJ575" i="2"/>
  <c r="BI563" i="2"/>
  <c r="BK563" i="2"/>
  <c r="BJ563" i="2"/>
  <c r="BI574" i="2"/>
  <c r="BK574" i="2"/>
  <c r="BJ574" i="2"/>
  <c r="BI568" i="2"/>
  <c r="BK568" i="2"/>
  <c r="BJ568" i="2"/>
  <c r="BI576" i="2"/>
  <c r="BK576" i="2"/>
  <c r="BJ576" i="2"/>
  <c r="BI566" i="2"/>
  <c r="BK566" i="2"/>
  <c r="BJ566" i="2"/>
  <c r="BI569" i="2"/>
  <c r="BK569" i="2"/>
  <c r="BJ569" i="2"/>
  <c r="BK577" i="2"/>
  <c r="BJ577" i="2"/>
  <c r="BI577" i="2"/>
  <c r="BI533" i="2"/>
  <c r="BK533" i="2"/>
  <c r="BJ533" i="2"/>
  <c r="BK534" i="2"/>
  <c r="BJ534" i="2"/>
  <c r="BI534" i="2"/>
  <c r="BK527" i="2"/>
  <c r="BI527" i="2"/>
  <c r="BJ527" i="2"/>
  <c r="BK535" i="2"/>
  <c r="BJ535" i="2"/>
  <c r="BI535" i="2"/>
  <c r="BI526" i="2"/>
  <c r="BK526" i="2"/>
  <c r="BJ526" i="2"/>
  <c r="BI528" i="2"/>
  <c r="BK528" i="2"/>
  <c r="BJ528" i="2"/>
  <c r="BI536" i="2"/>
  <c r="BK536" i="2"/>
  <c r="BJ536" i="2"/>
  <c r="BI529" i="2"/>
  <c r="BK529" i="2"/>
  <c r="BJ529" i="2"/>
  <c r="BI530" i="2"/>
  <c r="BK530" i="2"/>
  <c r="BJ530" i="2"/>
  <c r="BI538" i="2"/>
  <c r="BK538" i="2"/>
  <c r="BJ538" i="2"/>
  <c r="BJ537" i="2"/>
  <c r="BK531" i="2"/>
  <c r="BI531" i="2"/>
  <c r="BI532" i="2"/>
  <c r="BK532" i="2"/>
  <c r="BJ532" i="2"/>
  <c r="BK540" i="2"/>
  <c r="BJ540" i="2"/>
  <c r="BI540" i="2"/>
  <c r="BI496" i="2"/>
  <c r="BK496" i="2"/>
  <c r="BJ496" i="2"/>
  <c r="BK489" i="2"/>
  <c r="BJ489" i="2"/>
  <c r="BI489" i="2"/>
  <c r="BI497" i="2"/>
  <c r="BK497" i="2"/>
  <c r="BJ497" i="2"/>
  <c r="BI490" i="2"/>
  <c r="BK490" i="2"/>
  <c r="BJ490" i="2"/>
  <c r="BI498" i="2"/>
  <c r="BK498" i="2"/>
  <c r="BI491" i="2"/>
  <c r="BK491" i="2"/>
  <c r="BJ491" i="2"/>
  <c r="BK499" i="2"/>
  <c r="BJ499" i="2"/>
  <c r="BI492" i="2"/>
  <c r="BK492" i="2"/>
  <c r="BJ492" i="2"/>
  <c r="BI500" i="2"/>
  <c r="BK500" i="2"/>
  <c r="BJ500" i="2"/>
  <c r="BI493" i="2"/>
  <c r="BK493" i="2"/>
  <c r="BJ493" i="2"/>
  <c r="BI501" i="2"/>
  <c r="BK501" i="2"/>
  <c r="BJ501" i="2"/>
  <c r="BI494" i="2"/>
  <c r="BK494" i="2"/>
  <c r="BJ494" i="2"/>
  <c r="BI502" i="2"/>
  <c r="BK502" i="2"/>
  <c r="BJ502" i="2"/>
  <c r="BI495" i="2"/>
  <c r="BK495" i="2"/>
  <c r="BJ495" i="2"/>
  <c r="BK503" i="2"/>
  <c r="BJ503" i="2"/>
  <c r="BI503" i="2"/>
  <c r="BI459" i="2"/>
  <c r="BK459" i="2"/>
  <c r="BJ459" i="2"/>
  <c r="BI452" i="2"/>
  <c r="BK452" i="2"/>
  <c r="BJ452" i="2"/>
  <c r="BI460" i="2"/>
  <c r="BK460" i="2"/>
  <c r="BJ460" i="2"/>
  <c r="BI461" i="2"/>
  <c r="BK461" i="2"/>
  <c r="BJ461" i="2"/>
  <c r="BI454" i="2"/>
  <c r="BK454" i="2"/>
  <c r="BJ454" i="2"/>
  <c r="BI462" i="2"/>
  <c r="BK462" i="2"/>
  <c r="BJ462" i="2"/>
  <c r="BI455" i="2"/>
  <c r="BK455" i="2"/>
  <c r="BJ455" i="2"/>
  <c r="BI463" i="2"/>
  <c r="BK463" i="2"/>
  <c r="BJ463" i="2"/>
  <c r="BK456" i="2"/>
  <c r="BJ456" i="2"/>
  <c r="BI456" i="2"/>
  <c r="BI464" i="2"/>
  <c r="BK464" i="2"/>
  <c r="BJ464" i="2"/>
  <c r="BK457" i="2"/>
  <c r="BI457" i="2"/>
  <c r="BJ457" i="2"/>
  <c r="BK465" i="2"/>
  <c r="BJ465" i="2"/>
  <c r="BI458" i="2"/>
  <c r="BK458" i="2"/>
  <c r="BJ458" i="2"/>
  <c r="BK466" i="2"/>
  <c r="BJ466" i="2"/>
  <c r="BI466" i="2"/>
  <c r="BJ421" i="2"/>
  <c r="BK421" i="2"/>
  <c r="BI421" i="2"/>
  <c r="BJ422" i="2"/>
  <c r="BI422" i="2"/>
  <c r="BK422" i="2"/>
  <c r="BJ415" i="2"/>
  <c r="BK415" i="2"/>
  <c r="BI415" i="2"/>
  <c r="BI423" i="2"/>
  <c r="BJ423" i="2"/>
  <c r="BK423" i="2"/>
  <c r="BI416" i="2"/>
  <c r="BK416" i="2"/>
  <c r="BJ416" i="2"/>
  <c r="BI417" i="2"/>
  <c r="BJ417" i="2"/>
  <c r="BK417" i="2"/>
  <c r="BJ418" i="2"/>
  <c r="BI418" i="2"/>
  <c r="BK418" i="2"/>
  <c r="BJ426" i="2"/>
  <c r="BK426" i="2"/>
  <c r="BI426" i="2"/>
  <c r="BJ424" i="2"/>
  <c r="BI424" i="2"/>
  <c r="BK424" i="2"/>
  <c r="BJ425" i="2"/>
  <c r="BK425" i="2"/>
  <c r="BI425" i="2"/>
  <c r="BJ419" i="2"/>
  <c r="BK419" i="2"/>
  <c r="BI419" i="2"/>
  <c r="BJ427" i="2"/>
  <c r="BI427" i="2"/>
  <c r="BK427" i="2"/>
  <c r="BJ420" i="2"/>
  <c r="BI420" i="2"/>
  <c r="BK420" i="2"/>
  <c r="BJ428" i="2"/>
  <c r="BK428" i="2"/>
  <c r="BI428" i="2"/>
  <c r="BI429" i="2"/>
  <c r="BK429" i="2"/>
  <c r="BJ429" i="2"/>
  <c r="BI385" i="2"/>
  <c r="BK385" i="2"/>
  <c r="BJ385" i="2"/>
  <c r="BI378" i="2"/>
  <c r="BK378" i="2"/>
  <c r="BJ378" i="2"/>
  <c r="BK386" i="2"/>
  <c r="BJ386" i="2"/>
  <c r="BI386" i="2"/>
  <c r="BI379" i="2"/>
  <c r="BK379" i="2"/>
  <c r="BJ379" i="2"/>
  <c r="BI380" i="2"/>
  <c r="BK380" i="2"/>
  <c r="BJ380" i="2"/>
  <c r="BI388" i="2"/>
  <c r="BK388" i="2"/>
  <c r="BJ388" i="2"/>
  <c r="BK387" i="2"/>
  <c r="BI389" i="2"/>
  <c r="BK389" i="2"/>
  <c r="BJ389" i="2"/>
  <c r="BI382" i="2"/>
  <c r="BK382" i="2"/>
  <c r="BJ382" i="2"/>
  <c r="BI390" i="2"/>
  <c r="BK390" i="2"/>
  <c r="BJ390" i="2"/>
  <c r="BK383" i="2"/>
  <c r="BJ383" i="2"/>
  <c r="BI383" i="2"/>
  <c r="BI384" i="2"/>
  <c r="BK384" i="2"/>
  <c r="BJ384" i="2"/>
  <c r="BK392" i="2"/>
  <c r="BJ392" i="2"/>
  <c r="BI392" i="2"/>
  <c r="BK355" i="2"/>
  <c r="BJ355" i="2"/>
  <c r="BI355" i="2"/>
  <c r="BI348" i="2"/>
  <c r="BK348" i="2"/>
  <c r="BJ348" i="2"/>
  <c r="BK349" i="2"/>
  <c r="BI349" i="2"/>
  <c r="BJ349" i="2"/>
  <c r="BI342" i="2"/>
  <c r="BK342" i="2"/>
  <c r="BJ342" i="2"/>
  <c r="BI350" i="2"/>
  <c r="BK350" i="2"/>
  <c r="BJ350" i="2"/>
  <c r="BI341" i="2"/>
  <c r="BK341" i="2"/>
  <c r="BJ341" i="2"/>
  <c r="BI343" i="2"/>
  <c r="BK343" i="2"/>
  <c r="BJ343" i="2"/>
  <c r="BI351" i="2"/>
  <c r="BK351" i="2"/>
  <c r="BJ351" i="2"/>
  <c r="BK347" i="2"/>
  <c r="BJ347" i="2"/>
  <c r="BI347" i="2"/>
  <c r="BK344" i="2"/>
  <c r="BJ344" i="2"/>
  <c r="BI344" i="2"/>
  <c r="BI352" i="2"/>
  <c r="BI345" i="2"/>
  <c r="BK345" i="2"/>
  <c r="BJ345" i="2"/>
  <c r="BI353" i="2"/>
  <c r="BK353" i="2"/>
  <c r="BJ353" i="2"/>
  <c r="BK346" i="2"/>
  <c r="BJ346" i="2"/>
  <c r="BI346" i="2"/>
  <c r="BI354" i="2"/>
  <c r="BK354" i="2"/>
  <c r="BJ354" i="2"/>
  <c r="BI304" i="2"/>
  <c r="BK304" i="2"/>
  <c r="BJ304" i="2"/>
  <c r="BI312" i="2"/>
  <c r="BK312" i="2"/>
  <c r="BJ312" i="2"/>
  <c r="BK305" i="2"/>
  <c r="BJ305" i="2"/>
  <c r="BI305" i="2"/>
  <c r="BK313" i="2"/>
  <c r="BJ313" i="2"/>
  <c r="BI313" i="2"/>
  <c r="BI306" i="2"/>
  <c r="BK306" i="2"/>
  <c r="BJ306" i="2"/>
  <c r="BI314" i="2"/>
  <c r="BK314" i="2"/>
  <c r="BJ314" i="2"/>
  <c r="BI307" i="2"/>
  <c r="BK307" i="2"/>
  <c r="BJ307" i="2"/>
  <c r="BI315" i="2"/>
  <c r="BK315" i="2"/>
  <c r="BJ315" i="2"/>
  <c r="BK308" i="2"/>
  <c r="BJ308" i="2"/>
  <c r="BI308" i="2"/>
  <c r="BI316" i="2"/>
  <c r="BK316" i="2"/>
  <c r="BJ316" i="2"/>
  <c r="BI309" i="2"/>
  <c r="BK309" i="2"/>
  <c r="BJ309" i="2"/>
  <c r="BI317" i="2"/>
  <c r="BK317" i="2"/>
  <c r="BI310" i="2"/>
  <c r="BK310" i="2"/>
  <c r="BJ310" i="2"/>
  <c r="BK318" i="2"/>
  <c r="BJ318" i="2"/>
  <c r="BI318" i="2"/>
  <c r="BI274" i="2"/>
  <c r="BK274" i="2"/>
  <c r="BJ274" i="2"/>
  <c r="BI267" i="2"/>
  <c r="BK267" i="2"/>
  <c r="BJ267" i="2"/>
  <c r="BI275" i="2"/>
  <c r="BK275" i="2"/>
  <c r="BJ275" i="2"/>
  <c r="BI268" i="2"/>
  <c r="BK268" i="2"/>
  <c r="BJ268" i="2"/>
  <c r="BI269" i="2"/>
  <c r="BK269" i="2"/>
  <c r="BJ269" i="2"/>
  <c r="BI277" i="2"/>
  <c r="BK277" i="2"/>
  <c r="BJ277" i="2"/>
  <c r="BI276" i="2"/>
  <c r="BK276" i="2"/>
  <c r="BJ276" i="2"/>
  <c r="BI270" i="2"/>
  <c r="BK270" i="2"/>
  <c r="BJ270" i="2"/>
  <c r="BI278" i="2"/>
  <c r="BK278" i="2"/>
  <c r="BJ278" i="2"/>
  <c r="BJ271" i="2"/>
  <c r="BI279" i="2"/>
  <c r="BK279" i="2"/>
  <c r="BJ279" i="2"/>
  <c r="BI272" i="2"/>
  <c r="BK272" i="2"/>
  <c r="BJ272" i="2"/>
  <c r="BI280" i="2"/>
  <c r="BK280" i="2"/>
  <c r="BJ280" i="2"/>
  <c r="BI273" i="2"/>
  <c r="BK273" i="2"/>
  <c r="BJ273" i="2"/>
  <c r="BK281" i="2"/>
  <c r="BJ281" i="2"/>
  <c r="BI281" i="2"/>
  <c r="BK237" i="2"/>
  <c r="BJ237" i="2"/>
  <c r="BI237" i="2"/>
  <c r="BK230" i="2"/>
  <c r="BJ230" i="2"/>
  <c r="BI230" i="2"/>
  <c r="BI238" i="2"/>
  <c r="BK238" i="2"/>
  <c r="BJ238" i="2"/>
  <c r="BI231" i="2"/>
  <c r="BK231" i="2"/>
  <c r="BJ231" i="2"/>
  <c r="BK239" i="2"/>
  <c r="BJ239" i="2"/>
  <c r="BI239" i="2"/>
  <c r="BK232" i="2"/>
  <c r="BI232" i="2"/>
  <c r="BJ232" i="2"/>
  <c r="BK240" i="2"/>
  <c r="BJ240" i="2"/>
  <c r="BI240" i="2"/>
  <c r="BI233" i="2"/>
  <c r="BK233" i="2"/>
  <c r="BJ233" i="2"/>
  <c r="BI241" i="2"/>
  <c r="BK234" i="2"/>
  <c r="BJ234" i="2"/>
  <c r="BI234" i="2"/>
  <c r="BI242" i="2"/>
  <c r="BK242" i="2"/>
  <c r="BJ242" i="2"/>
  <c r="BI235" i="2"/>
  <c r="BK235" i="2"/>
  <c r="BJ235" i="2"/>
  <c r="BI236" i="2"/>
  <c r="BK236" i="2"/>
  <c r="BJ236" i="2"/>
  <c r="BK244" i="2"/>
  <c r="BJ244" i="2"/>
  <c r="BI244" i="2"/>
  <c r="BK200" i="2"/>
  <c r="BJ200" i="2"/>
  <c r="BI200" i="2"/>
  <c r="BJ193" i="2"/>
  <c r="BI193" i="2"/>
  <c r="BK193" i="2"/>
  <c r="BJ201" i="2"/>
  <c r="BI201" i="2"/>
  <c r="BK201" i="2"/>
  <c r="BI202" i="2"/>
  <c r="BJ202" i="2"/>
  <c r="BK202" i="2"/>
  <c r="BI195" i="2"/>
  <c r="BJ195" i="2"/>
  <c r="BK195" i="2"/>
  <c r="BJ196" i="2"/>
  <c r="BI196" i="2"/>
  <c r="BK196" i="2"/>
  <c r="BI204" i="2"/>
  <c r="BJ204" i="2"/>
  <c r="BK204" i="2"/>
  <c r="BI194" i="2"/>
  <c r="BK194" i="2"/>
  <c r="BJ194" i="2"/>
  <c r="BI197" i="2"/>
  <c r="BK197" i="2"/>
  <c r="BJ197" i="2"/>
  <c r="BJ205" i="2"/>
  <c r="BI205" i="2"/>
  <c r="BK205" i="2"/>
  <c r="BJ198" i="2"/>
  <c r="BI198" i="2"/>
  <c r="BK198" i="2"/>
  <c r="BJ206" i="2"/>
  <c r="BI206" i="2"/>
  <c r="BK206" i="2"/>
  <c r="BI199" i="2"/>
  <c r="BJ199" i="2"/>
  <c r="BK199" i="2"/>
  <c r="BI207" i="2"/>
  <c r="BK207" i="2"/>
  <c r="BJ207" i="2"/>
  <c r="BK170" i="2"/>
  <c r="BJ170" i="2"/>
  <c r="BI170" i="2"/>
  <c r="BK156" i="2"/>
  <c r="BI156" i="2"/>
  <c r="BJ156" i="2"/>
  <c r="BK164" i="2"/>
  <c r="BJ164" i="2"/>
  <c r="BI164" i="2"/>
  <c r="BK162" i="2"/>
  <c r="BI162" i="2"/>
  <c r="BJ162" i="2"/>
  <c r="BK163" i="2"/>
  <c r="BJ163" i="2"/>
  <c r="BI163" i="2"/>
  <c r="BK157" i="2"/>
  <c r="BI157" i="2"/>
  <c r="BJ157" i="2"/>
  <c r="BK165" i="2"/>
  <c r="BI165" i="2"/>
  <c r="BJ165" i="2"/>
  <c r="BK166" i="2"/>
  <c r="BI166" i="2"/>
  <c r="BJ166" i="2"/>
  <c r="BK159" i="2"/>
  <c r="BJ159" i="2"/>
  <c r="BI159" i="2"/>
  <c r="BK167" i="2"/>
  <c r="BJ167" i="2"/>
  <c r="BI167" i="2"/>
  <c r="BI160" i="2"/>
  <c r="BJ160" i="2"/>
  <c r="BK168" i="2"/>
  <c r="BJ168" i="2"/>
  <c r="BI168" i="2"/>
  <c r="BK158" i="2"/>
  <c r="BJ158" i="2"/>
  <c r="BI158" i="2"/>
  <c r="BK161" i="2"/>
  <c r="BI161" i="2"/>
  <c r="BJ161" i="2"/>
  <c r="BK169" i="2"/>
  <c r="BJ169" i="2"/>
  <c r="BI169" i="2"/>
  <c r="BI119" i="2"/>
  <c r="BK119" i="2"/>
  <c r="BJ119" i="2"/>
  <c r="BI127" i="2"/>
  <c r="BK127" i="2"/>
  <c r="BJ127" i="2"/>
  <c r="BI120" i="2"/>
  <c r="BK120" i="2"/>
  <c r="BJ120" i="2"/>
  <c r="BI128" i="2"/>
  <c r="BK128" i="2"/>
  <c r="BJ128" i="2"/>
  <c r="BI121" i="2"/>
  <c r="BK121" i="2"/>
  <c r="BJ121" i="2"/>
  <c r="BI129" i="2"/>
  <c r="BK129" i="2"/>
  <c r="BJ129" i="2"/>
  <c r="BI122" i="2"/>
  <c r="BK122" i="2"/>
  <c r="BJ122" i="2"/>
  <c r="BI130" i="2"/>
  <c r="BK130" i="2"/>
  <c r="BJ130" i="2"/>
  <c r="BI123" i="2"/>
  <c r="BK123" i="2"/>
  <c r="BJ123" i="2"/>
  <c r="BI131" i="2"/>
  <c r="BK131" i="2"/>
  <c r="BJ131" i="2"/>
  <c r="BI126" i="2"/>
  <c r="BK126" i="2"/>
  <c r="BJ126" i="2"/>
  <c r="BI124" i="2"/>
  <c r="BK124" i="2"/>
  <c r="BJ124" i="2"/>
  <c r="BI132" i="2"/>
  <c r="BK132" i="2"/>
  <c r="BJ132" i="2"/>
  <c r="BK125" i="2"/>
  <c r="BJ125" i="2"/>
  <c r="BI125" i="2"/>
  <c r="BK133" i="2"/>
  <c r="BJ133" i="2"/>
  <c r="BI133" i="2"/>
  <c r="BK89" i="2"/>
  <c r="BJ89" i="2"/>
  <c r="BI89" i="2"/>
  <c r="BK82" i="2"/>
  <c r="BJ82" i="2"/>
  <c r="BI82" i="2"/>
  <c r="BK90" i="2"/>
  <c r="BJ90" i="2"/>
  <c r="BI90" i="2"/>
  <c r="BK83" i="2"/>
  <c r="BJ83" i="2"/>
  <c r="BI83" i="2"/>
  <c r="BK91" i="2"/>
  <c r="BJ91" i="2"/>
  <c r="BI91" i="2"/>
  <c r="BK84" i="2"/>
  <c r="BJ84" i="2"/>
  <c r="BI84" i="2"/>
  <c r="BK85" i="2"/>
  <c r="BJ85" i="2"/>
  <c r="BI85" i="2"/>
  <c r="BJ93" i="2"/>
  <c r="BK93" i="2"/>
  <c r="BI93" i="2"/>
  <c r="BK86" i="2"/>
  <c r="BJ86" i="2"/>
  <c r="BI86" i="2"/>
  <c r="BK94" i="2"/>
  <c r="BJ94" i="2"/>
  <c r="BI94" i="2"/>
  <c r="BK87" i="2"/>
  <c r="BJ87" i="2"/>
  <c r="BI87" i="2"/>
  <c r="BK95" i="2"/>
  <c r="BJ95" i="2"/>
  <c r="BI95" i="2"/>
  <c r="BK88" i="2"/>
  <c r="BJ88" i="2"/>
  <c r="BI88" i="2"/>
  <c r="BK96" i="2"/>
  <c r="BJ96" i="2"/>
  <c r="BI96" i="2"/>
  <c r="BK52" i="2"/>
  <c r="BJ52" i="2"/>
  <c r="BI52" i="2"/>
  <c r="BK45" i="2"/>
  <c r="BJ45" i="2"/>
  <c r="BI45" i="2"/>
  <c r="BK53" i="2"/>
  <c r="BJ53" i="2"/>
  <c r="BI53" i="2"/>
  <c r="BK54" i="2"/>
  <c r="BJ54" i="2"/>
  <c r="BI54" i="2"/>
  <c r="BK47" i="2"/>
  <c r="BJ47" i="2"/>
  <c r="BI47" i="2"/>
  <c r="BK55" i="2"/>
  <c r="BJ55" i="2"/>
  <c r="BI55" i="2"/>
  <c r="BK48" i="2"/>
  <c r="BJ48" i="2"/>
  <c r="BI48" i="2"/>
  <c r="BK56" i="2"/>
  <c r="BJ56" i="2"/>
  <c r="BI56" i="2"/>
  <c r="BK49" i="2"/>
  <c r="BJ49" i="2"/>
  <c r="BI49" i="2"/>
  <c r="BK57" i="2"/>
  <c r="BJ57" i="2"/>
  <c r="BI57" i="2"/>
  <c r="BK50" i="2"/>
  <c r="BJ50" i="2"/>
  <c r="BI50" i="2"/>
  <c r="BK58" i="2"/>
  <c r="BJ58" i="2"/>
  <c r="BI58" i="2"/>
  <c r="BK51" i="2"/>
  <c r="BJ51" i="2"/>
  <c r="BI51" i="2"/>
  <c r="BK59" i="2"/>
  <c r="BJ59" i="2"/>
  <c r="BI59" i="2"/>
  <c r="BH21" i="2"/>
  <c r="BH19" i="2"/>
  <c r="BH8" i="2"/>
  <c r="BH12" i="2"/>
  <c r="BH16" i="2"/>
  <c r="BH20" i="2"/>
  <c r="BH9" i="2"/>
  <c r="BH13" i="2"/>
  <c r="BH17" i="2"/>
  <c r="BH22" i="2"/>
  <c r="BH18" i="2"/>
  <c r="BH10" i="2"/>
  <c r="AT535" i="2"/>
  <c r="AT276" i="2"/>
  <c r="AT558" i="2"/>
  <c r="AT564" i="2"/>
  <c r="AT572" i="2"/>
  <c r="AT854" i="2"/>
  <c r="AT860" i="2"/>
  <c r="AT868" i="2"/>
  <c r="AT1150" i="2"/>
  <c r="AT1156" i="2"/>
  <c r="AT1164" i="2"/>
  <c r="AT262" i="2"/>
  <c r="AT54" i="2"/>
  <c r="AT299" i="2"/>
  <c r="AT313" i="2"/>
  <c r="AT595" i="2"/>
  <c r="AT609" i="2"/>
  <c r="AT905" i="2"/>
  <c r="AT350" i="2"/>
  <c r="AT928" i="2"/>
  <c r="AT942" i="2"/>
  <c r="AT979" i="2"/>
  <c r="AT1224" i="2"/>
  <c r="AT1238" i="2"/>
  <c r="AT1275" i="2"/>
  <c r="AT1304" i="2"/>
  <c r="AT817" i="2"/>
  <c r="AT831" i="2"/>
  <c r="AT1127" i="2"/>
  <c r="AU85" i="2"/>
  <c r="AT373" i="2"/>
  <c r="AT669" i="2"/>
  <c r="AT965" i="2"/>
  <c r="AU973" i="2"/>
  <c r="AT1261" i="2"/>
  <c r="AT1312" i="2"/>
  <c r="AT1349" i="2"/>
  <c r="AT1415" i="2"/>
  <c r="AT40" i="2"/>
  <c r="AT225" i="2"/>
  <c r="AT239" i="2"/>
  <c r="AT305" i="2"/>
  <c r="AT601" i="2"/>
  <c r="AT1113" i="2"/>
  <c r="AT77" i="2"/>
  <c r="AT91" i="2"/>
  <c r="AT632" i="2"/>
  <c r="AT646" i="2"/>
  <c r="AT114" i="2"/>
  <c r="AT128" i="2"/>
  <c r="AT410" i="2"/>
  <c r="AT424" i="2"/>
  <c r="AT706" i="2"/>
  <c r="AT720" i="2"/>
  <c r="AT1016" i="2"/>
  <c r="AT1386" i="2"/>
  <c r="AT521" i="2"/>
  <c r="AT336" i="2"/>
  <c r="AT151" i="2"/>
  <c r="AT165" i="2"/>
  <c r="AT231" i="2"/>
  <c r="AT447" i="2"/>
  <c r="AT461" i="2"/>
  <c r="AT527" i="2"/>
  <c r="AT743" i="2"/>
  <c r="AT757" i="2"/>
  <c r="AT823" i="2"/>
  <c r="AT1053" i="2"/>
  <c r="AT1119" i="2"/>
  <c r="AT1409" i="2"/>
  <c r="AT1423" i="2"/>
  <c r="AT1460" i="2"/>
  <c r="AT1335" i="2"/>
  <c r="AT1039" i="2"/>
  <c r="AT1372" i="2"/>
  <c r="AT484" i="2"/>
  <c r="AT188" i="2"/>
  <c r="AT1483" i="2"/>
  <c r="AT1187" i="2"/>
  <c r="AT891" i="2"/>
  <c r="AT1520" i="2"/>
  <c r="AT1298" i="2"/>
  <c r="AT1489" i="2"/>
  <c r="AT1193" i="2"/>
  <c r="AT897" i="2"/>
  <c r="AT1526" i="2"/>
  <c r="AT1230" i="2"/>
  <c r="AT934" i="2"/>
  <c r="AT638" i="2"/>
  <c r="AT342" i="2"/>
  <c r="AT46" i="2"/>
  <c r="AT1267" i="2"/>
  <c r="AT971" i="2"/>
  <c r="AT675" i="2"/>
  <c r="AT379" i="2"/>
  <c r="AT83" i="2"/>
  <c r="AT1008" i="2"/>
  <c r="AT712" i="2"/>
  <c r="AT416" i="2"/>
  <c r="AT120" i="2"/>
  <c r="AT1452" i="2"/>
  <c r="AT1341" i="2"/>
  <c r="AT1045" i="2"/>
  <c r="AT749" i="2"/>
  <c r="AT453" i="2"/>
  <c r="AT157" i="2"/>
  <c r="AT1378" i="2"/>
  <c r="AT1082" i="2"/>
  <c r="AT786" i="2"/>
  <c r="AT490" i="2"/>
  <c r="AT194" i="2"/>
  <c r="AT683" i="2"/>
  <c r="AT387" i="2"/>
  <c r="AT1497" i="2"/>
  <c r="AT202" i="2"/>
  <c r="AU418" i="2"/>
  <c r="AT498" i="2"/>
  <c r="AT780" i="2"/>
  <c r="AT794" i="2"/>
  <c r="AT1076" i="2"/>
  <c r="AT1090" i="2"/>
  <c r="AT1446" i="2"/>
  <c r="AT1534" i="2"/>
  <c r="AT48" i="2"/>
  <c r="AT115" i="2"/>
  <c r="AT119" i="2"/>
  <c r="AT160" i="2"/>
  <c r="AT164" i="2"/>
  <c r="AT190" i="2"/>
  <c r="AT265" i="2"/>
  <c r="AT269" i="2"/>
  <c r="AT344" i="2"/>
  <c r="AT411" i="2"/>
  <c r="AT415" i="2"/>
  <c r="AT456" i="2"/>
  <c r="AU455" i="2" s="1"/>
  <c r="AT460" i="2"/>
  <c r="AT486" i="2"/>
  <c r="AT561" i="2"/>
  <c r="AT565" i="2"/>
  <c r="AT640" i="2"/>
  <c r="AT707" i="2"/>
  <c r="AT711" i="2"/>
  <c r="AT752" i="2"/>
  <c r="AT756" i="2"/>
  <c r="AT782" i="2"/>
  <c r="AT857" i="2"/>
  <c r="AT861" i="2"/>
  <c r="AT936" i="2"/>
  <c r="AU936" i="2" s="1"/>
  <c r="AT1003" i="2"/>
  <c r="AT1007" i="2"/>
  <c r="AT1048" i="2"/>
  <c r="AT1052" i="2"/>
  <c r="AT1078" i="2"/>
  <c r="AT1153" i="2"/>
  <c r="AT1157" i="2"/>
  <c r="AT1232" i="2"/>
  <c r="AU1232" i="2" s="1"/>
  <c r="AT1299" i="2"/>
  <c r="AT1303" i="2"/>
  <c r="AT1344" i="2"/>
  <c r="AU1343" i="2" s="1"/>
  <c r="AT1348" i="2"/>
  <c r="AT1374" i="2"/>
  <c r="AT1449" i="2"/>
  <c r="AT1453" i="2"/>
  <c r="AT1524" i="2"/>
  <c r="AT1528" i="2"/>
  <c r="AU1528" i="2" s="1"/>
  <c r="AT52" i="2"/>
  <c r="AT78" i="2"/>
  <c r="AT123" i="2"/>
  <c r="AU122" i="2" s="1"/>
  <c r="AT127" i="2"/>
  <c r="AT153" i="2"/>
  <c r="AT228" i="2"/>
  <c r="AT232" i="2"/>
  <c r="AT303" i="2"/>
  <c r="AT307" i="2"/>
  <c r="AT374" i="2"/>
  <c r="AT378" i="2"/>
  <c r="AT419" i="2"/>
  <c r="AT423" i="2"/>
  <c r="AT449" i="2"/>
  <c r="AT524" i="2"/>
  <c r="AT528" i="2"/>
  <c r="AT599" i="2"/>
  <c r="AT603" i="2"/>
  <c r="AT670" i="2"/>
  <c r="AT674" i="2"/>
  <c r="AT715" i="2"/>
  <c r="AT719" i="2"/>
  <c r="AT745" i="2"/>
  <c r="AT820" i="2"/>
  <c r="AT824" i="2"/>
  <c r="AT895" i="2"/>
  <c r="AT899" i="2"/>
  <c r="AU899" i="2" s="1"/>
  <c r="AT940" i="2"/>
  <c r="AT966" i="2"/>
  <c r="AT970" i="2"/>
  <c r="AT1011" i="2"/>
  <c r="AU1010" i="2" s="1"/>
  <c r="AT1015" i="2"/>
  <c r="AT1041" i="2"/>
  <c r="AT1116" i="2"/>
  <c r="AT1120" i="2"/>
  <c r="AT1161" i="2"/>
  <c r="AT1191" i="2"/>
  <c r="AT1195" i="2"/>
  <c r="AT1236" i="2"/>
  <c r="AT1262" i="2"/>
  <c r="AT1266" i="2"/>
  <c r="AT1307" i="2"/>
  <c r="AU1306" i="2" s="1"/>
  <c r="AT1311" i="2"/>
  <c r="AT1337" i="2"/>
  <c r="AT1412" i="2"/>
  <c r="AT1416" i="2"/>
  <c r="AT1457" i="2"/>
  <c r="AU1454" i="2" s="1"/>
  <c r="AT1487" i="2"/>
  <c r="AT1491" i="2"/>
  <c r="AT1532" i="2"/>
  <c r="AT191" i="2"/>
  <c r="AT195" i="2"/>
  <c r="AT341" i="2"/>
  <c r="AT386" i="2"/>
  <c r="AT412" i="2"/>
  <c r="AT487" i="2"/>
  <c r="AT491" i="2"/>
  <c r="AT566" i="2"/>
  <c r="AU566" i="2" s="1"/>
  <c r="AT633" i="2"/>
  <c r="AT637" i="2"/>
  <c r="AT682" i="2"/>
  <c r="AT708" i="2"/>
  <c r="AT783" i="2"/>
  <c r="AT787" i="2"/>
  <c r="AT862" i="2"/>
  <c r="AT929" i="2"/>
  <c r="AT933" i="2"/>
  <c r="AT978" i="2"/>
  <c r="AT1004" i="2"/>
  <c r="AT49" i="2"/>
  <c r="AT79" i="2"/>
  <c r="AT154" i="2"/>
  <c r="AT158" i="2"/>
  <c r="AT233" i="2"/>
  <c r="AU233" i="2" s="1"/>
  <c r="AT300" i="2"/>
  <c r="AT304" i="2"/>
  <c r="AT345" i="2"/>
  <c r="AT349" i="2"/>
  <c r="AT375" i="2"/>
  <c r="AT529" i="2"/>
  <c r="AT596" i="2"/>
  <c r="AT600" i="2"/>
  <c r="AT641" i="2"/>
  <c r="AT645" i="2"/>
  <c r="AT671" i="2"/>
  <c r="AT746" i="2"/>
  <c r="AT750" i="2"/>
  <c r="AT825" i="2"/>
  <c r="AU825" i="2" s="1"/>
  <c r="AT892" i="2"/>
  <c r="AT896" i="2"/>
  <c r="AT941" i="2"/>
  <c r="AT967" i="2"/>
  <c r="AT1042" i="2"/>
  <c r="AT1046" i="2"/>
  <c r="AT1121" i="2"/>
  <c r="AU1121" i="2" s="1"/>
  <c r="AT1188" i="2"/>
  <c r="AT1192" i="2"/>
  <c r="AT1233" i="2"/>
  <c r="AT1237" i="2"/>
  <c r="AT1263" i="2"/>
  <c r="AT117" i="2"/>
  <c r="AT121" i="2"/>
  <c r="AT162" i="2"/>
  <c r="AT192" i="2"/>
  <c r="AT196" i="2"/>
  <c r="AU196" i="2" s="1"/>
  <c r="AT237" i="2"/>
  <c r="AT263" i="2"/>
  <c r="AT267" i="2"/>
  <c r="AT308" i="2"/>
  <c r="AT312" i="2"/>
  <c r="AT338" i="2"/>
  <c r="AT383" i="2"/>
  <c r="AU381" i="2" s="1"/>
  <c r="AT413" i="2"/>
  <c r="AT417" i="2"/>
  <c r="AT488" i="2"/>
  <c r="AT492" i="2"/>
  <c r="AT533" i="2"/>
  <c r="AT559" i="2"/>
  <c r="AT563" i="2"/>
  <c r="AT604" i="2"/>
  <c r="AT608" i="2"/>
  <c r="AT634" i="2"/>
  <c r="AT709" i="2"/>
  <c r="AT713" i="2"/>
  <c r="AT788" i="2"/>
  <c r="AT855" i="2"/>
  <c r="AT859" i="2"/>
  <c r="AT904" i="2"/>
  <c r="AT930" i="2"/>
  <c r="AT1005" i="2"/>
  <c r="AT1009" i="2"/>
  <c r="AT1084" i="2"/>
  <c r="AT1151" i="2"/>
  <c r="AT1155" i="2"/>
  <c r="AT1196" i="2"/>
  <c r="AT1200" i="2"/>
  <c r="AT1226" i="2"/>
  <c r="AT1301" i="2"/>
  <c r="AT1305" i="2"/>
  <c r="AT1376" i="2"/>
  <c r="AT1380" i="2"/>
  <c r="AT1447" i="2"/>
  <c r="AT1451" i="2"/>
  <c r="AT1492" i="2"/>
  <c r="AT1496" i="2"/>
  <c r="AT1522" i="2"/>
  <c r="AT80" i="2"/>
  <c r="AT84" i="2"/>
  <c r="AT751" i="2"/>
  <c r="AU751" i="2" s="1"/>
  <c r="AT818" i="2"/>
  <c r="AT822" i="2"/>
  <c r="AT863" i="2"/>
  <c r="AT867" i="2"/>
  <c r="AT893" i="2"/>
  <c r="AT968" i="2"/>
  <c r="AT972" i="2"/>
  <c r="AT1043" i="2"/>
  <c r="AT1047" i="2"/>
  <c r="AU1047" i="2" s="1"/>
  <c r="AT1114" i="2"/>
  <c r="AT1118" i="2"/>
  <c r="AT1159" i="2"/>
  <c r="AU1158" i="2" s="1"/>
  <c r="AT1163" i="2"/>
  <c r="AT1189" i="2"/>
  <c r="BI92" i="2" l="1"/>
  <c r="BK271" i="2"/>
  <c r="BI387" i="2"/>
  <c r="BI905" i="2"/>
  <c r="BJ1205" i="2"/>
  <c r="BI1274" i="2"/>
  <c r="BI1315" i="2"/>
  <c r="BJ1305" i="2"/>
  <c r="BL1305" i="2" s="1"/>
  <c r="AU1380" i="2"/>
  <c r="BJ92" i="2"/>
  <c r="BN92" i="2" s="1"/>
  <c r="BK203" i="2"/>
  <c r="BJ243" i="2"/>
  <c r="BI979" i="2"/>
  <c r="BJ1315" i="2"/>
  <c r="AU788" i="2"/>
  <c r="AU714" i="2"/>
  <c r="AU1084" i="2"/>
  <c r="AU492" i="2"/>
  <c r="BJ203" i="2"/>
  <c r="BK243" i="2"/>
  <c r="BJ311" i="2"/>
  <c r="BK796" i="2"/>
  <c r="BJ979" i="2"/>
  <c r="BJ1159" i="2"/>
  <c r="BL1159" i="2" s="1"/>
  <c r="BJ1233" i="2"/>
  <c r="BI1316" i="2"/>
  <c r="BK311" i="2"/>
  <c r="BI381" i="2"/>
  <c r="BI647" i="2"/>
  <c r="BJ796" i="2"/>
  <c r="BK1233" i="2"/>
  <c r="BJ1535" i="2"/>
  <c r="BN1535" i="2" s="1"/>
  <c r="AF2" i="3" a="1"/>
  <c r="AF2" i="3" s="1"/>
  <c r="BI46" i="2"/>
  <c r="BJ391" i="2"/>
  <c r="BJ381" i="2"/>
  <c r="BJ567" i="2"/>
  <c r="BJ647" i="2"/>
  <c r="BI1049" i="2"/>
  <c r="BJ1530" i="2"/>
  <c r="BN1530" i="2" s="1"/>
  <c r="BK1535" i="2"/>
  <c r="BJ46" i="2"/>
  <c r="BJ241" i="2"/>
  <c r="BJ352" i="2"/>
  <c r="BK391" i="2"/>
  <c r="BK567" i="2"/>
  <c r="BJ648" i="2"/>
  <c r="BI644" i="2"/>
  <c r="BM644" i="2" s="1"/>
  <c r="BJ1049" i="2"/>
  <c r="BI1055" i="2"/>
  <c r="BK1530" i="2"/>
  <c r="AU529" i="2"/>
  <c r="AM2" i="3" a="1"/>
  <c r="AM2" i="3" s="1"/>
  <c r="M2" i="3" a="1"/>
  <c r="M2" i="3" s="1"/>
  <c r="AU1269" i="2"/>
  <c r="BN235" i="2"/>
  <c r="AH2" i="3" a="1"/>
  <c r="AH2" i="3" s="1"/>
  <c r="BL56" i="2"/>
  <c r="BL52" i="2"/>
  <c r="BO84" i="2"/>
  <c r="BO308" i="2"/>
  <c r="AL2" i="3" a="1"/>
  <c r="AL2" i="3" s="1"/>
  <c r="AE2" i="3" a="1"/>
  <c r="AE2" i="3" s="1"/>
  <c r="I2" i="3" a="1"/>
  <c r="I2" i="3" s="1"/>
  <c r="BI10" i="2"/>
  <c r="BJ10" i="2"/>
  <c r="BN195" i="2" s="1"/>
  <c r="BK10" i="2"/>
  <c r="BJ12" i="2"/>
  <c r="BN1196" i="2" s="1"/>
  <c r="BK12" i="2"/>
  <c r="BO160" i="2" s="1"/>
  <c r="BI12" i="2"/>
  <c r="BL51" i="2"/>
  <c r="BL47" i="2"/>
  <c r="BM47" i="2"/>
  <c r="BO197" i="2"/>
  <c r="BN232" i="2"/>
  <c r="BN269" i="2"/>
  <c r="BN91" i="2"/>
  <c r="BO824" i="2"/>
  <c r="BN1390" i="2"/>
  <c r="F2" i="3" a="1"/>
  <c r="F2" i="3" s="1"/>
  <c r="AN2" i="3" a="1"/>
  <c r="AN2" i="3" s="1"/>
  <c r="AC2" i="3" a="1"/>
  <c r="AC2" i="3" s="1"/>
  <c r="L2" i="3" a="1"/>
  <c r="L2" i="3" s="1"/>
  <c r="AP2" i="3" a="1"/>
  <c r="AP2" i="3" s="1"/>
  <c r="AK2" i="3" a="1"/>
  <c r="AK2" i="3" s="1"/>
  <c r="BO789" i="2"/>
  <c r="BN1044" i="2"/>
  <c r="Q2" i="3" a="1"/>
  <c r="Q2" i="3" s="1"/>
  <c r="BJ20" i="2"/>
  <c r="BN168" i="2" s="1"/>
  <c r="BK20" i="2"/>
  <c r="BO168" i="2" s="1"/>
  <c r="BI20" i="2"/>
  <c r="C2" i="3" a="1"/>
  <c r="C2" i="3" s="1"/>
  <c r="BN94" i="2"/>
  <c r="AJ2" i="3" a="1"/>
  <c r="AJ2" i="3" s="1"/>
  <c r="X2" i="3" a="1"/>
  <c r="X2" i="3" s="1"/>
  <c r="BK8" i="2"/>
  <c r="BO341" i="2" s="1"/>
  <c r="BJ8" i="2"/>
  <c r="BN119" i="2" s="1"/>
  <c r="BI8" i="2"/>
  <c r="AD2" i="3" a="1"/>
  <c r="AD2" i="3" s="1"/>
  <c r="Y2" i="3" a="1"/>
  <c r="Y2" i="3" s="1"/>
  <c r="U2" i="3" a="1"/>
  <c r="U2" i="3" s="1"/>
  <c r="O2" i="3" a="1"/>
  <c r="O2" i="3" s="1"/>
  <c r="D2" i="3" a="1"/>
  <c r="D2" i="3" s="1"/>
  <c r="AA2" i="3" a="1"/>
  <c r="AA2" i="3" s="1"/>
  <c r="W2" i="3" a="1"/>
  <c r="W2" i="3" s="1"/>
  <c r="BK17" i="2"/>
  <c r="BO239" i="2" s="1"/>
  <c r="BI17" i="2"/>
  <c r="BM646" i="2" s="1"/>
  <c r="BJ17" i="2"/>
  <c r="BN128" i="2" s="1"/>
  <c r="BI21" i="2"/>
  <c r="BM58" i="2" s="1"/>
  <c r="BJ21" i="2"/>
  <c r="BN317" i="2" s="1"/>
  <c r="BK21" i="2"/>
  <c r="BO132" i="2" s="1"/>
  <c r="BO715" i="2"/>
  <c r="AB2" i="3" a="1"/>
  <c r="AB2" i="3" s="1"/>
  <c r="K2" i="3" a="1"/>
  <c r="K2" i="3" s="1"/>
  <c r="BO49" i="2"/>
  <c r="BO121" i="2"/>
  <c r="BO234" i="2"/>
  <c r="BN341" i="2"/>
  <c r="BO454" i="2"/>
  <c r="T2" i="3" a="1"/>
  <c r="T2" i="3" s="1"/>
  <c r="BK16" i="2"/>
  <c r="BO53" i="2" s="1"/>
  <c r="BI16" i="2"/>
  <c r="BM53" i="2" s="1"/>
  <c r="BJ16" i="2"/>
  <c r="BN756" i="2" s="1"/>
  <c r="BN90" i="2"/>
  <c r="BO193" i="2"/>
  <c r="E2" i="3" a="1"/>
  <c r="E2" i="3" s="1"/>
  <c r="AI2" i="3" a="1"/>
  <c r="AI2" i="3" s="1"/>
  <c r="BI18" i="2"/>
  <c r="BJ18" i="2"/>
  <c r="BN240" i="2" s="1"/>
  <c r="BK18" i="2"/>
  <c r="BO277" i="2" s="1"/>
  <c r="BL57" i="2"/>
  <c r="BM57" i="2"/>
  <c r="BN47" i="2"/>
  <c r="BL53" i="2"/>
  <c r="AG2" i="3" a="1"/>
  <c r="AG2" i="3" s="1"/>
  <c r="BN84" i="2"/>
  <c r="BN131" i="2"/>
  <c r="BN127" i="2"/>
  <c r="BN205" i="2"/>
  <c r="BO230" i="2"/>
  <c r="BN275" i="2"/>
  <c r="BN380" i="2"/>
  <c r="BN464" i="2"/>
  <c r="N2" i="3" a="1"/>
  <c r="N2" i="3" s="1"/>
  <c r="BJ14" i="2"/>
  <c r="BN88" i="2" s="1"/>
  <c r="BK14" i="2"/>
  <c r="BO162" i="2" s="1"/>
  <c r="BI14" i="2"/>
  <c r="BM51" i="2" s="1"/>
  <c r="AU862" i="2"/>
  <c r="AU1491" i="2"/>
  <c r="V2" i="3" a="1"/>
  <c r="V2" i="3" s="1"/>
  <c r="BN230" i="2"/>
  <c r="BN277" i="2"/>
  <c r="BO317" i="2"/>
  <c r="BN606" i="2"/>
  <c r="BK1353" i="2"/>
  <c r="BO1353" i="2" s="1"/>
  <c r="BJ1353" i="2"/>
  <c r="BI1353" i="2"/>
  <c r="BI539" i="2"/>
  <c r="BK539" i="2"/>
  <c r="BJ539" i="2"/>
  <c r="BI1343" i="2"/>
  <c r="BL1343" i="2" s="1"/>
  <c r="BK1343" i="2"/>
  <c r="BJ1343" i="2"/>
  <c r="BN1343" i="2" s="1"/>
  <c r="BJ794" i="2"/>
  <c r="BN794" i="2" s="1"/>
  <c r="BI794" i="2"/>
  <c r="BK1390" i="2"/>
  <c r="BI1390" i="2"/>
  <c r="BK1203" i="2"/>
  <c r="BJ1203" i="2"/>
  <c r="BL1203" i="2" s="1"/>
  <c r="BK940" i="2"/>
  <c r="BI940" i="2"/>
  <c r="BJ940" i="2"/>
  <c r="BI1495" i="2"/>
  <c r="BJ1495" i="2"/>
  <c r="BK1495" i="2"/>
  <c r="BI537" i="2"/>
  <c r="BK537" i="2"/>
  <c r="BK1499" i="2"/>
  <c r="BJ1499" i="2"/>
  <c r="BI1499" i="2"/>
  <c r="BK1091" i="2"/>
  <c r="BJ1091" i="2"/>
  <c r="BN1091" i="2" s="1"/>
  <c r="BI1091" i="2"/>
  <c r="BJ980" i="2"/>
  <c r="BN980" i="2" s="1"/>
  <c r="BI980" i="2"/>
  <c r="BM980" i="2" s="1"/>
  <c r="BK980" i="2"/>
  <c r="BI1463" i="2"/>
  <c r="BK1463" i="2"/>
  <c r="BJ1463" i="2"/>
  <c r="BN1463" i="2" s="1"/>
  <c r="BI944" i="2"/>
  <c r="BK944" i="2"/>
  <c r="BK863" i="2"/>
  <c r="BJ863" i="2"/>
  <c r="BL863" i="2" s="1"/>
  <c r="BI863" i="2"/>
  <c r="BN498" i="2"/>
  <c r="BN1461" i="2"/>
  <c r="BK1045" i="2"/>
  <c r="BJ1045" i="2"/>
  <c r="BI1045" i="2"/>
  <c r="BJ869" i="2"/>
  <c r="BN869" i="2" s="1"/>
  <c r="BI869" i="2"/>
  <c r="BM869" i="2" s="1"/>
  <c r="BI453" i="2"/>
  <c r="BK453" i="2"/>
  <c r="BO453" i="2" s="1"/>
  <c r="BJ453" i="2"/>
  <c r="BK1387" i="2"/>
  <c r="BI1387" i="2"/>
  <c r="BJ1387" i="2"/>
  <c r="BN1387" i="2" s="1"/>
  <c r="J2" i="3" a="1"/>
  <c r="J2" i="3" s="1"/>
  <c r="Z2" i="3" a="1"/>
  <c r="Z2" i="3" s="1"/>
  <c r="H2" i="3" a="1"/>
  <c r="H2" i="3" s="1"/>
  <c r="BJ19" i="2"/>
  <c r="BN315" i="2" s="1"/>
  <c r="BI19" i="2"/>
  <c r="BM56" i="2" s="1"/>
  <c r="BK19" i="2"/>
  <c r="BO241" i="2" s="1"/>
  <c r="BN57" i="2"/>
  <c r="BL48" i="2"/>
  <c r="BO47" i="2"/>
  <c r="BN53" i="2"/>
  <c r="BO95" i="2"/>
  <c r="BN82" i="2"/>
  <c r="BO123" i="2"/>
  <c r="BN193" i="2"/>
  <c r="BO236" i="2"/>
  <c r="BN242" i="2"/>
  <c r="BN238" i="2"/>
  <c r="BO280" i="2"/>
  <c r="BN267" i="2"/>
  <c r="BN304" i="2"/>
  <c r="BN351" i="2"/>
  <c r="BO382" i="2"/>
  <c r="BN387" i="2"/>
  <c r="BN427" i="2"/>
  <c r="BN465" i="2"/>
  <c r="BN461" i="2"/>
  <c r="BO642" i="2"/>
  <c r="BN639" i="2"/>
  <c r="BJ687" i="2"/>
  <c r="BN687" i="2" s="1"/>
  <c r="BN674" i="2"/>
  <c r="BO721" i="2"/>
  <c r="BO754" i="2"/>
  <c r="BN760" i="2"/>
  <c r="BO793" i="2"/>
  <c r="BN1278" i="2"/>
  <c r="BO1309" i="2"/>
  <c r="BN1315" i="2"/>
  <c r="BO1305" i="2"/>
  <c r="BN1311" i="2"/>
  <c r="BN1350" i="2"/>
  <c r="BO86" i="2"/>
  <c r="BO82" i="2"/>
  <c r="BN126" i="2"/>
  <c r="BN158" i="2"/>
  <c r="BN156" i="2"/>
  <c r="BN202" i="2"/>
  <c r="BO242" i="2"/>
  <c r="BO238" i="2"/>
  <c r="BO271" i="2"/>
  <c r="BN276" i="2"/>
  <c r="BN306" i="2"/>
  <c r="BO304" i="2"/>
  <c r="BN353" i="2"/>
  <c r="BN350" i="2"/>
  <c r="BN424" i="2"/>
  <c r="BN417" i="2"/>
  <c r="BO612" i="2"/>
  <c r="BN610" i="2"/>
  <c r="BN608" i="2"/>
  <c r="BN649" i="2"/>
  <c r="BN645" i="2"/>
  <c r="BK687" i="2"/>
  <c r="BO687" i="2" s="1"/>
  <c r="BN684" i="2"/>
  <c r="BO674" i="2"/>
  <c r="BO716" i="2"/>
  <c r="BO760" i="2"/>
  <c r="BN909" i="2"/>
  <c r="BN908" i="2"/>
  <c r="BO896" i="2"/>
  <c r="BN938" i="2"/>
  <c r="BN982" i="2"/>
  <c r="BO1057" i="2"/>
  <c r="BO1315" i="2"/>
  <c r="BN1501" i="2"/>
  <c r="G2" i="3" a="1"/>
  <c r="G2" i="3" s="1"/>
  <c r="P2" i="3" a="1"/>
  <c r="P2" i="3" s="1"/>
  <c r="BI13" i="2"/>
  <c r="BM50" i="2" s="1"/>
  <c r="BJ13" i="2"/>
  <c r="BN1345" i="2" s="1"/>
  <c r="BK13" i="2"/>
  <c r="BO124" i="2" s="1"/>
  <c r="BI11" i="2"/>
  <c r="BM48" i="2" s="1"/>
  <c r="BJ11" i="2"/>
  <c r="BN677" i="2" s="1"/>
  <c r="BK11" i="2"/>
  <c r="BO381" i="2" s="1"/>
  <c r="BN58" i="2"/>
  <c r="BM49" i="2"/>
  <c r="BN54" i="2"/>
  <c r="BM45" i="2"/>
  <c r="BO92" i="2"/>
  <c r="BO125" i="2"/>
  <c r="BN167" i="2"/>
  <c r="BN165" i="2"/>
  <c r="BO199" i="2"/>
  <c r="BN243" i="2"/>
  <c r="BO310" i="2"/>
  <c r="BN316" i="2"/>
  <c r="BO306" i="2"/>
  <c r="BO353" i="2"/>
  <c r="BN383" i="2"/>
  <c r="BN428" i="2"/>
  <c r="BO419" i="2"/>
  <c r="BN489" i="2"/>
  <c r="BN603" i="2"/>
  <c r="BO608" i="2"/>
  <c r="BO643" i="2"/>
  <c r="BO649" i="2"/>
  <c r="BO678" i="2"/>
  <c r="BO909" i="2"/>
  <c r="BI1203" i="2"/>
  <c r="BN1200" i="2"/>
  <c r="BN1242" i="2"/>
  <c r="BO1233" i="2"/>
  <c r="BN1275" i="2"/>
  <c r="BN1316" i="2"/>
  <c r="BN1312" i="2"/>
  <c r="BK1461" i="2"/>
  <c r="BO1496" i="2"/>
  <c r="AO2" i="3" a="1"/>
  <c r="AO2" i="3" s="1"/>
  <c r="R2" i="3" a="1"/>
  <c r="R2" i="3" s="1"/>
  <c r="B2" i="3" a="1"/>
  <c r="B2" i="3" s="1"/>
  <c r="S2" i="3" a="1"/>
  <c r="S2" i="3" s="1"/>
  <c r="BI9" i="2"/>
  <c r="BM46" i="2" s="1"/>
  <c r="BJ9" i="2"/>
  <c r="BN1082" i="2" s="1"/>
  <c r="BK9" i="2"/>
  <c r="BO527" i="2" s="1"/>
  <c r="BO58" i="2"/>
  <c r="BM55" i="2"/>
  <c r="BN45" i="2"/>
  <c r="BO87" i="2"/>
  <c r="BO93" i="2"/>
  <c r="BN132" i="2"/>
  <c r="BO130" i="2"/>
  <c r="BN121" i="2"/>
  <c r="BN169" i="2"/>
  <c r="BN199" i="2"/>
  <c r="BO205" i="2"/>
  <c r="BN203" i="2"/>
  <c r="BO201" i="2"/>
  <c r="BO243" i="2"/>
  <c r="BN239" i="2"/>
  <c r="BN460" i="2"/>
  <c r="BO502" i="2"/>
  <c r="BO489" i="2"/>
  <c r="BO532" i="2"/>
  <c r="BN535" i="2"/>
  <c r="BN575" i="2"/>
  <c r="BO606" i="2"/>
  <c r="BN861" i="2"/>
  <c r="BN1195" i="2"/>
  <c r="BO1200" i="2"/>
  <c r="BO1385" i="2"/>
  <c r="BO1426" i="2"/>
  <c r="BN1423" i="2"/>
  <c r="BO1414" i="2"/>
  <c r="BI1461" i="2"/>
  <c r="BO354" i="2"/>
  <c r="BO343" i="2"/>
  <c r="BN342" i="2"/>
  <c r="BO384" i="2"/>
  <c r="BN390" i="2"/>
  <c r="BO493" i="2"/>
  <c r="BN499" i="2"/>
  <c r="BO530" i="2"/>
  <c r="BN528" i="2"/>
  <c r="BO575" i="2"/>
  <c r="BN565" i="2"/>
  <c r="BN824" i="2"/>
  <c r="BN1386" i="2"/>
  <c r="BN1427" i="2"/>
  <c r="BO1457" i="2"/>
  <c r="BO1501" i="2"/>
  <c r="BO1490" i="2"/>
  <c r="BN1496" i="2"/>
  <c r="BO1530" i="2"/>
  <c r="BK983" i="2"/>
  <c r="BJ983" i="2"/>
  <c r="BN983" i="2" s="1"/>
  <c r="BI983" i="2"/>
  <c r="BO835" i="2"/>
  <c r="BI1459" i="2"/>
  <c r="BK1459" i="2"/>
  <c r="BO1459" i="2" s="1"/>
  <c r="BI1464" i="2"/>
  <c r="BK1464" i="2"/>
  <c r="BJ1464" i="2"/>
  <c r="BN1464" i="2" s="1"/>
  <c r="BN1165" i="2"/>
  <c r="BJ1090" i="2"/>
  <c r="BN1090" i="2" s="1"/>
  <c r="BI1090" i="2"/>
  <c r="BI1236" i="2"/>
  <c r="BK1236" i="2"/>
  <c r="BO1234" i="2"/>
  <c r="BN452" i="2"/>
  <c r="BO494" i="2"/>
  <c r="BO571" i="2"/>
  <c r="BI613" i="2"/>
  <c r="BN612" i="2"/>
  <c r="BN650" i="2"/>
  <c r="BN646" i="2"/>
  <c r="BO684" i="2"/>
  <c r="BO722" i="2"/>
  <c r="BN713" i="2"/>
  <c r="BN753" i="2"/>
  <c r="BN758" i="2"/>
  <c r="BN793" i="2"/>
  <c r="BI835" i="2"/>
  <c r="BM835" i="2" s="1"/>
  <c r="BN831" i="2"/>
  <c r="BN865" i="2"/>
  <c r="BN871" i="2"/>
  <c r="BN942" i="2"/>
  <c r="BN933" i="2"/>
  <c r="BO1048" i="2"/>
  <c r="BN1054" i="2"/>
  <c r="BO1044" i="2"/>
  <c r="BN1087" i="2"/>
  <c r="BK1165" i="2"/>
  <c r="BN1156" i="2"/>
  <c r="BO1155" i="2"/>
  <c r="BO1198" i="2"/>
  <c r="BN1204" i="2"/>
  <c r="BN1201" i="2"/>
  <c r="BN1231" i="2"/>
  <c r="BN1237" i="2"/>
  <c r="BO1272" i="2"/>
  <c r="BO1316" i="2"/>
  <c r="BN1303" i="2"/>
  <c r="BO1350" i="2"/>
  <c r="BO1382" i="2"/>
  <c r="BI1388" i="2"/>
  <c r="BN1456" i="2"/>
  <c r="BO1462" i="2"/>
  <c r="BN1453" i="2"/>
  <c r="BJ1459" i="2"/>
  <c r="BN1500" i="2"/>
  <c r="BO1491" i="2"/>
  <c r="BN1497" i="2"/>
  <c r="BN1537" i="2"/>
  <c r="BN1533" i="2"/>
  <c r="BN1538" i="2"/>
  <c r="BJ1057" i="2"/>
  <c r="BN1057" i="2" s="1"/>
  <c r="BI1057" i="2"/>
  <c r="AU270" i="2"/>
  <c r="BN462" i="2"/>
  <c r="BO452" i="2"/>
  <c r="BN495" i="2"/>
  <c r="BN491" i="2"/>
  <c r="BN526" i="2"/>
  <c r="BN576" i="2"/>
  <c r="BO567" i="2"/>
  <c r="BN572" i="2"/>
  <c r="BK613" i="2"/>
  <c r="BO613" i="2" s="1"/>
  <c r="BO604" i="2"/>
  <c r="BN609" i="2"/>
  <c r="BO600" i="2"/>
  <c r="BO650" i="2"/>
  <c r="BN637" i="2"/>
  <c r="BN679" i="2"/>
  <c r="BO675" i="2"/>
  <c r="BN681" i="2"/>
  <c r="BO717" i="2"/>
  <c r="BN723" i="2"/>
  <c r="BN719" i="2"/>
  <c r="BO753" i="2"/>
  <c r="BN748" i="2"/>
  <c r="BO791" i="2"/>
  <c r="BN790" i="2"/>
  <c r="BN787" i="2"/>
  <c r="BJ835" i="2"/>
  <c r="BN835" i="2" s="1"/>
  <c r="BN943" i="2"/>
  <c r="BO933" i="2"/>
  <c r="BO976" i="2"/>
  <c r="BO1013" i="2"/>
  <c r="BO1018" i="2"/>
  <c r="BN1010" i="2"/>
  <c r="BN1016" i="2"/>
  <c r="BN1049" i="2"/>
  <c r="BO1087" i="2"/>
  <c r="BK1090" i="2"/>
  <c r="BL1090" i="2" s="1"/>
  <c r="BN1131" i="2"/>
  <c r="BN1127" i="2"/>
  <c r="BN1168" i="2"/>
  <c r="BI1165" i="2"/>
  <c r="BO1204" i="2"/>
  <c r="BN1192" i="2"/>
  <c r="BN1234" i="2"/>
  <c r="BO1237" i="2"/>
  <c r="BN1389" i="2"/>
  <c r="BJ1380" i="2"/>
  <c r="BN1380" i="2" s="1"/>
  <c r="BO1456" i="2"/>
  <c r="BO1500" i="2"/>
  <c r="BO1497" i="2"/>
  <c r="BN1488" i="2"/>
  <c r="BO1537" i="2"/>
  <c r="BN354" i="2"/>
  <c r="BN343" i="2"/>
  <c r="BN384" i="2"/>
  <c r="BO383" i="2"/>
  <c r="BO389" i="2"/>
  <c r="BN388" i="2"/>
  <c r="BN415" i="2"/>
  <c r="BN457" i="2"/>
  <c r="BO456" i="2"/>
  <c r="BO495" i="2"/>
  <c r="BN501" i="2"/>
  <c r="BN497" i="2"/>
  <c r="BN538" i="2"/>
  <c r="BO526" i="2"/>
  <c r="BO576" i="2"/>
  <c r="BN563" i="2"/>
  <c r="BO572" i="2"/>
  <c r="BO611" i="2"/>
  <c r="BN602" i="2"/>
  <c r="BO679" i="2"/>
  <c r="BO685" i="2"/>
  <c r="BN676" i="2"/>
  <c r="BO723" i="2"/>
  <c r="BN714" i="2"/>
  <c r="BO719" i="2"/>
  <c r="BO752" i="2"/>
  <c r="BN751" i="2"/>
  <c r="BO748" i="2"/>
  <c r="BO900" i="2"/>
  <c r="BN898" i="2"/>
  <c r="BO904" i="2"/>
  <c r="BO946" i="2"/>
  <c r="BN1020" i="2"/>
  <c r="BN1007" i="2"/>
  <c r="BO1049" i="2"/>
  <c r="BN1094" i="2"/>
  <c r="BO1131" i="2"/>
  <c r="BN1118" i="2"/>
  <c r="BO1168" i="2"/>
  <c r="BN1157" i="2"/>
  <c r="BN1205" i="2"/>
  <c r="BN1238" i="2"/>
  <c r="BN1342" i="2"/>
  <c r="BN1348" i="2"/>
  <c r="BN1383" i="2"/>
  <c r="BO1389" i="2"/>
  <c r="BK1380" i="2"/>
  <c r="BN1525" i="2"/>
  <c r="BO501" i="2"/>
  <c r="BO497" i="2"/>
  <c r="BO538" i="2"/>
  <c r="BN536" i="2"/>
  <c r="BN534" i="2"/>
  <c r="BN569" i="2"/>
  <c r="BO563" i="2"/>
  <c r="BN573" i="2"/>
  <c r="BO605" i="2"/>
  <c r="BN600" i="2"/>
  <c r="BO641" i="2"/>
  <c r="BN647" i="2"/>
  <c r="BO637" i="2"/>
  <c r="BN686" i="2"/>
  <c r="BN682" i="2"/>
  <c r="BN724" i="2"/>
  <c r="BN720" i="2"/>
  <c r="BN761" i="2"/>
  <c r="BN750" i="2"/>
  <c r="BN791" i="2"/>
  <c r="BO797" i="2"/>
  <c r="BO785" i="2"/>
  <c r="BN862" i="2"/>
  <c r="BO902" i="2"/>
  <c r="BN899" i="2"/>
  <c r="BO898" i="2"/>
  <c r="BN905" i="2"/>
  <c r="BO937" i="2"/>
  <c r="BN975" i="2"/>
  <c r="BN972" i="2"/>
  <c r="BO1020" i="2"/>
  <c r="BN1019" i="2"/>
  <c r="BO1007" i="2"/>
  <c r="BN1083" i="2"/>
  <c r="BO1082" i="2"/>
  <c r="BO1122" i="2"/>
  <c r="BN1128" i="2"/>
  <c r="BO1127" i="2"/>
  <c r="BO1118" i="2"/>
  <c r="BO1159" i="2"/>
  <c r="BN1163" i="2"/>
  <c r="BO1205" i="2"/>
  <c r="BJ1236" i="2"/>
  <c r="BO1344" i="2"/>
  <c r="BO1348" i="2"/>
  <c r="BO1383" i="2"/>
  <c r="BN1379" i="2"/>
  <c r="BN1416" i="2"/>
  <c r="BO1494" i="2"/>
  <c r="BK1538" i="2"/>
  <c r="BO1538" i="2" s="1"/>
  <c r="BO1525" i="2"/>
  <c r="BN312" i="2"/>
  <c r="BO345" i="2"/>
  <c r="BO390" i="2"/>
  <c r="BN386" i="2"/>
  <c r="BN420" i="2"/>
  <c r="BN458" i="2"/>
  <c r="BO457" i="2"/>
  <c r="BO463" i="2"/>
  <c r="BN454" i="2"/>
  <c r="BN502" i="2"/>
  <c r="BO492" i="2"/>
  <c r="BO534" i="2"/>
  <c r="BO569" i="2"/>
  <c r="BN568" i="2"/>
  <c r="BO601" i="2"/>
  <c r="BN642" i="2"/>
  <c r="BN648" i="2"/>
  <c r="BO680" i="2"/>
  <c r="BO686" i="2"/>
  <c r="BO676" i="2"/>
  <c r="BO682" i="2"/>
  <c r="BO724" i="2"/>
  <c r="BO720" i="2"/>
  <c r="BN711" i="2"/>
  <c r="BO761" i="2"/>
  <c r="BN757" i="2"/>
  <c r="BO750" i="2"/>
  <c r="BO798" i="2"/>
  <c r="BN797" i="2"/>
  <c r="BO788" i="2"/>
  <c r="BN868" i="2"/>
  <c r="BN866" i="2"/>
  <c r="BO899" i="2"/>
  <c r="BN896" i="2"/>
  <c r="BO975" i="2"/>
  <c r="BN978" i="2"/>
  <c r="BO1019" i="2"/>
  <c r="BO1008" i="2"/>
  <c r="BN1161" i="2"/>
  <c r="BN1160" i="2"/>
  <c r="BN1229" i="2"/>
  <c r="BN1340" i="2"/>
  <c r="BO1379" i="2"/>
  <c r="BN1385" i="2"/>
  <c r="BO1418" i="2"/>
  <c r="BN1426" i="2"/>
  <c r="BO1416" i="2"/>
  <c r="BN1414" i="2"/>
  <c r="BI1538" i="2"/>
  <c r="BI15" i="2"/>
  <c r="BM52" i="2" s="1"/>
  <c r="BJ15" i="2"/>
  <c r="BN792" i="2" s="1"/>
  <c r="BK15" i="2"/>
  <c r="BO829" i="2" s="1"/>
  <c r="BO787" i="2"/>
  <c r="BN785" i="2"/>
  <c r="BO831" i="2"/>
  <c r="BN830" i="2"/>
  <c r="BO865" i="2"/>
  <c r="BO871" i="2"/>
  <c r="BN867" i="2"/>
  <c r="BO908" i="2"/>
  <c r="BM896" i="2"/>
  <c r="BO897" i="2"/>
  <c r="BN939" i="2"/>
  <c r="BO938" i="2"/>
  <c r="BO934" i="2"/>
  <c r="BO982" i="2"/>
  <c r="BN973" i="2"/>
  <c r="BO978" i="2"/>
  <c r="BN1012" i="2"/>
  <c r="BN1017" i="2"/>
  <c r="BN1050" i="2"/>
  <c r="BO1055" i="2"/>
  <c r="BN1046" i="2"/>
  <c r="BO1094" i="2"/>
  <c r="BN1093" i="2"/>
  <c r="BO1081" i="2"/>
  <c r="BN1089" i="2"/>
  <c r="BN1123" i="2"/>
  <c r="BO1161" i="2"/>
  <c r="BO1160" i="2"/>
  <c r="BO1163" i="2"/>
  <c r="BO1196" i="2"/>
  <c r="BO1192" i="2"/>
  <c r="BK1240" i="2"/>
  <c r="BJ1239" i="2"/>
  <c r="BN1239" i="2" s="1"/>
  <c r="BO1271" i="2"/>
  <c r="BO1270" i="2"/>
  <c r="BN1276" i="2"/>
  <c r="BO1307" i="2"/>
  <c r="BN1313" i="2"/>
  <c r="BO1303" i="2"/>
  <c r="BO1346" i="2"/>
  <c r="BN1352" i="2"/>
  <c r="BO1342" i="2"/>
  <c r="BJ1341" i="2"/>
  <c r="BN1377" i="2"/>
  <c r="BO1427" i="2"/>
  <c r="BN1425" i="2"/>
  <c r="BN1421" i="2"/>
  <c r="BN1454" i="2"/>
  <c r="BO1492" i="2"/>
  <c r="BN1498" i="2"/>
  <c r="BO1488" i="2"/>
  <c r="BN1531" i="2"/>
  <c r="BO1529" i="2"/>
  <c r="BO1533" i="2"/>
  <c r="BO826" i="2"/>
  <c r="BN832" i="2"/>
  <c r="BO830" i="2"/>
  <c r="BN828" i="2"/>
  <c r="BN872" i="2"/>
  <c r="BO870" i="2"/>
  <c r="BO867" i="2"/>
  <c r="BN901" i="2"/>
  <c r="BN906" i="2"/>
  <c r="BO939" i="2"/>
  <c r="BN945" i="2"/>
  <c r="BN935" i="2"/>
  <c r="BN941" i="2"/>
  <c r="BN979" i="2"/>
  <c r="BO1012" i="2"/>
  <c r="BN1015" i="2"/>
  <c r="BO1050" i="2"/>
  <c r="BN1056" i="2"/>
  <c r="BO1046" i="2"/>
  <c r="BN1052" i="2"/>
  <c r="BO1093" i="2"/>
  <c r="BO1089" i="2"/>
  <c r="BN1124" i="2"/>
  <c r="BO1123" i="2"/>
  <c r="BN1129" i="2"/>
  <c r="BN1120" i="2"/>
  <c r="BO1119" i="2"/>
  <c r="BN1125" i="2"/>
  <c r="BO1166" i="2"/>
  <c r="BN1164" i="2"/>
  <c r="BN1197" i="2"/>
  <c r="BN1202" i="2"/>
  <c r="BN1235" i="2"/>
  <c r="BN1241" i="2"/>
  <c r="BK1239" i="2"/>
  <c r="BN1230" i="2"/>
  <c r="BO1267" i="2"/>
  <c r="BN1266" i="2"/>
  <c r="BN1274" i="2"/>
  <c r="BN1308" i="2"/>
  <c r="BO1352" i="2"/>
  <c r="BK1341" i="2"/>
  <c r="BO1341" i="2" s="1"/>
  <c r="BO1381" i="2"/>
  <c r="BO1377" i="2"/>
  <c r="BN1420" i="2"/>
  <c r="BO1425" i="2"/>
  <c r="BN1424" i="2"/>
  <c r="BO1415" i="2"/>
  <c r="BO1454" i="2"/>
  <c r="BN1460" i="2"/>
  <c r="BJ1493" i="2"/>
  <c r="BN1493" i="2" s="1"/>
  <c r="BO1531" i="2"/>
  <c r="BJ1532" i="2"/>
  <c r="BI1534" i="2"/>
  <c r="BM1534" i="2" s="1"/>
  <c r="BN827" i="2"/>
  <c r="BO828" i="2"/>
  <c r="BO872" i="2"/>
  <c r="BO860" i="2"/>
  <c r="BN859" i="2"/>
  <c r="BO901" i="2"/>
  <c r="BN900" i="2"/>
  <c r="BN904" i="2"/>
  <c r="BN936" i="2"/>
  <c r="BO935" i="2"/>
  <c r="BO941" i="2"/>
  <c r="BO979" i="2"/>
  <c r="BN970" i="2"/>
  <c r="BN1009" i="2"/>
  <c r="BO1056" i="2"/>
  <c r="BN1047" i="2"/>
  <c r="BO1052" i="2"/>
  <c r="BN1086" i="2"/>
  <c r="BN1130" i="2"/>
  <c r="BO1129" i="2"/>
  <c r="BO1120" i="2"/>
  <c r="BN1126" i="2"/>
  <c r="BN1158" i="2"/>
  <c r="BN1167" i="2"/>
  <c r="BO1164" i="2"/>
  <c r="BN1155" i="2"/>
  <c r="BO1197" i="2"/>
  <c r="BO1202" i="2"/>
  <c r="BO1193" i="2"/>
  <c r="BO1235" i="2"/>
  <c r="BO1241" i="2"/>
  <c r="BN1232" i="2"/>
  <c r="BO1230" i="2"/>
  <c r="BO1266" i="2"/>
  <c r="BN1277" i="2"/>
  <c r="BO1274" i="2"/>
  <c r="BO1308" i="2"/>
  <c r="BN1314" i="2"/>
  <c r="BO1304" i="2"/>
  <c r="BN1310" i="2"/>
  <c r="BJ1347" i="2"/>
  <c r="BO1420" i="2"/>
  <c r="BN1419" i="2"/>
  <c r="BO1424" i="2"/>
  <c r="BN1422" i="2"/>
  <c r="BO1460" i="2"/>
  <c r="BN1451" i="2"/>
  <c r="BK1493" i="2"/>
  <c r="BO1493" i="2" s="1"/>
  <c r="BK1532" i="2"/>
  <c r="BN1536" i="2"/>
  <c r="BJ1534" i="2"/>
  <c r="BN1534" i="2" s="1"/>
  <c r="BO790" i="2"/>
  <c r="BO796" i="2"/>
  <c r="BO786" i="2"/>
  <c r="BO827" i="2"/>
  <c r="BN833" i="2"/>
  <c r="BO823" i="2"/>
  <c r="BN822" i="2"/>
  <c r="BO859" i="2"/>
  <c r="BN902" i="2"/>
  <c r="BN946" i="2"/>
  <c r="BO945" i="2"/>
  <c r="BO974" i="2"/>
  <c r="BO970" i="2"/>
  <c r="BN1013" i="2"/>
  <c r="BN1018" i="2"/>
  <c r="BO1011" i="2"/>
  <c r="BO1009" i="2"/>
  <c r="BO1015" i="2"/>
  <c r="BO1047" i="2"/>
  <c r="BN1053" i="2"/>
  <c r="BO1086" i="2"/>
  <c r="BN1088" i="2"/>
  <c r="BO1124" i="2"/>
  <c r="BO1130" i="2"/>
  <c r="BN1121" i="2"/>
  <c r="BO1126" i="2"/>
  <c r="BO1158" i="2"/>
  <c r="BO1167" i="2"/>
  <c r="BN1198" i="2"/>
  <c r="BN1194" i="2"/>
  <c r="BO1242" i="2"/>
  <c r="BO1232" i="2"/>
  <c r="BO1277" i="2"/>
  <c r="BN1268" i="2"/>
  <c r="BN1309" i="2"/>
  <c r="BO1314" i="2"/>
  <c r="BN1382" i="2"/>
  <c r="BN1384" i="2"/>
  <c r="BO1419" i="2"/>
  <c r="BO1422" i="2"/>
  <c r="BO1455" i="2"/>
  <c r="BO1451" i="2"/>
  <c r="BN1494" i="2"/>
  <c r="BN1490" i="2"/>
  <c r="BO1489" i="2"/>
  <c r="BO1536" i="2"/>
  <c r="BN1527" i="2"/>
  <c r="BM1531" i="2"/>
  <c r="BL1531" i="2"/>
  <c r="BM1535" i="2"/>
  <c r="BM1532" i="2"/>
  <c r="BM1527" i="2"/>
  <c r="BL1527" i="2"/>
  <c r="BL1539" i="2"/>
  <c r="BM1538" i="2"/>
  <c r="BL1538" i="2"/>
  <c r="BM1537" i="2"/>
  <c r="BL1537" i="2"/>
  <c r="BM1526" i="2"/>
  <c r="BL1526" i="2"/>
  <c r="BM1536" i="2"/>
  <c r="BL1536" i="2"/>
  <c r="BL1528" i="2"/>
  <c r="BM1530" i="2"/>
  <c r="BM1525" i="2"/>
  <c r="BL1525" i="2"/>
  <c r="BM1529" i="2"/>
  <c r="BL1529" i="2"/>
  <c r="BM1533" i="2"/>
  <c r="BL1533" i="2"/>
  <c r="BM1494" i="2"/>
  <c r="BL1494" i="2"/>
  <c r="BM1490" i="2"/>
  <c r="BL1490" i="2"/>
  <c r="BM1500" i="2"/>
  <c r="BL1500" i="2"/>
  <c r="BM1496" i="2"/>
  <c r="BL1496" i="2"/>
  <c r="BL1502" i="2"/>
  <c r="BM1501" i="2"/>
  <c r="BL1501" i="2"/>
  <c r="BM1497" i="2"/>
  <c r="BL1497" i="2"/>
  <c r="BL1491" i="2"/>
  <c r="BM1492" i="2"/>
  <c r="BL1492" i="2"/>
  <c r="BM1489" i="2"/>
  <c r="BL1489" i="2"/>
  <c r="BM1488" i="2"/>
  <c r="BL1488" i="2"/>
  <c r="BM1498" i="2"/>
  <c r="BL1498" i="2"/>
  <c r="BM1493" i="2"/>
  <c r="BM1495" i="2"/>
  <c r="BL1495" i="2"/>
  <c r="BM1499" i="2"/>
  <c r="BL1499" i="2"/>
  <c r="BM1457" i="2"/>
  <c r="BL1457" i="2"/>
  <c r="BM1463" i="2"/>
  <c r="BL1463" i="2"/>
  <c r="BM1459" i="2"/>
  <c r="BL1454" i="2"/>
  <c r="BL1465" i="2"/>
  <c r="BM1464" i="2"/>
  <c r="BL1464" i="2"/>
  <c r="BL1460" i="2"/>
  <c r="BM1455" i="2"/>
  <c r="BL1455" i="2"/>
  <c r="BM1451" i="2"/>
  <c r="BL1451" i="2"/>
  <c r="BM1461" i="2"/>
  <c r="BL1461" i="2"/>
  <c r="BM1452" i="2"/>
  <c r="BL1452" i="2"/>
  <c r="BM1458" i="2"/>
  <c r="BL1458" i="2"/>
  <c r="BM1456" i="2"/>
  <c r="BL1456" i="2"/>
  <c r="BM1453" i="2"/>
  <c r="BL1453" i="2"/>
  <c r="BM1462" i="2"/>
  <c r="BL1462" i="2"/>
  <c r="BM1420" i="2"/>
  <c r="BL1420" i="2"/>
  <c r="BM1417" i="2"/>
  <c r="BL1417" i="2"/>
  <c r="BM1424" i="2"/>
  <c r="BL1424" i="2"/>
  <c r="BM1419" i="2"/>
  <c r="BL1419" i="2"/>
  <c r="BM1422" i="2"/>
  <c r="BL1422" i="2"/>
  <c r="BL1428" i="2"/>
  <c r="BM1418" i="2"/>
  <c r="BL1418" i="2"/>
  <c r="BM1416" i="2"/>
  <c r="BL1416" i="2"/>
  <c r="BM1426" i="2"/>
  <c r="BL1426" i="2"/>
  <c r="BM1415" i="2"/>
  <c r="BL1415" i="2"/>
  <c r="BM1414" i="2"/>
  <c r="BL1414" i="2"/>
  <c r="BL1423" i="2"/>
  <c r="BM1427" i="2"/>
  <c r="BL1427" i="2"/>
  <c r="BM1425" i="2"/>
  <c r="BL1425" i="2"/>
  <c r="BM1421" i="2"/>
  <c r="BL1421" i="2"/>
  <c r="BM1383" i="2"/>
  <c r="BL1383" i="2"/>
  <c r="BM1379" i="2"/>
  <c r="BL1379" i="2"/>
  <c r="BM1389" i="2"/>
  <c r="BL1389" i="2"/>
  <c r="BM1385" i="2"/>
  <c r="BL1385" i="2"/>
  <c r="BL1391" i="2"/>
  <c r="BL1386" i="2"/>
  <c r="BM1382" i="2"/>
  <c r="BL1382" i="2"/>
  <c r="BM1381" i="2"/>
  <c r="BL1381" i="2"/>
  <c r="BM1387" i="2"/>
  <c r="BL1387" i="2"/>
  <c r="BM1378" i="2"/>
  <c r="BL1378" i="2"/>
  <c r="BM1377" i="2"/>
  <c r="BL1377" i="2"/>
  <c r="BM1380" i="2"/>
  <c r="BL1380" i="2"/>
  <c r="BM1390" i="2"/>
  <c r="BL1390" i="2"/>
  <c r="BM1388" i="2"/>
  <c r="BL1388" i="2"/>
  <c r="BM1384" i="2"/>
  <c r="BL1384" i="2"/>
  <c r="BM1346" i="2"/>
  <c r="BL1346" i="2"/>
  <c r="BM1342" i="2"/>
  <c r="BL1342" i="2"/>
  <c r="BM1352" i="2"/>
  <c r="BL1352" i="2"/>
  <c r="BM1341" i="2"/>
  <c r="BL1341" i="2"/>
  <c r="BM1348" i="2"/>
  <c r="BL1348" i="2"/>
  <c r="BL1354" i="2"/>
  <c r="BM1353" i="2"/>
  <c r="BM1347" i="2"/>
  <c r="BL1347" i="2"/>
  <c r="BM1344" i="2"/>
  <c r="BL1344" i="2"/>
  <c r="BM1343" i="2"/>
  <c r="BM1350" i="2"/>
  <c r="BL1350" i="2"/>
  <c r="BM1345" i="2"/>
  <c r="BL1345" i="2"/>
  <c r="BL1349" i="2"/>
  <c r="BM1351" i="2"/>
  <c r="BL1351" i="2"/>
  <c r="BM1340" i="2"/>
  <c r="BL1340" i="2"/>
  <c r="BM1316" i="2"/>
  <c r="BL1316" i="2"/>
  <c r="BL1312" i="2"/>
  <c r="BM1307" i="2"/>
  <c r="BL1307" i="2"/>
  <c r="BM1303" i="2"/>
  <c r="BL1303" i="2"/>
  <c r="BL1306" i="2"/>
  <c r="BL1317" i="2"/>
  <c r="BM1313" i="2"/>
  <c r="BL1313" i="2"/>
  <c r="BM1308" i="2"/>
  <c r="BL1308" i="2"/>
  <c r="BM1304" i="2"/>
  <c r="BL1304" i="2"/>
  <c r="BM1314" i="2"/>
  <c r="BL1314" i="2"/>
  <c r="BM1310" i="2"/>
  <c r="BL1310" i="2"/>
  <c r="BM1309" i="2"/>
  <c r="BL1309" i="2"/>
  <c r="BM1305" i="2"/>
  <c r="BM1315" i="2"/>
  <c r="BL1315" i="2"/>
  <c r="BM1311" i="2"/>
  <c r="BL1311" i="2"/>
  <c r="BM1272" i="2"/>
  <c r="BL1272" i="2"/>
  <c r="BM1271" i="2"/>
  <c r="BL1271" i="2"/>
  <c r="BL1269" i="2"/>
  <c r="BL1275" i="2"/>
  <c r="BL1280" i="2"/>
  <c r="BM1267" i="2"/>
  <c r="BL1267" i="2"/>
  <c r="BM1276" i="2"/>
  <c r="BL1276" i="2"/>
  <c r="BM1266" i="2"/>
  <c r="BL1266" i="2"/>
  <c r="BM1274" i="2"/>
  <c r="BL1274" i="2"/>
  <c r="BM1277" i="2"/>
  <c r="BL1277" i="2"/>
  <c r="BM1273" i="2"/>
  <c r="BL1273" i="2"/>
  <c r="BM1270" i="2"/>
  <c r="BL1270" i="2"/>
  <c r="BM1279" i="2"/>
  <c r="BL1279" i="2"/>
  <c r="BM1268" i="2"/>
  <c r="BL1268" i="2"/>
  <c r="BM1278" i="2"/>
  <c r="BL1278" i="2"/>
  <c r="BM1239" i="2"/>
  <c r="BL1239" i="2"/>
  <c r="BM1241" i="2"/>
  <c r="BL1241" i="2"/>
  <c r="BM1231" i="2"/>
  <c r="BL1231" i="2"/>
  <c r="BM1230" i="2"/>
  <c r="BL1230" i="2"/>
  <c r="BM1242" i="2"/>
  <c r="BL1242" i="2"/>
  <c r="BM1234" i="2"/>
  <c r="BL1234" i="2"/>
  <c r="BM1233" i="2"/>
  <c r="BL1233" i="2"/>
  <c r="BM1237" i="2"/>
  <c r="BL1237" i="2"/>
  <c r="BL1232" i="2"/>
  <c r="BL1243" i="2"/>
  <c r="BM1229" i="2"/>
  <c r="BL1229" i="2"/>
  <c r="BM1235" i="2"/>
  <c r="BL1235" i="2"/>
  <c r="BL1238" i="2"/>
  <c r="BM1240" i="2"/>
  <c r="BM1236" i="2"/>
  <c r="BL1236" i="2"/>
  <c r="BM1204" i="2"/>
  <c r="BL1204" i="2"/>
  <c r="BM1200" i="2"/>
  <c r="BL1200" i="2"/>
  <c r="BM1194" i="2"/>
  <c r="BL1194" i="2"/>
  <c r="BM1195" i="2"/>
  <c r="BL1195" i="2"/>
  <c r="BL1206" i="2"/>
  <c r="BM1205" i="2"/>
  <c r="BL1205" i="2"/>
  <c r="BM1202" i="2"/>
  <c r="BL1202" i="2"/>
  <c r="BL1201" i="2"/>
  <c r="BM1196" i="2"/>
  <c r="BL1196" i="2"/>
  <c r="BM1192" i="2"/>
  <c r="BL1192" i="2"/>
  <c r="BM1198" i="2"/>
  <c r="BL1198" i="2"/>
  <c r="BM1197" i="2"/>
  <c r="BL1197" i="2"/>
  <c r="BM1193" i="2"/>
  <c r="BL1193" i="2"/>
  <c r="BM1203" i="2"/>
  <c r="BM1199" i="2"/>
  <c r="BL1199" i="2"/>
  <c r="BL1158" i="2"/>
  <c r="BM1160" i="2"/>
  <c r="BL1160" i="2"/>
  <c r="BM1163" i="2"/>
  <c r="BL1163" i="2"/>
  <c r="BM1157" i="2"/>
  <c r="BL1157" i="2"/>
  <c r="BM1166" i="2"/>
  <c r="BL1166" i="2"/>
  <c r="BL1169" i="2"/>
  <c r="BM1155" i="2"/>
  <c r="BL1155" i="2"/>
  <c r="BM1167" i="2"/>
  <c r="BL1167" i="2"/>
  <c r="BM1165" i="2"/>
  <c r="BL1165" i="2"/>
  <c r="BM1164" i="2"/>
  <c r="BL1164" i="2"/>
  <c r="BM1161" i="2"/>
  <c r="BL1161" i="2"/>
  <c r="BM1168" i="2"/>
  <c r="BL1168" i="2"/>
  <c r="BM1156" i="2"/>
  <c r="BL1156" i="2"/>
  <c r="BM1162" i="2"/>
  <c r="BL1162" i="2"/>
  <c r="BM1159" i="2"/>
  <c r="BM1130" i="2"/>
  <c r="BL1130" i="2"/>
  <c r="BM1126" i="2"/>
  <c r="BL1126" i="2"/>
  <c r="BM1121" i="2"/>
  <c r="BL1121" i="2"/>
  <c r="BL1127" i="2"/>
  <c r="BM1120" i="2"/>
  <c r="BL1120" i="2"/>
  <c r="BL1132" i="2"/>
  <c r="BM1131" i="2"/>
  <c r="BL1131" i="2"/>
  <c r="BM1123" i="2"/>
  <c r="BL1123" i="2"/>
  <c r="BM1122" i="2"/>
  <c r="BL1122" i="2"/>
  <c r="BM1118" i="2"/>
  <c r="BL1118" i="2"/>
  <c r="BM1129" i="2"/>
  <c r="BL1129" i="2"/>
  <c r="BM1128" i="2"/>
  <c r="BL1128" i="2"/>
  <c r="BM1119" i="2"/>
  <c r="BL1119" i="2"/>
  <c r="BM1125" i="2"/>
  <c r="BL1125" i="2"/>
  <c r="BM1124" i="2"/>
  <c r="BL1124" i="2"/>
  <c r="BM1092" i="2"/>
  <c r="BL1092" i="2"/>
  <c r="BM1082" i="2"/>
  <c r="BL1082" i="2"/>
  <c r="BL1095" i="2"/>
  <c r="BM1094" i="2"/>
  <c r="BL1094" i="2"/>
  <c r="BM1091" i="2"/>
  <c r="BL1091" i="2"/>
  <c r="BM1081" i="2"/>
  <c r="BL1081" i="2"/>
  <c r="BM1093" i="2"/>
  <c r="BL1093" i="2"/>
  <c r="BM1089" i="2"/>
  <c r="BL1089" i="2"/>
  <c r="BM1087" i="2"/>
  <c r="BL1087" i="2"/>
  <c r="BM1086" i="2"/>
  <c r="BL1086" i="2"/>
  <c r="BL1084" i="2"/>
  <c r="BM1085" i="2"/>
  <c r="BL1085" i="2"/>
  <c r="BM1083" i="2"/>
  <c r="BL1083" i="2"/>
  <c r="BM1088" i="2"/>
  <c r="BL1088" i="2"/>
  <c r="BL1057" i="2"/>
  <c r="BL1053" i="2"/>
  <c r="BM1048" i="2"/>
  <c r="BL1048" i="2"/>
  <c r="BM1044" i="2"/>
  <c r="BL1044" i="2"/>
  <c r="BL1047" i="2"/>
  <c r="BL1058" i="2"/>
  <c r="BM1054" i="2"/>
  <c r="BL1054" i="2"/>
  <c r="BM1049" i="2"/>
  <c r="BL1049" i="2"/>
  <c r="BM1045" i="2"/>
  <c r="BL1045" i="2"/>
  <c r="BM1055" i="2"/>
  <c r="BL1055" i="2"/>
  <c r="BM1051" i="2"/>
  <c r="BL1051" i="2"/>
  <c r="BM1050" i="2"/>
  <c r="BL1050" i="2"/>
  <c r="BM1046" i="2"/>
  <c r="BL1046" i="2"/>
  <c r="BM1056" i="2"/>
  <c r="BL1056" i="2"/>
  <c r="BM1052" i="2"/>
  <c r="BL1052" i="2"/>
  <c r="BM1009" i="2"/>
  <c r="BL1009" i="2"/>
  <c r="BM1018" i="2"/>
  <c r="BL1018" i="2"/>
  <c r="BL1021" i="2"/>
  <c r="BM1020" i="2"/>
  <c r="BL1020" i="2"/>
  <c r="BM1017" i="2"/>
  <c r="BL1017" i="2"/>
  <c r="BM1007" i="2"/>
  <c r="BL1007" i="2"/>
  <c r="BM1019" i="2"/>
  <c r="BL1019" i="2"/>
  <c r="BM1008" i="2"/>
  <c r="BL1008" i="2"/>
  <c r="BL1010" i="2"/>
  <c r="BM1013" i="2"/>
  <c r="BL1013" i="2"/>
  <c r="BM1012" i="2"/>
  <c r="BL1012" i="2"/>
  <c r="BM1011" i="2"/>
  <c r="BL1011" i="2"/>
  <c r="BM1014" i="2"/>
  <c r="BL1014" i="2"/>
  <c r="BM1015" i="2"/>
  <c r="BL1015" i="2"/>
  <c r="BL1016" i="2"/>
  <c r="BM974" i="2"/>
  <c r="BL974" i="2"/>
  <c r="BM970" i="2"/>
  <c r="BL970" i="2"/>
  <c r="BL984" i="2"/>
  <c r="BL979" i="2"/>
  <c r="BM975" i="2"/>
  <c r="BL975" i="2"/>
  <c r="BM971" i="2"/>
  <c r="BL971" i="2"/>
  <c r="BM981" i="2"/>
  <c r="BL981" i="2"/>
  <c r="BM977" i="2"/>
  <c r="BL977" i="2"/>
  <c r="BM976" i="2"/>
  <c r="BL976" i="2"/>
  <c r="BM972" i="2"/>
  <c r="BL972" i="2"/>
  <c r="BL973" i="2"/>
  <c r="BM983" i="2"/>
  <c r="BM982" i="2"/>
  <c r="BL982" i="2"/>
  <c r="BM978" i="2"/>
  <c r="BL978" i="2"/>
  <c r="BL936" i="2"/>
  <c r="BL942" i="2"/>
  <c r="BM941" i="2"/>
  <c r="BL941" i="2"/>
  <c r="BL947" i="2"/>
  <c r="BM946" i="2"/>
  <c r="BL946" i="2"/>
  <c r="BM945" i="2"/>
  <c r="BL945" i="2"/>
  <c r="BM938" i="2"/>
  <c r="BL938" i="2"/>
  <c r="BM937" i="2"/>
  <c r="BL937" i="2"/>
  <c r="BM943" i="2"/>
  <c r="BL943" i="2"/>
  <c r="BM933" i="2"/>
  <c r="BL933" i="2"/>
  <c r="BM934" i="2"/>
  <c r="BL934" i="2"/>
  <c r="BM939" i="2"/>
  <c r="BL939" i="2"/>
  <c r="BM935" i="2"/>
  <c r="BL935" i="2"/>
  <c r="BM940" i="2"/>
  <c r="BL940" i="2"/>
  <c r="BM944" i="2"/>
  <c r="BL944" i="2"/>
  <c r="BM902" i="2"/>
  <c r="BL902" i="2"/>
  <c r="BM907" i="2"/>
  <c r="BL907" i="2"/>
  <c r="BL899" i="2"/>
  <c r="BL910" i="2"/>
  <c r="BM909" i="2"/>
  <c r="BL909" i="2"/>
  <c r="BM906" i="2"/>
  <c r="BL906" i="2"/>
  <c r="BL896" i="2"/>
  <c r="BM908" i="2"/>
  <c r="BL908" i="2"/>
  <c r="BM897" i="2"/>
  <c r="BL897" i="2"/>
  <c r="BM901" i="2"/>
  <c r="BL901" i="2"/>
  <c r="BM900" i="2"/>
  <c r="BL900" i="2"/>
  <c r="BM898" i="2"/>
  <c r="BL898" i="2"/>
  <c r="BM903" i="2"/>
  <c r="BL903" i="2"/>
  <c r="BM904" i="2"/>
  <c r="BL904" i="2"/>
  <c r="BL905" i="2"/>
  <c r="BM871" i="2"/>
  <c r="BL871" i="2"/>
  <c r="BM866" i="2"/>
  <c r="BL866" i="2"/>
  <c r="BM861" i="2"/>
  <c r="BL861" i="2"/>
  <c r="BM870" i="2"/>
  <c r="BL870" i="2"/>
  <c r="BM867" i="2"/>
  <c r="BL867" i="2"/>
  <c r="BL873" i="2"/>
  <c r="BM872" i="2"/>
  <c r="BL872" i="2"/>
  <c r="BL862" i="2"/>
  <c r="BM860" i="2"/>
  <c r="BL860" i="2"/>
  <c r="BL868" i="2"/>
  <c r="BM864" i="2"/>
  <c r="BL864" i="2"/>
  <c r="BM863" i="2"/>
  <c r="BM859" i="2"/>
  <c r="BL859" i="2"/>
  <c r="BM865" i="2"/>
  <c r="BL865" i="2"/>
  <c r="BM824" i="2"/>
  <c r="BL824" i="2"/>
  <c r="BM834" i="2"/>
  <c r="BL834" i="2"/>
  <c r="BL836" i="2"/>
  <c r="BM831" i="2"/>
  <c r="BL831" i="2"/>
  <c r="BL825" i="2"/>
  <c r="BM829" i="2"/>
  <c r="BL829" i="2"/>
  <c r="BM826" i="2"/>
  <c r="BL826" i="2"/>
  <c r="BM830" i="2"/>
  <c r="BL830" i="2"/>
  <c r="BM832" i="2"/>
  <c r="BL832" i="2"/>
  <c r="BM828" i="2"/>
  <c r="BL828" i="2"/>
  <c r="BM827" i="2"/>
  <c r="BL827" i="2"/>
  <c r="BM823" i="2"/>
  <c r="BL823" i="2"/>
  <c r="BM833" i="2"/>
  <c r="BL833" i="2"/>
  <c r="BM822" i="2"/>
  <c r="BL822" i="2"/>
  <c r="BL788" i="2"/>
  <c r="BM795" i="2"/>
  <c r="BL795" i="2"/>
  <c r="BM793" i="2"/>
  <c r="BL793" i="2"/>
  <c r="BM798" i="2"/>
  <c r="BL798" i="2"/>
  <c r="BM790" i="2"/>
  <c r="BL790" i="2"/>
  <c r="BM789" i="2"/>
  <c r="BL789" i="2"/>
  <c r="BL794" i="2"/>
  <c r="BM785" i="2"/>
  <c r="BL785" i="2"/>
  <c r="BM787" i="2"/>
  <c r="BL787" i="2"/>
  <c r="BL799" i="2"/>
  <c r="BM792" i="2"/>
  <c r="BL792" i="2"/>
  <c r="BM786" i="2"/>
  <c r="BL786" i="2"/>
  <c r="BM791" i="2"/>
  <c r="BL791" i="2"/>
  <c r="BM797" i="2"/>
  <c r="BL797" i="2"/>
  <c r="BM796" i="2"/>
  <c r="BL796" i="2"/>
  <c r="BM753" i="2"/>
  <c r="BL753" i="2"/>
  <c r="BM758" i="2"/>
  <c r="BL758" i="2"/>
  <c r="BM752" i="2"/>
  <c r="BL752" i="2"/>
  <c r="BM748" i="2"/>
  <c r="BL748" i="2"/>
  <c r="BL762" i="2"/>
  <c r="BL751" i="2"/>
  <c r="BM759" i="2"/>
  <c r="BL759" i="2"/>
  <c r="BM761" i="2"/>
  <c r="BL761" i="2"/>
  <c r="BM750" i="2"/>
  <c r="BL750" i="2"/>
  <c r="BL757" i="2"/>
  <c r="BM755" i="2"/>
  <c r="BL755" i="2"/>
  <c r="BM754" i="2"/>
  <c r="BL754" i="2"/>
  <c r="BM749" i="2"/>
  <c r="BL749" i="2"/>
  <c r="BM760" i="2"/>
  <c r="BL760" i="2"/>
  <c r="BM756" i="2"/>
  <c r="BL756" i="2"/>
  <c r="BM714" i="2"/>
  <c r="BL714" i="2"/>
  <c r="BL720" i="2"/>
  <c r="BM715" i="2"/>
  <c r="BL715" i="2"/>
  <c r="BM711" i="2"/>
  <c r="BL711" i="2"/>
  <c r="BL725" i="2"/>
  <c r="BM721" i="2"/>
  <c r="BL721" i="2"/>
  <c r="BM716" i="2"/>
  <c r="BL716" i="2"/>
  <c r="BM722" i="2"/>
  <c r="BL722" i="2"/>
  <c r="BM718" i="2"/>
  <c r="BL718" i="2"/>
  <c r="BM724" i="2"/>
  <c r="BL724" i="2"/>
  <c r="BM712" i="2"/>
  <c r="BL712" i="2"/>
  <c r="BM717" i="2"/>
  <c r="BL717" i="2"/>
  <c r="BM713" i="2"/>
  <c r="BL713" i="2"/>
  <c r="BM723" i="2"/>
  <c r="BL723" i="2"/>
  <c r="BM719" i="2"/>
  <c r="BL719" i="2"/>
  <c r="BM686" i="2"/>
  <c r="BL686" i="2"/>
  <c r="BM682" i="2"/>
  <c r="BL682" i="2"/>
  <c r="BL677" i="2"/>
  <c r="BL688" i="2"/>
  <c r="BM687" i="2"/>
  <c r="BL683" i="2"/>
  <c r="BM675" i="2"/>
  <c r="BL675" i="2"/>
  <c r="BM679" i="2"/>
  <c r="BL679" i="2"/>
  <c r="BM678" i="2"/>
  <c r="BL678" i="2"/>
  <c r="BM674" i="2"/>
  <c r="BL674" i="2"/>
  <c r="BM684" i="2"/>
  <c r="BL684" i="2"/>
  <c r="BM680" i="2"/>
  <c r="BL680" i="2"/>
  <c r="BM685" i="2"/>
  <c r="BL685" i="2"/>
  <c r="BM676" i="2"/>
  <c r="BL676" i="2"/>
  <c r="BM681" i="2"/>
  <c r="BL681" i="2"/>
  <c r="BL640" i="2"/>
  <c r="BM649" i="2"/>
  <c r="BL649" i="2"/>
  <c r="BM645" i="2"/>
  <c r="BL645" i="2"/>
  <c r="BM650" i="2"/>
  <c r="BL650" i="2"/>
  <c r="BM637" i="2"/>
  <c r="BL637" i="2"/>
  <c r="BM642" i="2"/>
  <c r="BL642" i="2"/>
  <c r="BM638" i="2"/>
  <c r="BL638" i="2"/>
  <c r="BL651" i="2"/>
  <c r="BL646" i="2"/>
  <c r="BM641" i="2"/>
  <c r="BL641" i="2"/>
  <c r="BM643" i="2"/>
  <c r="BL643" i="2"/>
  <c r="BM647" i="2"/>
  <c r="BL647" i="2"/>
  <c r="BM648" i="2"/>
  <c r="BL648" i="2"/>
  <c r="BM639" i="2"/>
  <c r="BL639" i="2"/>
  <c r="BM605" i="2"/>
  <c r="BL605" i="2"/>
  <c r="BM602" i="2"/>
  <c r="BL602" i="2"/>
  <c r="BM600" i="2"/>
  <c r="BL600" i="2"/>
  <c r="BM604" i="2"/>
  <c r="BL604" i="2"/>
  <c r="BM601" i="2"/>
  <c r="BL601" i="2"/>
  <c r="BM610" i="2"/>
  <c r="BL610" i="2"/>
  <c r="BL603" i="2"/>
  <c r="BM607" i="2"/>
  <c r="BL607" i="2"/>
  <c r="BM611" i="2"/>
  <c r="BL611" i="2"/>
  <c r="BM606" i="2"/>
  <c r="BL606" i="2"/>
  <c r="BL614" i="2"/>
  <c r="BM612" i="2"/>
  <c r="BL612" i="2"/>
  <c r="BM613" i="2"/>
  <c r="BL613" i="2"/>
  <c r="BM609" i="2"/>
  <c r="BL609" i="2"/>
  <c r="BM608" i="2"/>
  <c r="BL608" i="2"/>
  <c r="BM573" i="2"/>
  <c r="BL573" i="2"/>
  <c r="BM564" i="2"/>
  <c r="BL564" i="2"/>
  <c r="BM575" i="2"/>
  <c r="BL575" i="2"/>
  <c r="BM569" i="2"/>
  <c r="BL569" i="2"/>
  <c r="BL577" i="2"/>
  <c r="BL566" i="2"/>
  <c r="BM565" i="2"/>
  <c r="BL565" i="2"/>
  <c r="BM574" i="2"/>
  <c r="BL574" i="2"/>
  <c r="BM571" i="2"/>
  <c r="BL571" i="2"/>
  <c r="BM567" i="2"/>
  <c r="BL567" i="2"/>
  <c r="BM568" i="2"/>
  <c r="BL568" i="2"/>
  <c r="BM576" i="2"/>
  <c r="BL576" i="2"/>
  <c r="BL572" i="2"/>
  <c r="BM570" i="2"/>
  <c r="BL570" i="2"/>
  <c r="BM563" i="2"/>
  <c r="BL563" i="2"/>
  <c r="BM532" i="2"/>
  <c r="BL532" i="2"/>
  <c r="BM528" i="2"/>
  <c r="BL528" i="2"/>
  <c r="BM527" i="2"/>
  <c r="BL527" i="2"/>
  <c r="BM537" i="2"/>
  <c r="BL537" i="2"/>
  <c r="BL540" i="2"/>
  <c r="BM539" i="2"/>
  <c r="BL539" i="2"/>
  <c r="BM526" i="2"/>
  <c r="BL526" i="2"/>
  <c r="BL529" i="2"/>
  <c r="BM534" i="2"/>
  <c r="BL534" i="2"/>
  <c r="BM538" i="2"/>
  <c r="BL538" i="2"/>
  <c r="BL535" i="2"/>
  <c r="BM531" i="2"/>
  <c r="BL531" i="2"/>
  <c r="BM536" i="2"/>
  <c r="BL536" i="2"/>
  <c r="BM530" i="2"/>
  <c r="BL530" i="2"/>
  <c r="BM533" i="2"/>
  <c r="BL533" i="2"/>
  <c r="BM495" i="2"/>
  <c r="BL495" i="2"/>
  <c r="BM501" i="2"/>
  <c r="BL501" i="2"/>
  <c r="BM497" i="2"/>
  <c r="BL497" i="2"/>
  <c r="BM491" i="2"/>
  <c r="BL491" i="2"/>
  <c r="BL492" i="2"/>
  <c r="BM489" i="2"/>
  <c r="BL489" i="2"/>
  <c r="BL503" i="2"/>
  <c r="BM502" i="2"/>
  <c r="BL502" i="2"/>
  <c r="BL498" i="2"/>
  <c r="BM493" i="2"/>
  <c r="BL493" i="2"/>
  <c r="BM499" i="2"/>
  <c r="BL499" i="2"/>
  <c r="BM494" i="2"/>
  <c r="BL494" i="2"/>
  <c r="BM490" i="2"/>
  <c r="BL490" i="2"/>
  <c r="BM500" i="2"/>
  <c r="BL500" i="2"/>
  <c r="BM496" i="2"/>
  <c r="BL496" i="2"/>
  <c r="BM456" i="2"/>
  <c r="BL456" i="2"/>
  <c r="BL455" i="2"/>
  <c r="BL466" i="2"/>
  <c r="BM465" i="2"/>
  <c r="BL465" i="2"/>
  <c r="BL461" i="2"/>
  <c r="BM464" i="2"/>
  <c r="BL464" i="2"/>
  <c r="BM460" i="2"/>
  <c r="BL460" i="2"/>
  <c r="BM452" i="2"/>
  <c r="BL452" i="2"/>
  <c r="BM457" i="2"/>
  <c r="BL457" i="2"/>
  <c r="BM462" i="2"/>
  <c r="BL462" i="2"/>
  <c r="BM454" i="2"/>
  <c r="BL454" i="2"/>
  <c r="BM453" i="2"/>
  <c r="BL453" i="2"/>
  <c r="BM458" i="2"/>
  <c r="BL458" i="2"/>
  <c r="BM463" i="2"/>
  <c r="BL463" i="2"/>
  <c r="BM459" i="2"/>
  <c r="BL459" i="2"/>
  <c r="BM420" i="2"/>
  <c r="BL420" i="2"/>
  <c r="BM425" i="2"/>
  <c r="BL425" i="2"/>
  <c r="BM416" i="2"/>
  <c r="BL416" i="2"/>
  <c r="BM422" i="2"/>
  <c r="BL422" i="2"/>
  <c r="BM417" i="2"/>
  <c r="BL417" i="2"/>
  <c r="BL418" i="2"/>
  <c r="BL429" i="2"/>
  <c r="BM427" i="2"/>
  <c r="BL427" i="2"/>
  <c r="BM421" i="2"/>
  <c r="BL421" i="2"/>
  <c r="BM428" i="2"/>
  <c r="BL428" i="2"/>
  <c r="BL424" i="2"/>
  <c r="BM423" i="2"/>
  <c r="BL423" i="2"/>
  <c r="BM426" i="2"/>
  <c r="BL426" i="2"/>
  <c r="BM419" i="2"/>
  <c r="BL419" i="2"/>
  <c r="BM415" i="2"/>
  <c r="BL415" i="2"/>
  <c r="BM386" i="2"/>
  <c r="BL386" i="2"/>
  <c r="BM390" i="2"/>
  <c r="BL390" i="2"/>
  <c r="BM385" i="2"/>
  <c r="BL385" i="2"/>
  <c r="BM388" i="2"/>
  <c r="BL388" i="2"/>
  <c r="BM389" i="2"/>
  <c r="BL389" i="2"/>
  <c r="BL392" i="2"/>
  <c r="BM391" i="2"/>
  <c r="BL391" i="2"/>
  <c r="BM380" i="2"/>
  <c r="BL380" i="2"/>
  <c r="BM384" i="2"/>
  <c r="BL384" i="2"/>
  <c r="BL381" i="2"/>
  <c r="BM383" i="2"/>
  <c r="BL383" i="2"/>
  <c r="BM382" i="2"/>
  <c r="BL382" i="2"/>
  <c r="BM378" i="2"/>
  <c r="BL378" i="2"/>
  <c r="BL387" i="2"/>
  <c r="BM379" i="2"/>
  <c r="BL379" i="2"/>
  <c r="BM341" i="2"/>
  <c r="BL341" i="2"/>
  <c r="BM352" i="2"/>
  <c r="BL352" i="2"/>
  <c r="BL344" i="2"/>
  <c r="BM351" i="2"/>
  <c r="BL351" i="2"/>
  <c r="BM349" i="2"/>
  <c r="BL349" i="2"/>
  <c r="BM353" i="2"/>
  <c r="BL353" i="2"/>
  <c r="BL350" i="2"/>
  <c r="BM348" i="2"/>
  <c r="BL348" i="2"/>
  <c r="BM354" i="2"/>
  <c r="BL354" i="2"/>
  <c r="BM347" i="2"/>
  <c r="BL347" i="2"/>
  <c r="BM343" i="2"/>
  <c r="BL343" i="2"/>
  <c r="BL355" i="2"/>
  <c r="BM346" i="2"/>
  <c r="BL346" i="2"/>
  <c r="BM345" i="2"/>
  <c r="BL345" i="2"/>
  <c r="BM342" i="2"/>
  <c r="BL342" i="2"/>
  <c r="BM316" i="2"/>
  <c r="BL316" i="2"/>
  <c r="BM306" i="2"/>
  <c r="BL306" i="2"/>
  <c r="BM308" i="2"/>
  <c r="BL308" i="2"/>
  <c r="BL307" i="2"/>
  <c r="BL318" i="2"/>
  <c r="BM317" i="2"/>
  <c r="BL317" i="2"/>
  <c r="BM311" i="2"/>
  <c r="BL311" i="2"/>
  <c r="BL313" i="2"/>
  <c r="BM312" i="2"/>
  <c r="BL312" i="2"/>
  <c r="BM314" i="2"/>
  <c r="BL314" i="2"/>
  <c r="BM309" i="2"/>
  <c r="BL309" i="2"/>
  <c r="BM310" i="2"/>
  <c r="BL310" i="2"/>
  <c r="BM315" i="2"/>
  <c r="BL315" i="2"/>
  <c r="BM305" i="2"/>
  <c r="BL305" i="2"/>
  <c r="BM304" i="2"/>
  <c r="BL304" i="2"/>
  <c r="BM279" i="2"/>
  <c r="BL279" i="2"/>
  <c r="BM275" i="2"/>
  <c r="BL275" i="2"/>
  <c r="BM277" i="2"/>
  <c r="BL277" i="2"/>
  <c r="BL270" i="2"/>
  <c r="BM273" i="2"/>
  <c r="BL273" i="2"/>
  <c r="BL281" i="2"/>
  <c r="BM280" i="2"/>
  <c r="BL280" i="2"/>
  <c r="BM269" i="2"/>
  <c r="BL269" i="2"/>
  <c r="BM271" i="2"/>
  <c r="BL271" i="2"/>
  <c r="BM267" i="2"/>
  <c r="BL267" i="2"/>
  <c r="BL276" i="2"/>
  <c r="BM272" i="2"/>
  <c r="BL272" i="2"/>
  <c r="BM268" i="2"/>
  <c r="BL268" i="2"/>
  <c r="BM278" i="2"/>
  <c r="BL278" i="2"/>
  <c r="BM274" i="2"/>
  <c r="BL274" i="2"/>
  <c r="BM242" i="2"/>
  <c r="BL242" i="2"/>
  <c r="BL239" i="2"/>
  <c r="BM238" i="2"/>
  <c r="BL238" i="2"/>
  <c r="BM234" i="2"/>
  <c r="BL234" i="2"/>
  <c r="BL233" i="2"/>
  <c r="BM230" i="2"/>
  <c r="BL230" i="2"/>
  <c r="BL244" i="2"/>
  <c r="BM243" i="2"/>
  <c r="BL243" i="2"/>
  <c r="BM240" i="2"/>
  <c r="BL240" i="2"/>
  <c r="BM237" i="2"/>
  <c r="BL237" i="2"/>
  <c r="BM236" i="2"/>
  <c r="BL236" i="2"/>
  <c r="BM235" i="2"/>
  <c r="BL235" i="2"/>
  <c r="BM231" i="2"/>
  <c r="BL231" i="2"/>
  <c r="BM241" i="2"/>
  <c r="BL241" i="2"/>
  <c r="BM232" i="2"/>
  <c r="BL232" i="2"/>
  <c r="BM199" i="2"/>
  <c r="BL199" i="2"/>
  <c r="BM205" i="2"/>
  <c r="BL205" i="2"/>
  <c r="BM203" i="2"/>
  <c r="BL203" i="2"/>
  <c r="BM201" i="2"/>
  <c r="BL201" i="2"/>
  <c r="BM195" i="2"/>
  <c r="BL195" i="2"/>
  <c r="BM193" i="2"/>
  <c r="BL193" i="2"/>
  <c r="BM197" i="2"/>
  <c r="BL197" i="2"/>
  <c r="BL196" i="2"/>
  <c r="BL207" i="2"/>
  <c r="BM200" i="2"/>
  <c r="BL200" i="2"/>
  <c r="BM206" i="2"/>
  <c r="BL206" i="2"/>
  <c r="BM198" i="2"/>
  <c r="BL198" i="2"/>
  <c r="BL202" i="2"/>
  <c r="BM204" i="2"/>
  <c r="BL204" i="2"/>
  <c r="BM194" i="2"/>
  <c r="BL194" i="2"/>
  <c r="BM160" i="2"/>
  <c r="BL160" i="2"/>
  <c r="BL158" i="2"/>
  <c r="BM158" i="2"/>
  <c r="BM166" i="2"/>
  <c r="BL166" i="2"/>
  <c r="BL163" i="2"/>
  <c r="BM163" i="2"/>
  <c r="BL161" i="2"/>
  <c r="BM161" i="2"/>
  <c r="BL164" i="2"/>
  <c r="BM164" i="2"/>
  <c r="BL169" i="2"/>
  <c r="BM169" i="2"/>
  <c r="BL156" i="2"/>
  <c r="BM156" i="2"/>
  <c r="BL157" i="2"/>
  <c r="BM157" i="2"/>
  <c r="BL168" i="2"/>
  <c r="BM168" i="2"/>
  <c r="BL165" i="2"/>
  <c r="BM165" i="2"/>
  <c r="BL167" i="2"/>
  <c r="BM167" i="2"/>
  <c r="BL159" i="2"/>
  <c r="BL162" i="2"/>
  <c r="BM162" i="2"/>
  <c r="BL170" i="2"/>
  <c r="BM124" i="2"/>
  <c r="BL124" i="2"/>
  <c r="BM123" i="2"/>
  <c r="BL123" i="2"/>
  <c r="BM126" i="2"/>
  <c r="BL126" i="2"/>
  <c r="BM120" i="2"/>
  <c r="BL120" i="2"/>
  <c r="BM122" i="2"/>
  <c r="BL122" i="2"/>
  <c r="BM125" i="2"/>
  <c r="BL125" i="2"/>
  <c r="BM119" i="2"/>
  <c r="BL119" i="2"/>
  <c r="BM129" i="2"/>
  <c r="BL129" i="2"/>
  <c r="BM130" i="2"/>
  <c r="BL130" i="2"/>
  <c r="BL128" i="2"/>
  <c r="BL133" i="2"/>
  <c r="BM132" i="2"/>
  <c r="BL132" i="2"/>
  <c r="BM121" i="2"/>
  <c r="BL121" i="2"/>
  <c r="BM131" i="2"/>
  <c r="BL131" i="2"/>
  <c r="BM127" i="2"/>
  <c r="BL127" i="2"/>
  <c r="BM93" i="2"/>
  <c r="BL93" i="2"/>
  <c r="BM89" i="2"/>
  <c r="BL89" i="2"/>
  <c r="BL85" i="2"/>
  <c r="BM95" i="2"/>
  <c r="BL95" i="2"/>
  <c r="BL91" i="2"/>
  <c r="BM88" i="2"/>
  <c r="BL88" i="2"/>
  <c r="BM84" i="2"/>
  <c r="BL84" i="2"/>
  <c r="BM90" i="2"/>
  <c r="BL90" i="2"/>
  <c r="BM86" i="2"/>
  <c r="BL86" i="2"/>
  <c r="BM82" i="2"/>
  <c r="BL82" i="2"/>
  <c r="BM94" i="2"/>
  <c r="BL94" i="2"/>
  <c r="BL96" i="2"/>
  <c r="BM92" i="2"/>
  <c r="BL92" i="2"/>
  <c r="BM87" i="2"/>
  <c r="BL87" i="2"/>
  <c r="BM83" i="2"/>
  <c r="BL83" i="2"/>
  <c r="BL58" i="2"/>
  <c r="BL54" i="2"/>
  <c r="BL49" i="2"/>
  <c r="BL45" i="2"/>
  <c r="BL59" i="2"/>
  <c r="BL55" i="2"/>
  <c r="BL50" i="2"/>
  <c r="BL46" i="2"/>
  <c r="BI22" i="2"/>
  <c r="BM910" i="2" s="1"/>
  <c r="BK22" i="2"/>
  <c r="BO1428" i="2" s="1"/>
  <c r="BJ22" i="2"/>
  <c r="BN688" i="2" s="1"/>
  <c r="BL21" i="2"/>
  <c r="BL19" i="2"/>
  <c r="BL8" i="2"/>
  <c r="BL20" i="2"/>
  <c r="AU640" i="2"/>
  <c r="AU344" i="2"/>
  <c r="AU48" i="2"/>
  <c r="AU307" i="2"/>
  <c r="AU1195" i="2"/>
  <c r="AU603" i="2"/>
  <c r="AU159" i="2"/>
  <c r="BO1421" i="2" l="1"/>
  <c r="BN1418" i="2"/>
  <c r="BL11" i="2"/>
  <c r="BP196" i="2" s="1"/>
  <c r="BM276" i="2"/>
  <c r="BL835" i="2"/>
  <c r="BM1053" i="2"/>
  <c r="BM1158" i="2"/>
  <c r="BM1201" i="2"/>
  <c r="BM1275" i="2"/>
  <c r="BM1454" i="2"/>
  <c r="BO1535" i="2"/>
  <c r="BN1304" i="2"/>
  <c r="BO1239" i="2"/>
  <c r="BN870" i="2"/>
  <c r="BO610" i="2"/>
  <c r="BO426" i="2"/>
  <c r="BO1092" i="2"/>
  <c r="BO758" i="2"/>
  <c r="BN1346" i="2"/>
  <c r="BO983" i="2"/>
  <c r="BO822" i="2"/>
  <c r="BN307" i="2"/>
  <c r="BO156" i="2"/>
  <c r="BO415" i="2"/>
  <c r="BO233" i="2"/>
  <c r="BN87" i="2"/>
  <c r="BN1269" i="2"/>
  <c r="BO315" i="2"/>
  <c r="BN196" i="2"/>
  <c r="BN716" i="2"/>
  <c r="BO421" i="2"/>
  <c r="BN313" i="2"/>
  <c r="BO863" i="2"/>
  <c r="BO1203" i="2"/>
  <c r="BN539" i="2"/>
  <c r="BN571" i="2"/>
  <c r="BO427" i="2"/>
  <c r="BO45" i="2"/>
  <c r="BO88" i="2"/>
  <c r="BO273" i="2"/>
  <c r="BM54" i="2"/>
  <c r="BO56" i="2"/>
  <c r="BN201" i="2"/>
  <c r="BN798" i="2"/>
  <c r="BO1340" i="2"/>
  <c r="BN206" i="2"/>
  <c r="BN309" i="2"/>
  <c r="BP89" i="2"/>
  <c r="BL15" i="2"/>
  <c r="BM350" i="2"/>
  <c r="BM344" i="2"/>
  <c r="BM387" i="2"/>
  <c r="BM381" i="2"/>
  <c r="BM492" i="2"/>
  <c r="BM529" i="2"/>
  <c r="BM683" i="2"/>
  <c r="BM788" i="2"/>
  <c r="BL869" i="2"/>
  <c r="BM979" i="2"/>
  <c r="BM1084" i="2"/>
  <c r="BM1090" i="2"/>
  <c r="BM1232" i="2"/>
  <c r="BM1312" i="2"/>
  <c r="BM1349" i="2"/>
  <c r="BN1344" i="2"/>
  <c r="BO1199" i="2"/>
  <c r="BO1313" i="2"/>
  <c r="BN1381" i="2"/>
  <c r="BN1166" i="2"/>
  <c r="BN981" i="2"/>
  <c r="BN564" i="2"/>
  <c r="BO907" i="2"/>
  <c r="BN680" i="2"/>
  <c r="BN419" i="2"/>
  <c r="BM1057" i="2"/>
  <c r="BN976" i="2"/>
  <c r="BO465" i="2"/>
  <c r="BO1464" i="2"/>
  <c r="BO460" i="2"/>
  <c r="BN1457" i="2"/>
  <c r="BO316" i="2"/>
  <c r="BN162" i="2"/>
  <c r="BO1269" i="2"/>
  <c r="BO645" i="2"/>
  <c r="BO1278" i="2"/>
  <c r="BO866" i="2"/>
  <c r="BO428" i="2"/>
  <c r="BN310" i="2"/>
  <c r="BO1279" i="2"/>
  <c r="BO164" i="2"/>
  <c r="BO944" i="2"/>
  <c r="BO539" i="2"/>
  <c r="BO499" i="2"/>
  <c r="BO279" i="2"/>
  <c r="BN48" i="2"/>
  <c r="BO206" i="2"/>
  <c r="BO1085" i="2"/>
  <c r="BN124" i="2"/>
  <c r="BN122" i="2"/>
  <c r="BM91" i="2"/>
  <c r="BM202" i="2"/>
  <c r="BM307" i="2"/>
  <c r="BM455" i="2"/>
  <c r="BM498" i="2"/>
  <c r="BM566" i="2"/>
  <c r="BL687" i="2"/>
  <c r="BM868" i="2"/>
  <c r="BM942" i="2"/>
  <c r="BL980" i="2"/>
  <c r="BM1016" i="2"/>
  <c r="BM1047" i="2"/>
  <c r="BM1238" i="2"/>
  <c r="BM1269" i="2"/>
  <c r="BL1493" i="2"/>
  <c r="BL1530" i="2"/>
  <c r="BL1535" i="2"/>
  <c r="BN1305" i="2"/>
  <c r="BO573" i="2"/>
  <c r="BO1054" i="2"/>
  <c r="BO759" i="2"/>
  <c r="BO833" i="2"/>
  <c r="BO388" i="2"/>
  <c r="BO167" i="2"/>
  <c r="BN1272" i="2"/>
  <c r="BO203" i="2"/>
  <c r="BO1229" i="2"/>
  <c r="BO869" i="2"/>
  <c r="BN643" i="2"/>
  <c r="BO349" i="2"/>
  <c r="BO267" i="2"/>
  <c r="BO166" i="2"/>
  <c r="BO1388" i="2"/>
  <c r="BO981" i="2"/>
  <c r="BO378" i="2"/>
  <c r="BO119" i="2"/>
  <c r="BO51" i="2"/>
  <c r="BO1390" i="2"/>
  <c r="BN494" i="2"/>
  <c r="BO127" i="2"/>
  <c r="BN95" i="2"/>
  <c r="BM196" i="2"/>
  <c r="BM313" i="2"/>
  <c r="BM535" i="2"/>
  <c r="BL644" i="2"/>
  <c r="BM757" i="2"/>
  <c r="BM751" i="2"/>
  <c r="BM899" i="2"/>
  <c r="BM973" i="2"/>
  <c r="BM1306" i="2"/>
  <c r="BM1386" i="2"/>
  <c r="BM1460" i="2"/>
  <c r="BO1498" i="2"/>
  <c r="BN937" i="2"/>
  <c r="BN1270" i="2"/>
  <c r="BO1387" i="2"/>
  <c r="BO1091" i="2"/>
  <c r="BP95" i="2"/>
  <c r="BL17" i="2"/>
  <c r="BP128" i="2" s="1"/>
  <c r="BM159" i="2"/>
  <c r="BP241" i="2"/>
  <c r="BP237" i="2"/>
  <c r="BM239" i="2"/>
  <c r="BM424" i="2"/>
  <c r="BP461" i="2"/>
  <c r="BP539" i="2"/>
  <c r="BM572" i="2"/>
  <c r="BM603" i="2"/>
  <c r="BP833" i="2"/>
  <c r="BM936" i="2"/>
  <c r="BM1423" i="2"/>
  <c r="BO1276" i="2"/>
  <c r="BO1014" i="2"/>
  <c r="BO647" i="2"/>
  <c r="BO943" i="2"/>
  <c r="BO462" i="2"/>
  <c r="BO500" i="2"/>
  <c r="BO1165" i="2"/>
  <c r="BN1452" i="2"/>
  <c r="BO351" i="2"/>
  <c r="BO129" i="2"/>
  <c r="BO756" i="2"/>
  <c r="BO648" i="2"/>
  <c r="BO237" i="2"/>
  <c r="BO1463" i="2"/>
  <c r="BO347" i="2"/>
  <c r="BP206" i="2"/>
  <c r="BM270" i="2"/>
  <c r="BP385" i="2"/>
  <c r="BM418" i="2"/>
  <c r="BM461" i="2"/>
  <c r="BM640" i="2"/>
  <c r="BM720" i="2"/>
  <c r="BM794" i="2"/>
  <c r="BM825" i="2"/>
  <c r="BM905" i="2"/>
  <c r="BM1127" i="2"/>
  <c r="BM1491" i="2"/>
  <c r="BM1528" i="2"/>
  <c r="BO1125" i="2"/>
  <c r="BO903" i="2"/>
  <c r="BO832" i="2"/>
  <c r="BO1017" i="2"/>
  <c r="BO1128" i="2"/>
  <c r="BO425" i="2"/>
  <c r="BO1461" i="2"/>
  <c r="BP58" i="2"/>
  <c r="BM128" i="2"/>
  <c r="BM85" i="2"/>
  <c r="BP122" i="2"/>
  <c r="BM233" i="2"/>
  <c r="BP348" i="2"/>
  <c r="BP391" i="2"/>
  <c r="BP452" i="2"/>
  <c r="BP465" i="2"/>
  <c r="BP650" i="2"/>
  <c r="BP681" i="2"/>
  <c r="BM677" i="2"/>
  <c r="BP714" i="2"/>
  <c r="BP761" i="2"/>
  <c r="BM862" i="2"/>
  <c r="BM1010" i="2"/>
  <c r="BO906" i="2"/>
  <c r="BO536" i="2"/>
  <c r="BN717" i="2"/>
  <c r="BO574" i="2"/>
  <c r="BL983" i="2"/>
  <c r="BP983" i="2" s="1"/>
  <c r="BN532" i="2"/>
  <c r="BO1311" i="2"/>
  <c r="BN421" i="2"/>
  <c r="BN125" i="2"/>
  <c r="BO352" i="2"/>
  <c r="BO980" i="2"/>
  <c r="BO1499" i="2"/>
  <c r="BO795" i="2"/>
  <c r="BO131" i="2"/>
  <c r="BN754" i="2"/>
  <c r="BN613" i="2"/>
  <c r="BO531" i="2"/>
  <c r="BP94" i="2"/>
  <c r="BP131" i="2"/>
  <c r="BP428" i="2"/>
  <c r="BP496" i="2"/>
  <c r="BP677" i="2"/>
  <c r="BP723" i="2"/>
  <c r="BP724" i="2"/>
  <c r="BP748" i="2"/>
  <c r="BP796" i="2"/>
  <c r="BP792" i="2"/>
  <c r="BO1465" i="2"/>
  <c r="BO466" i="2"/>
  <c r="BM96" i="2"/>
  <c r="BP538" i="2"/>
  <c r="BP316" i="2"/>
  <c r="BP390" i="2"/>
  <c r="BP426" i="2"/>
  <c r="BP611" i="2"/>
  <c r="BP718" i="2"/>
  <c r="BP82" i="2"/>
  <c r="BP315" i="2"/>
  <c r="BP350" i="2"/>
  <c r="BP344" i="2"/>
  <c r="BP381" i="2"/>
  <c r="BP613" i="2"/>
  <c r="BP674" i="2"/>
  <c r="BP866" i="2"/>
  <c r="BP903" i="2"/>
  <c r="BP982" i="2"/>
  <c r="BP1129" i="2"/>
  <c r="BP1131" i="2"/>
  <c r="BP130" i="2"/>
  <c r="BP45" i="2"/>
  <c r="BP93" i="2"/>
  <c r="BP132" i="2"/>
  <c r="BP278" i="2"/>
  <c r="BP267" i="2"/>
  <c r="BP307" i="2"/>
  <c r="BP570" i="2"/>
  <c r="BP566" i="2"/>
  <c r="BP607" i="2"/>
  <c r="BN318" i="2"/>
  <c r="BN281" i="2"/>
  <c r="BN614" i="2"/>
  <c r="BN1243" i="2"/>
  <c r="BN540" i="2"/>
  <c r="BN96" i="2"/>
  <c r="BN355" i="2"/>
  <c r="BN392" i="2"/>
  <c r="BN1539" i="2"/>
  <c r="BN725" i="2"/>
  <c r="BN466" i="2"/>
  <c r="BN651" i="2"/>
  <c r="BN1465" i="2"/>
  <c r="BN873" i="2"/>
  <c r="BN1354" i="2"/>
  <c r="BN133" i="2"/>
  <c r="BN207" i="2"/>
  <c r="BN244" i="2"/>
  <c r="BN762" i="2"/>
  <c r="BN429" i="2"/>
  <c r="BN1132" i="2"/>
  <c r="BN910" i="2"/>
  <c r="BN1206" i="2"/>
  <c r="BN984" i="2"/>
  <c r="BN1280" i="2"/>
  <c r="BN170" i="2"/>
  <c r="BN577" i="2"/>
  <c r="BN947" i="2"/>
  <c r="BN799" i="2"/>
  <c r="BN59" i="2"/>
  <c r="BN1502" i="2"/>
  <c r="BN1095" i="2"/>
  <c r="BN1058" i="2"/>
  <c r="BN1021" i="2"/>
  <c r="BN836" i="2"/>
  <c r="BN503" i="2"/>
  <c r="BN1428" i="2"/>
  <c r="BN1169" i="2"/>
  <c r="BN1317" i="2"/>
  <c r="BN1391" i="2"/>
  <c r="BP201" i="2"/>
  <c r="BP279" i="2"/>
  <c r="BP533" i="2"/>
  <c r="BP526" i="2"/>
  <c r="BP612" i="2"/>
  <c r="BP785" i="2"/>
  <c r="BP798" i="2"/>
  <c r="BP822" i="2"/>
  <c r="BP829" i="2"/>
  <c r="BP871" i="2"/>
  <c r="BP908" i="2"/>
  <c r="BM59" i="2"/>
  <c r="BM1465" i="2"/>
  <c r="BM1428" i="2"/>
  <c r="BM1132" i="2"/>
  <c r="BM1095" i="2"/>
  <c r="BM1502" i="2"/>
  <c r="BM1317" i="2"/>
  <c r="BM1206" i="2"/>
  <c r="BM1169" i="2"/>
  <c r="BM984" i="2"/>
  <c r="BM947" i="2"/>
  <c r="BM688" i="2"/>
  <c r="BM429" i="2"/>
  <c r="BM207" i="2"/>
  <c r="BM133" i="2"/>
  <c r="BM1539" i="2"/>
  <c r="BM799" i="2"/>
  <c r="BM614" i="2"/>
  <c r="BM540" i="2"/>
  <c r="BM466" i="2"/>
  <c r="BM170" i="2"/>
  <c r="BM1391" i="2"/>
  <c r="BM1354" i="2"/>
  <c r="BM1280" i="2"/>
  <c r="BM1243" i="2"/>
  <c r="BM1058" i="2"/>
  <c r="BM1021" i="2"/>
  <c r="BM725" i="2"/>
  <c r="BM577" i="2"/>
  <c r="BM503" i="2"/>
  <c r="BM392" i="2"/>
  <c r="BM873" i="2"/>
  <c r="BM836" i="2"/>
  <c r="BM762" i="2"/>
  <c r="BM651" i="2"/>
  <c r="BM355" i="2"/>
  <c r="BM318" i="2"/>
  <c r="BM281" i="2"/>
  <c r="BM244" i="2"/>
  <c r="BO873" i="2"/>
  <c r="BO799" i="2"/>
  <c r="BO207" i="2"/>
  <c r="BO281" i="2"/>
  <c r="BO59" i="2"/>
  <c r="BO540" i="2"/>
  <c r="BO392" i="2"/>
  <c r="BO1243" i="2"/>
  <c r="BO1058" i="2"/>
  <c r="BO836" i="2"/>
  <c r="BO947" i="2"/>
  <c r="BO614" i="2"/>
  <c r="BO688" i="2"/>
  <c r="BO429" i="2"/>
  <c r="BO355" i="2"/>
  <c r="BO318" i="2"/>
  <c r="BO1354" i="2"/>
  <c r="BO170" i="2"/>
  <c r="BO1280" i="2"/>
  <c r="BO96" i="2"/>
  <c r="BO762" i="2"/>
  <c r="BO1391" i="2"/>
  <c r="BO725" i="2"/>
  <c r="BO984" i="2"/>
  <c r="BO577" i="2"/>
  <c r="BO1169" i="2"/>
  <c r="BO651" i="2"/>
  <c r="BO1095" i="2"/>
  <c r="BO1539" i="2"/>
  <c r="BO910" i="2"/>
  <c r="BO133" i="2"/>
  <c r="BO244" i="2"/>
  <c r="BO1021" i="2"/>
  <c r="BO1317" i="2"/>
  <c r="BO503" i="2"/>
  <c r="BO1206" i="2"/>
  <c r="BO1502" i="2"/>
  <c r="BO1132" i="2"/>
  <c r="BP230" i="2"/>
  <c r="BP268" i="2"/>
  <c r="BP502" i="2"/>
  <c r="BP834" i="2"/>
  <c r="BP859" i="2"/>
  <c r="BP944" i="2"/>
  <c r="BP1121" i="2"/>
  <c r="BP1162" i="2"/>
  <c r="BO1240" i="2"/>
  <c r="BL1240" i="2"/>
  <c r="BP1240" i="2" s="1"/>
  <c r="BN1459" i="2"/>
  <c r="BL1459" i="2"/>
  <c r="BP167" i="2"/>
  <c r="BP156" i="2"/>
  <c r="BP163" i="2"/>
  <c r="BP899" i="2"/>
  <c r="BP940" i="2"/>
  <c r="BP933" i="2"/>
  <c r="BP945" i="2"/>
  <c r="BP1084" i="2"/>
  <c r="BP1090" i="2"/>
  <c r="BP1094" i="2"/>
  <c r="BN1532" i="2"/>
  <c r="BL1532" i="2"/>
  <c r="BP1532" i="2" s="1"/>
  <c r="BP120" i="2"/>
  <c r="BP204" i="2"/>
  <c r="BP200" i="2"/>
  <c r="BP193" i="2"/>
  <c r="BP205" i="2"/>
  <c r="BP233" i="2"/>
  <c r="BP242" i="2"/>
  <c r="BP270" i="2"/>
  <c r="BP304" i="2"/>
  <c r="BP311" i="2"/>
  <c r="BP353" i="2"/>
  <c r="BP352" i="2"/>
  <c r="BP378" i="2"/>
  <c r="BP389" i="2"/>
  <c r="BP427" i="2"/>
  <c r="BP422" i="2"/>
  <c r="BP459" i="2"/>
  <c r="BP500" i="2"/>
  <c r="BP489" i="2"/>
  <c r="BP501" i="2"/>
  <c r="BP576" i="2"/>
  <c r="BP574" i="2"/>
  <c r="BP603" i="2"/>
  <c r="BP600" i="2"/>
  <c r="BP648" i="2"/>
  <c r="BP644" i="2"/>
  <c r="BP649" i="2"/>
  <c r="BP685" i="2"/>
  <c r="BP687" i="2"/>
  <c r="BP686" i="2"/>
  <c r="BP722" i="2"/>
  <c r="BP711" i="2"/>
  <c r="BP755" i="2"/>
  <c r="BP759" i="2"/>
  <c r="BP797" i="2"/>
  <c r="BP862" i="2"/>
  <c r="BP870" i="2"/>
  <c r="BP905" i="2"/>
  <c r="BP896" i="2"/>
  <c r="BP1007" i="2"/>
  <c r="BP1018" i="2"/>
  <c r="BP1047" i="2"/>
  <c r="BP1057" i="2"/>
  <c r="BN1353" i="2"/>
  <c r="BL1353" i="2"/>
  <c r="BP1353" i="2" s="1"/>
  <c r="BP165" i="2"/>
  <c r="BP169" i="2"/>
  <c r="BP907" i="2"/>
  <c r="BN1526" i="2"/>
  <c r="BN83" i="2"/>
  <c r="BN971" i="2"/>
  <c r="BN416" i="2"/>
  <c r="BN712" i="2"/>
  <c r="BN120" i="2"/>
  <c r="BN675" i="2"/>
  <c r="BN1008" i="2"/>
  <c r="BN527" i="2"/>
  <c r="BN897" i="2"/>
  <c r="BN490" i="2"/>
  <c r="BN157" i="2"/>
  <c r="BN46" i="2"/>
  <c r="BN379" i="2"/>
  <c r="BN268" i="2"/>
  <c r="BN749" i="2"/>
  <c r="BN934" i="2"/>
  <c r="BN231" i="2"/>
  <c r="BN1119" i="2"/>
  <c r="BN1267" i="2"/>
  <c r="BN1489" i="2"/>
  <c r="BN1415" i="2"/>
  <c r="BN860" i="2"/>
  <c r="BN1378" i="2"/>
  <c r="BN1193" i="2"/>
  <c r="BN786" i="2"/>
  <c r="BN601" i="2"/>
  <c r="BN194" i="2"/>
  <c r="BN305" i="2"/>
  <c r="BN638" i="2"/>
  <c r="BN823" i="2"/>
  <c r="BP119" i="2"/>
  <c r="BP126" i="2"/>
  <c r="BP243" i="2"/>
  <c r="BP274" i="2"/>
  <c r="BP276" i="2"/>
  <c r="BP280" i="2"/>
  <c r="BP317" i="2"/>
  <c r="BP354" i="2"/>
  <c r="BP341" i="2"/>
  <c r="BP415" i="2"/>
  <c r="BP429" i="2"/>
  <c r="BP463" i="2"/>
  <c r="BP464" i="2"/>
  <c r="BP455" i="2"/>
  <c r="BP490" i="2"/>
  <c r="BP492" i="2"/>
  <c r="BP529" i="2"/>
  <c r="BP537" i="2"/>
  <c r="BP563" i="2"/>
  <c r="BP575" i="2"/>
  <c r="BP637" i="2"/>
  <c r="BP640" i="2"/>
  <c r="BP760" i="2"/>
  <c r="BP751" i="2"/>
  <c r="BP788" i="2"/>
  <c r="BP835" i="2"/>
  <c r="BP872" i="2"/>
  <c r="BP970" i="2"/>
  <c r="BP1014" i="2"/>
  <c r="BP1010" i="2"/>
  <c r="BP168" i="2"/>
  <c r="BP909" i="2"/>
  <c r="BP937" i="2"/>
  <c r="BP1204" i="2"/>
  <c r="BN308" i="2"/>
  <c r="BN160" i="2"/>
  <c r="BN123" i="2"/>
  <c r="BN789" i="2"/>
  <c r="BN86" i="2"/>
  <c r="BN271" i="2"/>
  <c r="BN1048" i="2"/>
  <c r="BN493" i="2"/>
  <c r="BN604" i="2"/>
  <c r="BN1159" i="2"/>
  <c r="BN197" i="2"/>
  <c r="BN456" i="2"/>
  <c r="BN49" i="2"/>
  <c r="BN1307" i="2"/>
  <c r="BN1233" i="2"/>
  <c r="BN678" i="2"/>
  <c r="BN345" i="2"/>
  <c r="BN530" i="2"/>
  <c r="BN752" i="2"/>
  <c r="BN1122" i="2"/>
  <c r="BN641" i="2"/>
  <c r="BN1492" i="2"/>
  <c r="BN234" i="2"/>
  <c r="BN567" i="2"/>
  <c r="BN1529" i="2"/>
  <c r="BN1085" i="2"/>
  <c r="BN382" i="2"/>
  <c r="BN715" i="2"/>
  <c r="BN826" i="2"/>
  <c r="BN974" i="2"/>
  <c r="BN1455" i="2"/>
  <c r="BN1011" i="2"/>
  <c r="BP946" i="2"/>
  <c r="BP936" i="2"/>
  <c r="BP973" i="2"/>
  <c r="BP981" i="2"/>
  <c r="BP1016" i="2"/>
  <c r="BP1019" i="2"/>
  <c r="BP1056" i="2"/>
  <c r="BP1055" i="2"/>
  <c r="BP1092" i="2"/>
  <c r="BP1155" i="2"/>
  <c r="BP1163" i="2"/>
  <c r="BP1203" i="2"/>
  <c r="BP1192" i="2"/>
  <c r="BP1205" i="2"/>
  <c r="BP1232" i="2"/>
  <c r="BP1242" i="2"/>
  <c r="BP1266" i="2"/>
  <c r="BP1275" i="2"/>
  <c r="BP1310" i="2"/>
  <c r="BP1351" i="2"/>
  <c r="BP1343" i="2"/>
  <c r="BP1390" i="2"/>
  <c r="BP1462" i="2"/>
  <c r="BP1495" i="2"/>
  <c r="BP1501" i="2"/>
  <c r="BP1529" i="2"/>
  <c r="BP1536" i="2"/>
  <c r="BO1310" i="2"/>
  <c r="BN1347" i="2"/>
  <c r="BN903" i="2"/>
  <c r="BO570" i="2"/>
  <c r="BO1238" i="2"/>
  <c r="BN459" i="2"/>
  <c r="BO385" i="2"/>
  <c r="BO529" i="2"/>
  <c r="BO46" i="2"/>
  <c r="BO749" i="2"/>
  <c r="BO83" i="2"/>
  <c r="BO971" i="2"/>
  <c r="BO712" i="2"/>
  <c r="BO638" i="2"/>
  <c r="BO564" i="2"/>
  <c r="BO305" i="2"/>
  <c r="BO490" i="2"/>
  <c r="BO1156" i="2"/>
  <c r="BO342" i="2"/>
  <c r="BO157" i="2"/>
  <c r="BO194" i="2"/>
  <c r="BO268" i="2"/>
  <c r="BO1526" i="2"/>
  <c r="BO120" i="2"/>
  <c r="BO416" i="2"/>
  <c r="BO1452" i="2"/>
  <c r="BO231" i="2"/>
  <c r="BO379" i="2"/>
  <c r="BO1378" i="2"/>
  <c r="BN1491" i="2"/>
  <c r="BN385" i="2"/>
  <c r="BO1347" i="2"/>
  <c r="BP1278" i="2"/>
  <c r="BP1273" i="2"/>
  <c r="BP1269" i="2"/>
  <c r="BP1315" i="2"/>
  <c r="BP1314" i="2"/>
  <c r="BP1380" i="2"/>
  <c r="BP1421" i="2"/>
  <c r="BP1414" i="2"/>
  <c r="BP1418" i="2"/>
  <c r="BP1464" i="2"/>
  <c r="BP1463" i="2"/>
  <c r="BP1525" i="2"/>
  <c r="BN1341" i="2"/>
  <c r="BO1384" i="2"/>
  <c r="BO1088" i="2"/>
  <c r="BO274" i="2"/>
  <c r="BN352" i="2"/>
  <c r="BN722" i="2"/>
  <c r="BN1055" i="2"/>
  <c r="BN500" i="2"/>
  <c r="BN796" i="2"/>
  <c r="BN1092" i="2"/>
  <c r="BN907" i="2"/>
  <c r="BN611" i="2"/>
  <c r="BN278" i="2"/>
  <c r="BN130" i="2"/>
  <c r="BN426" i="2"/>
  <c r="BN1462" i="2"/>
  <c r="BN1240" i="2"/>
  <c r="BN93" i="2"/>
  <c r="BN241" i="2"/>
  <c r="BN574" i="2"/>
  <c r="BN759" i="2"/>
  <c r="BN389" i="2"/>
  <c r="BN204" i="2"/>
  <c r="BN537" i="2"/>
  <c r="BN56" i="2"/>
  <c r="BN1351" i="2"/>
  <c r="BN944" i="2"/>
  <c r="BN1388" i="2"/>
  <c r="BN685" i="2"/>
  <c r="BN463" i="2"/>
  <c r="BN1499" i="2"/>
  <c r="BO757" i="2"/>
  <c r="BO122" i="2"/>
  <c r="BO380" i="2"/>
  <c r="BO195" i="2"/>
  <c r="BO417" i="2"/>
  <c r="BO1194" i="2"/>
  <c r="BO1231" i="2"/>
  <c r="BO491" i="2"/>
  <c r="BO528" i="2"/>
  <c r="BO972" i="2"/>
  <c r="BO269" i="2"/>
  <c r="BO602" i="2"/>
  <c r="BO713" i="2"/>
  <c r="BO1527" i="2"/>
  <c r="BO1157" i="2"/>
  <c r="BO1268" i="2"/>
  <c r="BO232" i="2"/>
  <c r="BO639" i="2"/>
  <c r="BO861" i="2"/>
  <c r="BO565" i="2"/>
  <c r="BO158" i="2"/>
  <c r="BO1083" i="2"/>
  <c r="BO1453" i="2"/>
  <c r="BO1162" i="2"/>
  <c r="BO196" i="2"/>
  <c r="BO307" i="2"/>
  <c r="BO1195" i="2"/>
  <c r="BO640" i="2"/>
  <c r="BO418" i="2"/>
  <c r="BO936" i="2"/>
  <c r="BO1084" i="2"/>
  <c r="BO714" i="2"/>
  <c r="BO862" i="2"/>
  <c r="BO48" i="2"/>
  <c r="BO1306" i="2"/>
  <c r="BO1528" i="2"/>
  <c r="BO566" i="2"/>
  <c r="BO455" i="2"/>
  <c r="BO677" i="2"/>
  <c r="BO603" i="2"/>
  <c r="BO825" i="2"/>
  <c r="BO85" i="2"/>
  <c r="BO344" i="2"/>
  <c r="BO1121" i="2"/>
  <c r="BO751" i="2"/>
  <c r="BO973" i="2"/>
  <c r="BN607" i="2"/>
  <c r="BO940" i="2"/>
  <c r="BO159" i="2"/>
  <c r="BP1044" i="2"/>
  <c r="BP1088" i="2"/>
  <c r="BP1093" i="2"/>
  <c r="BP1125" i="2"/>
  <c r="BP1118" i="2"/>
  <c r="BP1166" i="2"/>
  <c r="BP1158" i="2"/>
  <c r="BP1195" i="2"/>
  <c r="BP1236" i="2"/>
  <c r="BP1229" i="2"/>
  <c r="BP1277" i="2"/>
  <c r="BP1305" i="2"/>
  <c r="BP1306" i="2"/>
  <c r="BP1316" i="2"/>
  <c r="BP1347" i="2"/>
  <c r="BP1384" i="2"/>
  <c r="BP1377" i="2"/>
  <c r="BP1389" i="2"/>
  <c r="BP1425" i="2"/>
  <c r="BP1417" i="2"/>
  <c r="BP1451" i="2"/>
  <c r="BP1457" i="2"/>
  <c r="BP1491" i="2"/>
  <c r="BP1537" i="2"/>
  <c r="BO1532" i="2"/>
  <c r="BN1199" i="2"/>
  <c r="BO1051" i="2"/>
  <c r="BO1417" i="2"/>
  <c r="BN755" i="2"/>
  <c r="BO1010" i="2"/>
  <c r="BN1162" i="2"/>
  <c r="BN418" i="2"/>
  <c r="BN492" i="2"/>
  <c r="BN1417" i="2"/>
  <c r="BN1528" i="2"/>
  <c r="BN788" i="2"/>
  <c r="BN825" i="2"/>
  <c r="BN233" i="2"/>
  <c r="BN1306" i="2"/>
  <c r="BN1084" i="2"/>
  <c r="BN85" i="2"/>
  <c r="BN270" i="2"/>
  <c r="BN455" i="2"/>
  <c r="BN381" i="2"/>
  <c r="BN529" i="2"/>
  <c r="BN159" i="2"/>
  <c r="BN566" i="2"/>
  <c r="BN640" i="2"/>
  <c r="BN344" i="2"/>
  <c r="BO163" i="2"/>
  <c r="BO1273" i="2"/>
  <c r="BO52" i="2"/>
  <c r="BO681" i="2"/>
  <c r="BO644" i="2"/>
  <c r="BO126" i="2"/>
  <c r="BO792" i="2"/>
  <c r="BO496" i="2"/>
  <c r="BO533" i="2"/>
  <c r="BO755" i="2"/>
  <c r="BO89" i="2"/>
  <c r="BO311" i="2"/>
  <c r="BO200" i="2"/>
  <c r="BO422" i="2"/>
  <c r="BO1458" i="2"/>
  <c r="BO718" i="2"/>
  <c r="BO977" i="2"/>
  <c r="BO459" i="2"/>
  <c r="BO607" i="2"/>
  <c r="BO348" i="2"/>
  <c r="BO794" i="2"/>
  <c r="BO498" i="2"/>
  <c r="BO350" i="2"/>
  <c r="BO1275" i="2"/>
  <c r="BO424" i="2"/>
  <c r="BO1349" i="2"/>
  <c r="BO1423" i="2"/>
  <c r="BO646" i="2"/>
  <c r="BO128" i="2"/>
  <c r="BO91" i="2"/>
  <c r="BO202" i="2"/>
  <c r="BO387" i="2"/>
  <c r="BO1053" i="2"/>
  <c r="BO276" i="2"/>
  <c r="BO683" i="2"/>
  <c r="BO1534" i="2"/>
  <c r="BO313" i="2"/>
  <c r="BO535" i="2"/>
  <c r="BO1312" i="2"/>
  <c r="BO165" i="2"/>
  <c r="BO54" i="2"/>
  <c r="BO868" i="2"/>
  <c r="BO609" i="2"/>
  <c r="BO461" i="2"/>
  <c r="BO942" i="2"/>
  <c r="BO1201" i="2"/>
  <c r="BO1016" i="2"/>
  <c r="BO905" i="2"/>
  <c r="BO1386" i="2"/>
  <c r="BP977" i="2"/>
  <c r="BP974" i="2"/>
  <c r="BP1011" i="2"/>
  <c r="BP1020" i="2"/>
  <c r="BP1051" i="2"/>
  <c r="BP1081" i="2"/>
  <c r="BP1082" i="2"/>
  <c r="BP1130" i="2"/>
  <c r="BP1168" i="2"/>
  <c r="BP1167" i="2"/>
  <c r="BP1199" i="2"/>
  <c r="BP1241" i="2"/>
  <c r="BP1279" i="2"/>
  <c r="BP1303" i="2"/>
  <c r="BP1340" i="2"/>
  <c r="BP1352" i="2"/>
  <c r="BP1388" i="2"/>
  <c r="BP1386" i="2"/>
  <c r="BP1427" i="2"/>
  <c r="BP1426" i="2"/>
  <c r="BP1458" i="2"/>
  <c r="BP1454" i="2"/>
  <c r="BP1499" i="2"/>
  <c r="BP1488" i="2"/>
  <c r="BP1497" i="2"/>
  <c r="BP1500" i="2"/>
  <c r="BL1534" i="2"/>
  <c r="BP1528" i="2"/>
  <c r="BP1538" i="2"/>
  <c r="BN1273" i="2"/>
  <c r="BN570" i="2"/>
  <c r="BN52" i="2"/>
  <c r="BN348" i="2"/>
  <c r="BN89" i="2"/>
  <c r="BN311" i="2"/>
  <c r="BN977" i="2"/>
  <c r="BN1051" i="2"/>
  <c r="BN718" i="2"/>
  <c r="BN644" i="2"/>
  <c r="BN496" i="2"/>
  <c r="BN237" i="2"/>
  <c r="BN829" i="2"/>
  <c r="BN163" i="2"/>
  <c r="BN274" i="2"/>
  <c r="BN422" i="2"/>
  <c r="BN1458" i="2"/>
  <c r="BN200" i="2"/>
  <c r="BN1014" i="2"/>
  <c r="BN533" i="2"/>
  <c r="BO270" i="2"/>
  <c r="BO420" i="2"/>
  <c r="BN1271" i="2"/>
  <c r="BN795" i="2"/>
  <c r="BN605" i="2"/>
  <c r="BO309" i="2"/>
  <c r="BN129" i="2"/>
  <c r="BN863" i="2"/>
  <c r="BO537" i="2"/>
  <c r="BN531" i="2"/>
  <c r="BO1343" i="2"/>
  <c r="BN1349" i="2"/>
  <c r="BO204" i="2"/>
  <c r="BN1279" i="2"/>
  <c r="BN683" i="2"/>
  <c r="BP57" i="2"/>
  <c r="BO55" i="2"/>
  <c r="BN425" i="2"/>
  <c r="BO711" i="2"/>
  <c r="BO57" i="2"/>
  <c r="BN50" i="2"/>
  <c r="BO864" i="2"/>
  <c r="BN378" i="2"/>
  <c r="BN834" i="2"/>
  <c r="BN280" i="2"/>
  <c r="BO391" i="2"/>
  <c r="BO275" i="2"/>
  <c r="BP48" i="2"/>
  <c r="BN1203" i="2"/>
  <c r="BO1351" i="2"/>
  <c r="BN51" i="2"/>
  <c r="BN721" i="2"/>
  <c r="BO458" i="2"/>
  <c r="BO1345" i="2"/>
  <c r="BO161" i="2"/>
  <c r="BO423" i="2"/>
  <c r="BN164" i="2"/>
  <c r="BO90" i="2"/>
  <c r="BO50" i="2"/>
  <c r="BP52" i="2"/>
  <c r="BO1495" i="2"/>
  <c r="BN279" i="2"/>
  <c r="BN1081" i="2"/>
  <c r="BO464" i="2"/>
  <c r="BN349" i="2"/>
  <c r="BO240" i="2"/>
  <c r="BN391" i="2"/>
  <c r="BO1090" i="2"/>
  <c r="BO1236" i="2"/>
  <c r="BN198" i="2"/>
  <c r="BN1045" i="2"/>
  <c r="BN1495" i="2"/>
  <c r="BO278" i="2"/>
  <c r="BO386" i="2"/>
  <c r="BO169" i="2"/>
  <c r="BN166" i="2"/>
  <c r="BO94" i="2"/>
  <c r="BN423" i="2"/>
  <c r="BO235" i="2"/>
  <c r="BP56" i="2"/>
  <c r="BN347" i="2"/>
  <c r="BO1380" i="2"/>
  <c r="BO272" i="2"/>
  <c r="BN272" i="2"/>
  <c r="BO346" i="2"/>
  <c r="BO198" i="2"/>
  <c r="BO1045" i="2"/>
  <c r="BN273" i="2"/>
  <c r="BN161" i="2"/>
  <c r="BO312" i="2"/>
  <c r="BO834" i="2"/>
  <c r="BN55" i="2"/>
  <c r="BN864" i="2"/>
  <c r="BN236" i="2"/>
  <c r="BN346" i="2"/>
  <c r="BN314" i="2"/>
  <c r="BN1236" i="2"/>
  <c r="BO568" i="2"/>
  <c r="BN453" i="2"/>
  <c r="BN940" i="2"/>
  <c r="BO314" i="2"/>
  <c r="BL12" i="2"/>
  <c r="BP604" i="2" s="1"/>
  <c r="BL9" i="2"/>
  <c r="BP638" i="2" s="1"/>
  <c r="BL13" i="2"/>
  <c r="BP50" i="2" s="1"/>
  <c r="BL14" i="2"/>
  <c r="BP495" i="2" s="1"/>
  <c r="BL22" i="2"/>
  <c r="BP281" i="2" s="1"/>
  <c r="BL18" i="2"/>
  <c r="BP92" i="2" s="1"/>
  <c r="BL10" i="2"/>
  <c r="BP750" i="2" s="1"/>
  <c r="BL16" i="2"/>
  <c r="BP941" i="2" s="1"/>
  <c r="BP1420" i="2" l="1"/>
  <c r="BP1274" i="2"/>
  <c r="BP942" i="2"/>
  <c r="BP1126" i="2"/>
  <c r="BP1419" i="2"/>
  <c r="BP424" i="2"/>
  <c r="BP910" i="2"/>
  <c r="BP239" i="2"/>
  <c r="BP124" i="2"/>
  <c r="BP762" i="2"/>
  <c r="BP683" i="2"/>
  <c r="BP318" i="2"/>
  <c r="BP825" i="2"/>
  <c r="BP418" i="2"/>
  <c r="BP716" i="2"/>
  <c r="BP1534" i="2"/>
  <c r="BP1083" i="2"/>
  <c r="BP1233" i="2"/>
  <c r="BP1132" i="2"/>
  <c r="BP1502" i="2"/>
  <c r="BP1344" i="2"/>
  <c r="BP1230" i="2"/>
  <c r="BP1423" i="2"/>
  <c r="BP1127" i="2"/>
  <c r="BP1009" i="2"/>
  <c r="BP827" i="2"/>
  <c r="BP234" i="2"/>
  <c r="BP466" i="2"/>
  <c r="BP157" i="2"/>
  <c r="BP749" i="2"/>
  <c r="BP873" i="2"/>
  <c r="BP457" i="2"/>
  <c r="BP85" i="2"/>
  <c r="BP159" i="2"/>
  <c r="BP1493" i="2"/>
  <c r="BP1349" i="2"/>
  <c r="BP646" i="2"/>
  <c r="BP498" i="2"/>
  <c r="BP824" i="2"/>
  <c r="BP454" i="2"/>
  <c r="BP54" i="2"/>
  <c r="BP197" i="2"/>
  <c r="BP535" i="2"/>
  <c r="BP868" i="2"/>
  <c r="BP238" i="2"/>
  <c r="BP794" i="2"/>
  <c r="BP1312" i="2"/>
  <c r="BP1354" i="2"/>
  <c r="BP1238" i="2"/>
  <c r="BP1053" i="2"/>
  <c r="BP790" i="2"/>
  <c r="BP609" i="2"/>
  <c r="BP202" i="2"/>
  <c r="BP831" i="2"/>
  <c r="BP392" i="2"/>
  <c r="BP1206" i="2"/>
  <c r="BP720" i="2"/>
  <c r="BP306" i="2"/>
  <c r="BP799" i="2"/>
  <c r="BP1164" i="2"/>
  <c r="BP577" i="2"/>
  <c r="BP491" i="2"/>
  <c r="BP901" i="2"/>
  <c r="BP757" i="2"/>
  <c r="BP568" i="2"/>
  <c r="BP534" i="2"/>
  <c r="BP572" i="2"/>
  <c r="BP313" i="2"/>
  <c r="BP567" i="2"/>
  <c r="BP91" i="2"/>
  <c r="BP897" i="2"/>
  <c r="BP387" i="2"/>
  <c r="BP682" i="2"/>
  <c r="BP1201" i="2"/>
  <c r="BP1086" i="2"/>
  <c r="BP979" i="2"/>
  <c r="BP1460" i="2"/>
  <c r="BP861" i="2"/>
  <c r="BP752" i="2"/>
  <c r="BP419" i="2"/>
  <c r="BP1128" i="2"/>
  <c r="BP717" i="2"/>
  <c r="BP532" i="2"/>
  <c r="BP240" i="2"/>
  <c r="BP236" i="2"/>
  <c r="BP425" i="2"/>
  <c r="BP721" i="2"/>
  <c r="BP1422" i="2"/>
  <c r="BP1350" i="2"/>
  <c r="BP1157" i="2"/>
  <c r="BP1008" i="2"/>
  <c r="BP1465" i="2"/>
  <c r="BP1382" i="2"/>
  <c r="BP1304" i="2"/>
  <c r="BP1156" i="2"/>
  <c r="BP1492" i="2"/>
  <c r="BP1490" i="2"/>
  <c r="BP1416" i="2"/>
  <c r="BP1270" i="2"/>
  <c r="BP1021" i="2"/>
  <c r="BP939" i="2"/>
  <c r="BP1050" i="2"/>
  <c r="BP904" i="2"/>
  <c r="BP715" i="2"/>
  <c r="BP565" i="2"/>
  <c r="BP346" i="2"/>
  <c r="BP863" i="2"/>
  <c r="BP540" i="2"/>
  <c r="BP460" i="2"/>
  <c r="BP384" i="2"/>
  <c r="BP309" i="2"/>
  <c r="BP231" i="2"/>
  <c r="BP1169" i="2"/>
  <c r="BP161" i="2"/>
  <c r="BP571" i="2"/>
  <c r="BP530" i="2"/>
  <c r="BP828" i="2"/>
  <c r="BP232" i="2"/>
  <c r="BP203" i="2"/>
  <c r="BP87" i="2"/>
  <c r="BP497" i="2"/>
  <c r="BP564" i="2"/>
  <c r="BP312" i="2"/>
  <c r="BP453" i="2"/>
  <c r="BP651" i="2"/>
  <c r="BP355" i="2"/>
  <c r="BP123" i="2"/>
  <c r="BP194" i="2"/>
  <c r="BP1385" i="2"/>
  <c r="BP1317" i="2"/>
  <c r="BP1237" i="2"/>
  <c r="BP1489" i="2"/>
  <c r="BP1383" i="2"/>
  <c r="BP1307" i="2"/>
  <c r="BP1089" i="2"/>
  <c r="BP1012" i="2"/>
  <c r="BP935" i="2"/>
  <c r="BP1017" i="2"/>
  <c r="BP787" i="2"/>
  <c r="BP712" i="2"/>
  <c r="BP647" i="2"/>
  <c r="BP388" i="2"/>
  <c r="BP133" i="2"/>
  <c r="BP984" i="2"/>
  <c r="BP1015" i="2"/>
  <c r="BP678" i="2"/>
  <c r="BP614" i="2"/>
  <c r="BP536" i="2"/>
  <c r="BP860" i="2"/>
  <c r="BP528" i="2"/>
  <c r="BP198" i="2"/>
  <c r="BP125" i="2"/>
  <c r="BP49" i="2"/>
  <c r="BP1160" i="2"/>
  <c r="BP275" i="2"/>
  <c r="BP793" i="2"/>
  <c r="BP605" i="2"/>
  <c r="BP88" i="2"/>
  <c r="BP84" i="2"/>
  <c r="BP1530" i="2"/>
  <c r="BP1271" i="2"/>
  <c r="BP1379" i="2"/>
  <c r="BP1308" i="2"/>
  <c r="BP1243" i="2"/>
  <c r="BP1048" i="2"/>
  <c r="BP1533" i="2"/>
  <c r="BP1341" i="2"/>
  <c r="BP1267" i="2"/>
  <c r="BP1527" i="2"/>
  <c r="BP1381" i="2"/>
  <c r="BP1235" i="2"/>
  <c r="BP1391" i="2"/>
  <c r="BP1313" i="2"/>
  <c r="BP1161" i="2"/>
  <c r="BP1085" i="2"/>
  <c r="BP158" i="2"/>
  <c r="BP864" i="2"/>
  <c r="BP791" i="2"/>
  <c r="BP719" i="2"/>
  <c r="BP602" i="2"/>
  <c r="BP380" i="2"/>
  <c r="BP314" i="2"/>
  <c r="BP235" i="2"/>
  <c r="BP971" i="2"/>
  <c r="BP830" i="2"/>
  <c r="BP608" i="2"/>
  <c r="BP269" i="2"/>
  <c r="BP160" i="2"/>
  <c r="BP898" i="2"/>
  <c r="BP310" i="2"/>
  <c r="BP1193" i="2"/>
  <c r="BP869" i="2"/>
  <c r="BP527" i="2"/>
  <c r="BP420" i="2"/>
  <c r="BP129" i="2"/>
  <c r="BP458" i="2"/>
  <c r="BP601" i="2"/>
  <c r="BP1196" i="2"/>
  <c r="BP503" i="2"/>
  <c r="BP1091" i="2"/>
  <c r="BP902" i="2"/>
  <c r="BP1013" i="2"/>
  <c r="BP55" i="2"/>
  <c r="BP351" i="2"/>
  <c r="BP643" i="2"/>
  <c r="BP1456" i="2"/>
  <c r="BP1049" i="2"/>
  <c r="BP1535" i="2"/>
  <c r="BP1309" i="2"/>
  <c r="BP1194" i="2"/>
  <c r="BP1120" i="2"/>
  <c r="BP1054" i="2"/>
  <c r="BP1496" i="2"/>
  <c r="BP1428" i="2"/>
  <c r="BP1197" i="2"/>
  <c r="BP1526" i="2"/>
  <c r="BP1461" i="2"/>
  <c r="BP1531" i="2"/>
  <c r="BP1387" i="2"/>
  <c r="BP1159" i="2"/>
  <c r="BP980" i="2"/>
  <c r="BP975" i="2"/>
  <c r="BP164" i="2"/>
  <c r="BP865" i="2"/>
  <c r="BP758" i="2"/>
  <c r="BP688" i="2"/>
  <c r="BP610" i="2"/>
  <c r="BP462" i="2"/>
  <c r="BP382" i="2"/>
  <c r="BP305" i="2"/>
  <c r="BP199" i="2"/>
  <c r="BP972" i="2"/>
  <c r="BP900" i="2"/>
  <c r="BP823" i="2"/>
  <c r="BP756" i="2"/>
  <c r="BP569" i="2"/>
  <c r="BP347" i="2"/>
  <c r="BP272" i="2"/>
  <c r="BP1459" i="2"/>
  <c r="BP938" i="2"/>
  <c r="BP494" i="2"/>
  <c r="BP127" i="2"/>
  <c r="BP675" i="2"/>
  <c r="BP641" i="2"/>
  <c r="BP342" i="2"/>
  <c r="BP379" i="2"/>
  <c r="BP1124" i="2"/>
  <c r="BP676" i="2"/>
  <c r="BP59" i="2"/>
  <c r="BP725" i="2"/>
  <c r="BP754" i="2"/>
  <c r="BP499" i="2"/>
  <c r="BP83" i="2"/>
  <c r="BP1165" i="2"/>
  <c r="BP1455" i="2"/>
  <c r="BP1378" i="2"/>
  <c r="BP1272" i="2"/>
  <c r="BP1202" i="2"/>
  <c r="BP1122" i="2"/>
  <c r="BP1415" i="2"/>
  <c r="BP1345" i="2"/>
  <c r="BP1268" i="2"/>
  <c r="BP1095" i="2"/>
  <c r="BP1453" i="2"/>
  <c r="BP1346" i="2"/>
  <c r="BP1539" i="2"/>
  <c r="BP1452" i="2"/>
  <c r="BP1311" i="2"/>
  <c r="BP1200" i="2"/>
  <c r="BP1058" i="2"/>
  <c r="BP976" i="2"/>
  <c r="BP679" i="2"/>
  <c r="BP606" i="2"/>
  <c r="BP531" i="2"/>
  <c r="BP277" i="2"/>
  <c r="BP195" i="2"/>
  <c r="BP1045" i="2"/>
  <c r="BP795" i="2"/>
  <c r="BP642" i="2"/>
  <c r="BP493" i="2"/>
  <c r="BP423" i="2"/>
  <c r="BP345" i="2"/>
  <c r="BP166" i="2"/>
  <c r="BP934" i="2"/>
  <c r="BP786" i="2"/>
  <c r="BP456" i="2"/>
  <c r="BP90" i="2"/>
  <c r="BP867" i="2"/>
  <c r="BP573" i="2"/>
  <c r="BP273" i="2"/>
  <c r="BP417" i="2"/>
  <c r="BP639" i="2"/>
  <c r="BP86" i="2"/>
  <c r="BP645" i="2"/>
  <c r="BP121" i="2"/>
  <c r="BP421" i="2"/>
  <c r="BP684" i="2"/>
  <c r="BP46" i="2"/>
  <c r="BP1087" i="2"/>
  <c r="BP1239" i="2"/>
  <c r="BP943" i="2"/>
  <c r="BP1234" i="2"/>
  <c r="BP53" i="2"/>
  <c r="BP51" i="2"/>
  <c r="BP1280" i="2"/>
  <c r="BP1198" i="2"/>
  <c r="BP1119" i="2"/>
  <c r="BP1052" i="2"/>
  <c r="BP47" i="2"/>
  <c r="BP1498" i="2"/>
  <c r="BP1231" i="2"/>
  <c r="BP1494" i="2"/>
  <c r="BP1424" i="2"/>
  <c r="BP1348" i="2"/>
  <c r="BP1276" i="2"/>
  <c r="BP1342" i="2"/>
  <c r="BP1123" i="2"/>
  <c r="BP947" i="2"/>
  <c r="BP162" i="2"/>
  <c r="BP978" i="2"/>
  <c r="BP826" i="2"/>
  <c r="BP680" i="2"/>
  <c r="BP416" i="2"/>
  <c r="BP349" i="2"/>
  <c r="BP207" i="2"/>
  <c r="BP906" i="2"/>
  <c r="BP1046" i="2"/>
  <c r="BP789" i="2"/>
  <c r="BP386" i="2"/>
  <c r="BP308" i="2"/>
  <c r="BP170" i="2"/>
  <c r="BP753" i="2"/>
  <c r="BP271" i="2"/>
  <c r="BP96" i="2"/>
  <c r="BP832" i="2"/>
  <c r="BP836" i="2"/>
  <c r="BP244" i="2"/>
  <c r="BP383" i="2"/>
  <c r="BP343" i="2"/>
  <c r="BP7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<sst xmlns="http://schemas.openxmlformats.org/spreadsheetml/2006/main" count="18112" uniqueCount="57">
  <si>
    <t>NaN</t>
  </si>
  <si>
    <t>Arctic</t>
  </si>
  <si>
    <t>SO</t>
  </si>
  <si>
    <t>grey</t>
  </si>
  <si>
    <t>polar</t>
  </si>
  <si>
    <t>sNH</t>
  </si>
  <si>
    <t>blue</t>
  </si>
  <si>
    <t>subpolar</t>
  </si>
  <si>
    <t>sSO</t>
  </si>
  <si>
    <t>green</t>
  </si>
  <si>
    <t>midpacific</t>
  </si>
  <si>
    <t>mid_NP</t>
  </si>
  <si>
    <t>pink</t>
  </si>
  <si>
    <t>low lat pacific</t>
  </si>
  <si>
    <t>mid_SP</t>
  </si>
  <si>
    <t>oragne</t>
  </si>
  <si>
    <t>coastal upwelling</t>
  </si>
  <si>
    <t>mid_NA</t>
  </si>
  <si>
    <t>mid atlantic</t>
  </si>
  <si>
    <t>mid_SA</t>
  </si>
  <si>
    <t>strong green</t>
  </si>
  <si>
    <t>MedSea</t>
  </si>
  <si>
    <t>lowLat_NP</t>
  </si>
  <si>
    <t>strong light blue</t>
  </si>
  <si>
    <t>indian ocean</t>
  </si>
  <si>
    <t>lowLat_SP</t>
  </si>
  <si>
    <t>light blue</t>
  </si>
  <si>
    <t>lowLat_NA</t>
  </si>
  <si>
    <t>lowLat_SA</t>
  </si>
  <si>
    <t>IO</t>
  </si>
  <si>
    <t>sNA</t>
  </si>
  <si>
    <t>Global</t>
  </si>
  <si>
    <t xml:space="preserve">%difference </t>
  </si>
  <si>
    <t>area</t>
  </si>
  <si>
    <t>NA</t>
  </si>
  <si>
    <t>Km2 sea surface (NO medSea and Arcict Ocean included)</t>
  </si>
  <si>
    <t>sea_surface_m2(NO medSea and Arcict Ocean included)</t>
  </si>
  <si>
    <t>μg CaCO3</t>
  </si>
  <si>
    <t>μg C ind</t>
  </si>
  <si>
    <t>CaC03/C</t>
  </si>
  <si>
    <t>5 μg CaCO3</t>
  </si>
  <si>
    <t>10 μg CaCO3</t>
  </si>
  <si>
    <t>30 μg CaCO3</t>
  </si>
  <si>
    <t>present</t>
  </si>
  <si>
    <t>mmolCm-3d-1</t>
  </si>
  <si>
    <t>molCm-3d-1</t>
  </si>
  <si>
    <t>molCm-2d-1</t>
  </si>
  <si>
    <t>gCm-2d-1</t>
  </si>
  <si>
    <t>mgCm-2d-1</t>
  </si>
  <si>
    <t>GtCm-2d-1</t>
  </si>
  <si>
    <t>GtC d-1</t>
  </si>
  <si>
    <t>GtC y-1</t>
  </si>
  <si>
    <t>Gt CaC03 y-1</t>
  </si>
  <si>
    <t>average</t>
  </si>
  <si>
    <t xml:space="preserve">absolute difference </t>
  </si>
  <si>
    <t>polarArctic</t>
  </si>
  <si>
    <t>polarSO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</si>
</sst>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E+00"/>
    <numFmt numFmtId="165" formatCode="0.0"/>
    <numFmt numFmtId="166" formatCode="0.0000E+00"/>
    <numFmt numFmtId="167" formatCode="0.0000"/>
    <numFmt numFmtId="168" formatCode="0.0E+0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11" fontId="0" fillId="0" borderId="0" xfId="0" applyNumberFormat="1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41" borderId="0" xfId="0" applyFont="1" applyFill="1"/>
    <xf numFmtId="0" fontId="18" fillId="36" borderId="0" xfId="0" applyFont="1" applyFill="1"/>
    <xf numFmtId="0" fontId="16" fillId="40" borderId="0" xfId="0" applyFont="1" applyFill="1"/>
    <xf numFmtId="0" fontId="0" fillId="41" borderId="0" xfId="0" applyFill="1"/>
    <xf numFmtId="0" fontId="16" fillId="38" borderId="0" xfId="0" applyFont="1" applyFill="1"/>
    <xf numFmtId="0" fontId="0" fillId="42" borderId="0" xfId="0" applyFill="1"/>
    <xf numFmtId="0" fontId="16" fillId="37" borderId="0" xfId="0" applyFont="1" applyFill="1"/>
    <xf numFmtId="164" fontId="0" fillId="0" borderId="0" xfId="0" applyNumberFormat="1"/>
    <xf numFmtId="165" fontId="0" fillId="0" borderId="0" xfId="0" applyNumberFormat="1"/>
    <xf numFmtId="164" fontId="0" fillId="34" borderId="0" xfId="0" applyNumberFormat="1" applyFill="1"/>
    <xf numFmtId="166" fontId="0" fillId="0" borderId="0" xfId="0" applyNumberFormat="1"/>
    <xf numFmtId="164" fontId="0" fillId="43" borderId="0" xfId="0" applyNumberFormat="1" applyFill="1"/>
    <xf numFmtId="164" fontId="0" fillId="44" borderId="0" xfId="0" applyNumberFormat="1" applyFill="1"/>
    <xf numFmtId="164" fontId="0" fillId="37" borderId="0" xfId="0" applyNumberFormat="1" applyFill="1"/>
    <xf numFmtId="164" fontId="0" fillId="45" borderId="0" xfId="0" applyNumberFormat="1" applyFill="1"/>
    <xf numFmtId="164" fontId="0" fillId="46" borderId="0" xfId="0" applyNumberFormat="1" applyFill="1"/>
    <xf numFmtId="164" fontId="0" fillId="39" borderId="0" xfId="0" applyNumberFormat="1" applyFill="1"/>
    <xf numFmtId="164" fontId="0" fillId="33" borderId="0" xfId="0" applyNumberFormat="1" applyFill="1"/>
    <xf numFmtId="164" fontId="0" fillId="42" borderId="0" xfId="0" applyNumberFormat="1" applyFill="1"/>
    <xf numFmtId="164" fontId="0" fillId="36" borderId="0" xfId="0" applyNumberFormat="1" applyFill="1"/>
    <xf numFmtId="164" fontId="0" fillId="47" borderId="0" xfId="0" applyNumberFormat="1" applyFill="1"/>
    <xf numFmtId="164" fontId="0" fillId="48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49" borderId="0" xfId="0" applyFill="1"/>
    <xf numFmtId="1" fontId="0" fillId="49" borderId="0" xfId="0" applyNumberFormat="1" applyFill="1"/>
    <xf numFmtId="1" fontId="0" fillId="43" borderId="0" xfId="0" applyNumberFormat="1" applyFill="1"/>
    <xf numFmtId="1" fontId="0" fillId="44" borderId="0" xfId="0" applyNumberFormat="1" applyFill="1"/>
    <xf numFmtId="1" fontId="0" fillId="50" borderId="0" xfId="0" applyNumberFormat="1" applyFill="1"/>
    <xf numFmtId="1" fontId="0" fillId="51" borderId="0" xfId="0" applyNumberFormat="1" applyFill="1"/>
    <xf numFmtId="11" fontId="0" fillId="47" borderId="0" xfId="0" applyNumberFormat="1" applyFill="1"/>
    <xf numFmtId="168" fontId="0" fillId="0" borderId="0" xfId="0" applyNumberFormat="1"/>
    <xf numFmtId="169" fontId="0" fillId="0" borderId="0" xfId="0" applyNumberFormat="1"/>
    <xf numFmtId="2" fontId="0" fillId="52" borderId="0" xfId="0" applyNumberFormat="1" applyFill="1"/>
    <xf numFmtId="165" fontId="0" fillId="52" borderId="0" xfId="0" applyNumberFormat="1" applyFill="1"/>
    <xf numFmtId="0" fontId="0" fillId="53" borderId="0" xfId="0" applyFill="1"/>
    <xf numFmtId="165" fontId="0" fillId="53" borderId="0" xfId="0" applyNumberFormat="1" applyFill="1"/>
    <xf numFmtId="0" fontId="0" fillId="0" borderId="0" xfId="0" applyFill="1"/>
    <xf numFmtId="2" fontId="0" fillId="53" borderId="0" xfId="0" applyNumberFormat="1" applyFill="1"/>
    <xf numFmtId="0" fontId="16" fillId="0" borderId="0" xfId="0" applyFont="1"/>
    <xf numFmtId="164" fontId="16" fillId="47" borderId="0" xfId="0" applyNumberFormat="1" applyFont="1" applyFill="1"/>
    <xf numFmtId="164" fontId="16" fillId="0" borderId="0" xfId="0" applyNumberFormat="1" applyFont="1"/>
    <xf numFmtId="1" fontId="16" fillId="0" borderId="0" xfId="0" applyNumberFormat="1" applyFont="1"/>
    <xf numFmtId="164" fontId="16" fillId="34" borderId="0" xfId="0" applyNumberFormat="1" applyFont="1" applyFill="1"/>
    <xf numFmtId="2" fontId="16" fillId="0" borderId="0" xfId="0" applyNumberFormat="1" applyFont="1"/>
    <xf numFmtId="164" fontId="16" fillId="44" borderId="0" xfId="0" applyNumberFormat="1" applyFont="1" applyFill="1"/>
    <xf numFmtId="0" fontId="16" fillId="0" borderId="0" xfId="0" applyFont="1" applyFill="1"/>
    <xf numFmtId="0" fontId="16" fillId="53" borderId="0" xfId="0" applyFont="1" applyFill="1"/>
    <xf numFmtId="164" fontId="16" fillId="37" borderId="0" xfId="0" applyNumberFormat="1" applyFont="1" applyFill="1"/>
    <xf numFmtId="164" fontId="16" fillId="46" borderId="0" xfId="0" applyNumberFormat="1" applyFont="1" applyFill="1"/>
    <xf numFmtId="2" fontId="16" fillId="52" borderId="0" xfId="0" applyNumberFormat="1" applyFont="1" applyFill="1"/>
    <xf numFmtId="2" fontId="16" fillId="53" borderId="0" xfId="0" applyNumberFormat="1" applyFont="1" applyFill="1"/>
    <xf numFmtId="11" fontId="16" fillId="0" borderId="0" xfId="0" applyNumberFormat="1" applyFont="1"/>
    <xf numFmtId="165" fontId="16" fillId="0" borderId="0" xfId="0" applyNumberFormat="1" applyFont="1"/>
    <xf numFmtId="165" fontId="16" fillId="52" borderId="0" xfId="0" applyNumberFormat="1" applyFont="1" applyFill="1"/>
    <xf numFmtId="165" fontId="16" fillId="53" borderId="0" xfId="0" applyNumberFormat="1" applyFont="1" applyFill="1"/>
    <xf numFmtId="164" fontId="16" fillId="39" borderId="0" xfId="0" applyNumberFormat="1" applyFont="1" applyFill="1"/>
    <xf numFmtId="164" fontId="16" fillId="45" borderId="0" xfId="0" applyNumberFormat="1" applyFont="1" applyFill="1"/>
    <xf numFmtId="164" fontId="16" fillId="48" borderId="0" xfId="0" applyNumberFormat="1" applyFont="1" applyFill="1"/>
    <xf numFmtId="164" fontId="16" fillId="36" borderId="0" xfId="0" applyNumberFormat="1" applyFont="1" applyFill="1"/>
    <xf numFmtId="169" fontId="16" fillId="52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554"/>
  <sheetViews>
    <sheetView topLeftCell="AE1513" zoomScale="89" zoomScaleNormal="89" workbookViewId="0">
      <selection activeCell="BL1539" sqref="BL1539"/>
    </sheetView>
  </sheetViews>
  <sheetFormatPr defaultRowHeight="15" x14ac:dyDescent="0.25"/>
  <cols>
    <col min="37" max="37" width="12.7109375" style="34" customWidth="1"/>
    <col min="38" max="38" width="9.140625" style="21"/>
    <col min="41" max="41" width="11.7109375" customWidth="1"/>
    <col min="46" max="46" width="13" bestFit="1" customWidth="1"/>
    <col min="52" max="52" width="13.28515625" customWidth="1"/>
    <col min="53" max="53" width="12" customWidth="1"/>
    <col min="54" max="55" width="12.28515625" customWidth="1"/>
    <col min="56" max="56" width="11.28515625" customWidth="1"/>
    <col min="59" max="59" width="9.85546875" customWidth="1"/>
    <col min="60" max="60" width="11.140625" customWidth="1"/>
  </cols>
  <sheetData>
    <row r="1" spans="1:6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1"/>
      <c r="AN1" s="21"/>
      <c r="AO1" s="21"/>
      <c r="AP1" s="21"/>
      <c r="AT1" s="2"/>
      <c r="AZ1" t="s">
        <v>35</v>
      </c>
      <c r="BA1" t="s">
        <v>36</v>
      </c>
      <c r="BB1" t="s">
        <v>37</v>
      </c>
      <c r="BC1" t="s">
        <v>38</v>
      </c>
      <c r="BD1" t="s">
        <v>39</v>
      </c>
    </row>
    <row r="2" spans="1:64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34" t="s">
        <v>34</v>
      </c>
      <c r="AL2" s="40">
        <v>-76.463800000000006</v>
      </c>
      <c r="AM2" s="21"/>
      <c r="AN2" s="21"/>
      <c r="AO2" s="22"/>
      <c r="AP2" s="21"/>
      <c r="AQ2" s="21"/>
      <c r="AR2" s="21"/>
      <c r="AS2" s="21"/>
      <c r="AT2" s="2"/>
      <c r="AZ2" s="1">
        <v>351735000</v>
      </c>
      <c r="BA2">
        <f>AZ2*1000000</f>
        <v>351735000000000</v>
      </c>
      <c r="BB2">
        <v>5</v>
      </c>
      <c r="BC2">
        <v>0.84521800000000002</v>
      </c>
      <c r="BD2">
        <f>BB2/BC2</f>
        <v>5.9156335998523453</v>
      </c>
    </row>
    <row r="3" spans="1:64" x14ac:dyDescent="0.25">
      <c r="A3" s="4" t="s">
        <v>0</v>
      </c>
      <c r="B3" s="5">
        <v>5.9801684000000006E-11</v>
      </c>
      <c r="C3" s="4">
        <v>5.3840022999999999E-11</v>
      </c>
      <c r="D3" s="4">
        <v>4.4367852999999999E-11</v>
      </c>
      <c r="E3" s="4">
        <v>2.6562693E-11</v>
      </c>
      <c r="F3" s="4">
        <v>2.3903159999999999E-10</v>
      </c>
      <c r="G3" s="4">
        <v>2.3544639999999999E-10</v>
      </c>
      <c r="H3" s="4">
        <v>1.5604688000000001E-11</v>
      </c>
      <c r="I3" s="4">
        <v>2.3721480000000001E-11</v>
      </c>
      <c r="J3" s="4">
        <v>4.9866423000000001E-11</v>
      </c>
      <c r="K3" s="4">
        <v>2.5093589000000001E-11</v>
      </c>
      <c r="L3" s="4">
        <v>4.8206127000000001E-11</v>
      </c>
      <c r="M3" s="4">
        <v>4.6240779999999998E-11</v>
      </c>
      <c r="N3" s="4">
        <v>4.7008030000000001E-11</v>
      </c>
      <c r="O3" s="4">
        <v>2.6481969999999998E-11</v>
      </c>
      <c r="P3" s="4">
        <v>2.3563547E-11</v>
      </c>
      <c r="Q3" s="4">
        <v>1.6033340999999999E-10</v>
      </c>
      <c r="R3" s="4">
        <v>1.4470973000000001E-11</v>
      </c>
      <c r="S3" s="4">
        <v>1.461551E-11</v>
      </c>
      <c r="T3" s="4">
        <v>2.9913113999999998E-11</v>
      </c>
      <c r="U3" s="4">
        <v>2.6610251999999999E-11</v>
      </c>
      <c r="V3" s="4">
        <v>4.0249532999999999E-11</v>
      </c>
      <c r="W3" s="4">
        <v>2.8633239999999998E-11</v>
      </c>
      <c r="X3" s="4">
        <v>3.9116470000000001E-11</v>
      </c>
      <c r="Y3" s="4">
        <v>3.8954589999999999E-11</v>
      </c>
      <c r="Z3" s="4">
        <v>4.4802304000000002E-11</v>
      </c>
      <c r="AA3" s="4">
        <v>4.6407235999999999E-11</v>
      </c>
      <c r="AB3" s="4">
        <v>4.8673377999999997E-11</v>
      </c>
      <c r="AC3" s="4">
        <v>5.3338482999999997E-11</v>
      </c>
      <c r="AD3" s="4">
        <v>5.8134892999999998E-11</v>
      </c>
      <c r="AE3" s="4">
        <v>5.9344550000000002E-11</v>
      </c>
      <c r="AF3" s="4">
        <v>6.931015E-11</v>
      </c>
      <c r="AG3" s="4">
        <v>2.3366956E-11</v>
      </c>
      <c r="AH3" s="4">
        <v>3.0132303000000002E-11</v>
      </c>
      <c r="AI3" s="4">
        <v>5.203703E-11</v>
      </c>
      <c r="AJ3" s="4" t="s">
        <v>0</v>
      </c>
      <c r="AK3" s="34">
        <f>AVERAGE(A3:AJ3)</f>
        <v>5.4214154764705871E-11</v>
      </c>
      <c r="AL3" s="40">
        <v>-66.4435</v>
      </c>
      <c r="AM3" s="23" t="s">
        <v>1</v>
      </c>
      <c r="AN3" s="21"/>
      <c r="AO3" s="21">
        <f>SUM(A36:AJ37)/40</f>
        <v>3.1100124275000003E-11</v>
      </c>
      <c r="AP3" s="21">
        <f>_xlfn.STDEV.S(A36:AJ37)</f>
        <v>3.4138820350760195E-11</v>
      </c>
      <c r="AT3" s="2"/>
      <c r="AV3" s="21"/>
      <c r="AW3" s="21"/>
      <c r="BB3">
        <v>10</v>
      </c>
      <c r="BD3">
        <f>BB3/BC2</f>
        <v>11.831267199704691</v>
      </c>
    </row>
    <row r="4" spans="1:64" x14ac:dyDescent="0.25">
      <c r="A4" s="6">
        <v>6.0402809999999998E-4</v>
      </c>
      <c r="B4" s="7">
        <v>1.0078572000000001E-3</v>
      </c>
      <c r="C4" s="6">
        <v>2.5388044999999999E-4</v>
      </c>
      <c r="D4" s="6">
        <v>3.0840220000000001E-4</v>
      </c>
      <c r="E4" s="6">
        <v>1.8972429000000001E-4</v>
      </c>
      <c r="F4" s="6">
        <v>7.6553612999999995E-10</v>
      </c>
      <c r="G4" s="6">
        <v>5.7346409999999997E-10</v>
      </c>
      <c r="H4" s="6">
        <v>3.5800274000000001E-10</v>
      </c>
      <c r="I4" s="6">
        <v>3.9460196000000001E-10</v>
      </c>
      <c r="J4" s="6">
        <v>6.3476140000000002E-10</v>
      </c>
      <c r="K4" s="6">
        <v>6.1518499999999998E-10</v>
      </c>
      <c r="L4" s="6">
        <v>6.344921E-10</v>
      </c>
      <c r="M4" s="6">
        <v>5.1842002999999998E-10</v>
      </c>
      <c r="N4" s="6">
        <v>5.5427270000000002E-10</v>
      </c>
      <c r="O4" s="6">
        <v>6.1371485999999998E-10</v>
      </c>
      <c r="P4" s="6">
        <v>5.9064459999999996E-10</v>
      </c>
      <c r="Q4" s="6">
        <v>5.5638555000000001E-10</v>
      </c>
      <c r="R4" s="6">
        <v>3.8221926000000001E-10</v>
      </c>
      <c r="S4" s="6">
        <v>3.4879577E-10</v>
      </c>
      <c r="T4" s="6">
        <v>8.6043460000000001E-10</v>
      </c>
      <c r="U4" s="6">
        <v>3.7573507999999999E-10</v>
      </c>
      <c r="V4" s="6">
        <v>1.8086128E-10</v>
      </c>
      <c r="W4" s="6">
        <v>3.9285106999999999E-4</v>
      </c>
      <c r="X4" s="6">
        <v>2.4979325999999998E-3</v>
      </c>
      <c r="Y4" s="6">
        <v>2.6565769999999998E-3</v>
      </c>
      <c r="Z4" s="6">
        <v>2.4006355000000001E-3</v>
      </c>
      <c r="AA4" s="6">
        <v>2.4783333999999998E-3</v>
      </c>
      <c r="AB4" s="6">
        <v>2.5157704999999998E-3</v>
      </c>
      <c r="AC4" s="6">
        <v>3.2583335999999998E-10</v>
      </c>
      <c r="AD4" s="6">
        <v>2.7784624000000001E-4</v>
      </c>
      <c r="AE4" s="6">
        <v>1.3713781E-3</v>
      </c>
      <c r="AF4" s="6">
        <v>3.2657999999999998E-4</v>
      </c>
      <c r="AG4" s="6">
        <v>2.3509540000000002E-3</v>
      </c>
      <c r="AH4" s="6">
        <v>2.5433999999999999E-3</v>
      </c>
      <c r="AI4" s="6">
        <v>5.1870587000000005E-4</v>
      </c>
      <c r="AJ4" s="6">
        <v>2.2270878000000001E-4</v>
      </c>
      <c r="AK4" s="34">
        <f t="shared" ref="AK4:AK67" si="0">AVERAGE(A4:AJ4)</f>
        <v>6.3659929398223673E-4</v>
      </c>
      <c r="AL4" s="41">
        <v>-59.441600000000001</v>
      </c>
      <c r="AM4" s="23" t="s">
        <v>2</v>
      </c>
      <c r="AN4" s="21"/>
      <c r="AO4" s="21">
        <f>SUM(A2:AJ3)/34</f>
        <v>5.4214154764705871E-11</v>
      </c>
      <c r="AP4" s="21"/>
      <c r="AT4" s="24"/>
      <c r="AV4" s="25" t="s">
        <v>3</v>
      </c>
      <c r="AW4" s="21" t="s">
        <v>4</v>
      </c>
      <c r="BB4">
        <v>30</v>
      </c>
      <c r="BD4">
        <f>BB4/BC2</f>
        <v>35.493801599114072</v>
      </c>
    </row>
    <row r="5" spans="1:64" x14ac:dyDescent="0.25">
      <c r="A5" s="6">
        <v>3.7681902999999999E-3</v>
      </c>
      <c r="B5" s="7">
        <v>3.7167595999999998E-3</v>
      </c>
      <c r="C5" s="6">
        <v>3.7316530000000001E-3</v>
      </c>
      <c r="D5" s="6">
        <v>3.7728508000000002E-3</v>
      </c>
      <c r="E5" s="6">
        <v>3.7226018000000001E-3</v>
      </c>
      <c r="F5" s="6">
        <v>3.483655E-3</v>
      </c>
      <c r="G5" s="6">
        <v>3.4174000000000001E-3</v>
      </c>
      <c r="H5" s="6">
        <v>3.5189017999999999E-3</v>
      </c>
      <c r="I5" s="6">
        <v>3.7999615999999999E-3</v>
      </c>
      <c r="J5" s="6">
        <v>4.0086849999999997E-3</v>
      </c>
      <c r="K5" s="6">
        <v>4.0870643999999998E-3</v>
      </c>
      <c r="L5" s="6">
        <v>3.9623873E-3</v>
      </c>
      <c r="M5" s="6">
        <v>3.7655837000000001E-3</v>
      </c>
      <c r="N5" s="6">
        <v>3.7860280999999999E-3</v>
      </c>
      <c r="O5" s="6">
        <v>3.6777388000000001E-3</v>
      </c>
      <c r="P5" s="6">
        <v>3.5445470999999999E-3</v>
      </c>
      <c r="Q5" s="6">
        <v>3.4941703000000001E-3</v>
      </c>
      <c r="R5" s="6">
        <v>3.1464733E-3</v>
      </c>
      <c r="S5" s="6">
        <v>2.2319604E-3</v>
      </c>
      <c r="T5" s="6">
        <v>2.7201152E-3</v>
      </c>
      <c r="U5" s="6">
        <v>3.2323329E-3</v>
      </c>
      <c r="V5" s="6">
        <v>3.5551363000000001E-3</v>
      </c>
      <c r="W5" s="6">
        <v>3.7727512E-3</v>
      </c>
      <c r="X5" s="6">
        <v>3.6917182000000002E-3</v>
      </c>
      <c r="Y5" s="6">
        <v>3.6561964000000001E-3</v>
      </c>
      <c r="Z5" s="6">
        <v>3.5974586000000002E-3</v>
      </c>
      <c r="AA5" s="6">
        <v>3.5712741999999998E-3</v>
      </c>
      <c r="AB5" s="6">
        <v>3.4334497000000001E-3</v>
      </c>
      <c r="AC5" s="6">
        <v>3.5098284000000001E-3</v>
      </c>
      <c r="AD5" s="6">
        <v>3.6091101E-3</v>
      </c>
      <c r="AE5" s="6">
        <v>3.7521324000000002E-3</v>
      </c>
      <c r="AF5" s="6">
        <v>3.7115859999999998E-3</v>
      </c>
      <c r="AG5" s="6">
        <v>3.7793563999999999E-3</v>
      </c>
      <c r="AH5" s="6">
        <v>3.9035748000000002E-3</v>
      </c>
      <c r="AI5" s="6">
        <v>3.8591329999999998E-3</v>
      </c>
      <c r="AJ5" s="6">
        <v>3.8582794000000002E-3</v>
      </c>
      <c r="AK5" s="34">
        <f t="shared" si="0"/>
        <v>3.6069457083333319E-3</v>
      </c>
      <c r="AL5" s="2">
        <v>-53.663899999999998</v>
      </c>
      <c r="AM5" s="26" t="s">
        <v>5</v>
      </c>
      <c r="AN5" s="21"/>
      <c r="AO5" s="21">
        <f>SUM(A34:AJ35)/26</f>
        <v>2.1239008836794722E-3</v>
      </c>
      <c r="AP5" s="21"/>
      <c r="AT5" s="2"/>
      <c r="AV5" s="26" t="s">
        <v>6</v>
      </c>
      <c r="AW5" s="21" t="s">
        <v>7</v>
      </c>
    </row>
    <row r="6" spans="1:64" x14ac:dyDescent="0.25">
      <c r="A6" s="8">
        <v>3.9482149999999997E-3</v>
      </c>
      <c r="B6" s="9">
        <v>3.9463974999999997E-3</v>
      </c>
      <c r="C6" s="8">
        <v>3.9227213999999998E-3</v>
      </c>
      <c r="D6" s="8">
        <v>4.0247104999999997E-3</v>
      </c>
      <c r="E6" s="10">
        <v>3.9676690000000001E-3</v>
      </c>
      <c r="F6" s="10">
        <v>3.9013692000000001E-3</v>
      </c>
      <c r="G6" s="10">
        <v>3.8676497000000002E-3</v>
      </c>
      <c r="H6" s="10">
        <v>3.8335836E-3</v>
      </c>
      <c r="I6" s="10">
        <v>4.0854573999999999E-3</v>
      </c>
      <c r="J6" s="10">
        <v>4.1065663000000004E-3</v>
      </c>
      <c r="K6" s="10">
        <v>4.0603109999999996E-3</v>
      </c>
      <c r="L6" s="10">
        <v>3.906746E-3</v>
      </c>
      <c r="M6" s="10">
        <v>3.866268E-3</v>
      </c>
      <c r="N6" s="10">
        <v>3.7733762999999998E-3</v>
      </c>
      <c r="O6" s="10">
        <v>3.7144215E-3</v>
      </c>
      <c r="P6" s="10">
        <v>3.6263124000000002E-3</v>
      </c>
      <c r="Q6" s="11">
        <v>3.6175202E-3</v>
      </c>
      <c r="R6" s="11">
        <v>3.4770119999999998E-3</v>
      </c>
      <c r="S6" s="12">
        <v>2.7217809999999999E-3</v>
      </c>
      <c r="T6" s="12" t="s">
        <v>0</v>
      </c>
      <c r="U6" s="12">
        <v>4.3450366000000002E-3</v>
      </c>
      <c r="V6" s="12">
        <v>4.3163714000000004E-3</v>
      </c>
      <c r="W6" s="12">
        <v>4.2810664000000002E-3</v>
      </c>
      <c r="X6" s="12">
        <v>4.1931853999999996E-3</v>
      </c>
      <c r="Y6" s="12">
        <v>4.1264989999999996E-3</v>
      </c>
      <c r="Z6" s="12">
        <v>4.0364433000000003E-3</v>
      </c>
      <c r="AA6" s="12">
        <v>3.8032278E-3</v>
      </c>
      <c r="AB6" s="12">
        <v>3.8354906999999998E-3</v>
      </c>
      <c r="AC6" s="8">
        <v>3.8933433000000002E-3</v>
      </c>
      <c r="AD6" s="8">
        <v>4.0121864999999998E-3</v>
      </c>
      <c r="AE6" s="8">
        <v>4.1290190000000003E-3</v>
      </c>
      <c r="AF6" s="8">
        <v>4.14724E-3</v>
      </c>
      <c r="AG6" s="8">
        <v>3.8954430000000002E-3</v>
      </c>
      <c r="AH6" s="8">
        <v>4.0037409999999999E-3</v>
      </c>
      <c r="AI6" s="8">
        <v>3.955315E-3</v>
      </c>
      <c r="AJ6" s="8">
        <v>3.9422874999999998E-3</v>
      </c>
      <c r="AK6" s="34">
        <f t="shared" si="0"/>
        <v>3.9223995400000005E-3</v>
      </c>
      <c r="AL6" s="2">
        <v>-48.590400000000002</v>
      </c>
      <c r="AM6" s="26" t="s">
        <v>8</v>
      </c>
      <c r="AN6" s="21"/>
      <c r="AO6" s="21">
        <f>SUM(A4:AJ5)/72</f>
        <v>2.1217725011577846E-3</v>
      </c>
      <c r="AP6" s="21"/>
      <c r="AT6" s="2"/>
      <c r="AV6" s="27" t="s">
        <v>9</v>
      </c>
      <c r="AW6" s="21" t="s">
        <v>10</v>
      </c>
      <c r="BA6" s="2"/>
      <c r="BI6" t="s">
        <v>40</v>
      </c>
      <c r="BJ6" t="s">
        <v>41</v>
      </c>
      <c r="BK6" t="s">
        <v>42</v>
      </c>
    </row>
    <row r="7" spans="1:64" x14ac:dyDescent="0.25">
      <c r="A7" s="8">
        <v>4.1284724000000004E-3</v>
      </c>
      <c r="B7" s="9">
        <v>4.1694897E-3</v>
      </c>
      <c r="C7" s="8">
        <v>4.1515835999999997E-3</v>
      </c>
      <c r="D7" s="8">
        <v>4.1267834999999999E-3</v>
      </c>
      <c r="E7" s="10">
        <v>4.1432865000000001E-3</v>
      </c>
      <c r="F7" s="10">
        <v>3.3882163E-3</v>
      </c>
      <c r="G7" s="10">
        <v>2.6875852999999998E-3</v>
      </c>
      <c r="H7" s="10">
        <v>1.7556754999999999E-3</v>
      </c>
      <c r="I7" s="10">
        <v>2.6022891999999999E-3</v>
      </c>
      <c r="J7" s="10">
        <v>2.7653043999999998E-3</v>
      </c>
      <c r="K7" s="10">
        <v>3.0177202999999999E-3</v>
      </c>
      <c r="L7" s="10">
        <v>3.118961E-3</v>
      </c>
      <c r="M7" s="10">
        <v>3.2394659999999999E-3</v>
      </c>
      <c r="N7" s="10">
        <v>3.3397610000000001E-3</v>
      </c>
      <c r="O7" s="10">
        <v>3.3820170999999998E-3</v>
      </c>
      <c r="P7" s="10">
        <v>3.2779048000000002E-3</v>
      </c>
      <c r="Q7" s="11">
        <v>3.3517311999999998E-3</v>
      </c>
      <c r="R7" s="11">
        <v>3.1379873000000002E-3</v>
      </c>
      <c r="S7" s="12">
        <v>2.2916316999999999E-3</v>
      </c>
      <c r="T7" s="12" t="s">
        <v>0</v>
      </c>
      <c r="U7" s="12">
        <v>4.6849646999999996E-3</v>
      </c>
      <c r="V7" s="12">
        <v>4.6708994000000002E-3</v>
      </c>
      <c r="W7" s="12">
        <v>4.6382393000000003E-3</v>
      </c>
      <c r="X7" s="12">
        <v>4.5645829999999997E-3</v>
      </c>
      <c r="Y7" s="12">
        <v>4.5020887999999998E-3</v>
      </c>
      <c r="Z7" s="12">
        <v>4.1914465999999999E-3</v>
      </c>
      <c r="AA7" s="12">
        <v>4.1140150000000004E-3</v>
      </c>
      <c r="AB7" s="12">
        <v>4.2315210000000002E-3</v>
      </c>
      <c r="AC7" s="8">
        <v>4.2988169999999999E-3</v>
      </c>
      <c r="AD7" s="8">
        <v>4.08356E-3</v>
      </c>
      <c r="AE7" s="8">
        <v>4.1249260000000001E-3</v>
      </c>
      <c r="AF7" s="8">
        <v>4.3050329999999998E-3</v>
      </c>
      <c r="AG7" s="8">
        <v>3.9188555000000003E-3</v>
      </c>
      <c r="AH7" s="8">
        <v>4.0310729999999996E-3</v>
      </c>
      <c r="AI7" s="8">
        <v>4.0333443E-3</v>
      </c>
      <c r="AJ7" s="8">
        <v>4.1714899999999999E-3</v>
      </c>
      <c r="AK7" s="34">
        <f t="shared" si="0"/>
        <v>3.7325920971428561E-3</v>
      </c>
      <c r="AL7" s="2">
        <v>-43.982999999999997</v>
      </c>
      <c r="AM7" s="27" t="s">
        <v>11</v>
      </c>
      <c r="AN7" s="21"/>
      <c r="AO7" s="21">
        <f>SUM(A29:R33)/56</f>
        <v>1.5744573557881221E-3</v>
      </c>
      <c r="AP7" s="21"/>
      <c r="AT7" s="2"/>
      <c r="AV7" s="28" t="s">
        <v>12</v>
      </c>
      <c r="AW7" s="21" t="s">
        <v>13</v>
      </c>
      <c r="AZ7" s="29" t="s">
        <v>43</v>
      </c>
      <c r="BA7" t="s">
        <v>44</v>
      </c>
      <c r="BB7" t="s">
        <v>45</v>
      </c>
      <c r="BC7" t="s">
        <v>46</v>
      </c>
      <c r="BD7" t="s">
        <v>47</v>
      </c>
      <c r="BE7" t="s">
        <v>48</v>
      </c>
      <c r="BF7" t="s">
        <v>49</v>
      </c>
      <c r="BG7" t="s">
        <v>50</v>
      </c>
      <c r="BH7" t="s">
        <v>51</v>
      </c>
      <c r="BI7" s="36" t="s">
        <v>52</v>
      </c>
      <c r="BJ7" s="36" t="s">
        <v>52</v>
      </c>
      <c r="BK7" s="36" t="s">
        <v>52</v>
      </c>
      <c r="BL7" s="47" t="s">
        <v>53</v>
      </c>
    </row>
    <row r="8" spans="1:64" x14ac:dyDescent="0.25">
      <c r="A8" s="8">
        <v>4.2450394999999997E-3</v>
      </c>
      <c r="B8" s="9">
        <v>4.0192544E-3</v>
      </c>
      <c r="C8" s="8">
        <v>2.9669255000000002E-3</v>
      </c>
      <c r="D8" s="8">
        <v>1.7615801E-3</v>
      </c>
      <c r="E8" s="10">
        <v>1.1295531E-3</v>
      </c>
      <c r="F8" s="10">
        <v>1.1160637000000001E-3</v>
      </c>
      <c r="G8" s="10">
        <v>4.2451156000000001E-4</v>
      </c>
      <c r="H8" s="10">
        <v>6.8015605000000003E-4</v>
      </c>
      <c r="I8" s="10">
        <v>7.6495649999999997E-4</v>
      </c>
      <c r="J8" s="10">
        <v>7.6888770000000002E-4</v>
      </c>
      <c r="K8" s="10">
        <v>8.5047409999999997E-4</v>
      </c>
      <c r="L8" s="10">
        <v>9.2780429999999995E-4</v>
      </c>
      <c r="M8" s="10">
        <v>1.0006435E-3</v>
      </c>
      <c r="N8" s="10">
        <v>1.1224356E-3</v>
      </c>
      <c r="O8" s="10">
        <v>1.2640577999999999E-3</v>
      </c>
      <c r="P8" s="10">
        <v>1.3242336E-3</v>
      </c>
      <c r="Q8" s="11">
        <v>1.418847E-3</v>
      </c>
      <c r="R8" s="11">
        <v>1.1064635E-3</v>
      </c>
      <c r="S8" s="12">
        <v>3.6578633999999999E-4</v>
      </c>
      <c r="T8" s="12" t="s">
        <v>0</v>
      </c>
      <c r="U8" s="12">
        <v>3.1632040000000002E-3</v>
      </c>
      <c r="V8" s="12">
        <v>3.2716546999999999E-3</v>
      </c>
      <c r="W8" s="12">
        <v>3.7250120000000002E-3</v>
      </c>
      <c r="X8" s="12">
        <v>3.8685664000000001E-3</v>
      </c>
      <c r="Y8" s="12">
        <v>3.7311567E-3</v>
      </c>
      <c r="Z8" s="12">
        <v>3.7307149999999999E-3</v>
      </c>
      <c r="AA8" s="12">
        <v>3.7060608E-3</v>
      </c>
      <c r="AB8" s="12">
        <v>3.9089299999999997E-3</v>
      </c>
      <c r="AC8" s="8">
        <v>4.3773083000000004E-3</v>
      </c>
      <c r="AD8" s="8">
        <v>3.794305E-3</v>
      </c>
      <c r="AE8" s="8">
        <v>3.6245978000000001E-3</v>
      </c>
      <c r="AF8" s="8">
        <v>3.7611070000000001E-3</v>
      </c>
      <c r="AG8" s="8">
        <v>3.6413078000000001E-3</v>
      </c>
      <c r="AH8" s="8">
        <v>3.8716445999999998E-3</v>
      </c>
      <c r="AI8" s="8">
        <v>4.1355970000000004E-3</v>
      </c>
      <c r="AJ8" s="8">
        <v>4.2495094000000004E-3</v>
      </c>
      <c r="AK8" s="34">
        <f t="shared" si="0"/>
        <v>2.509095724285715E-3</v>
      </c>
      <c r="AL8" s="2">
        <v>-39.709000000000003</v>
      </c>
      <c r="AM8" s="27" t="s">
        <v>14</v>
      </c>
      <c r="AN8" s="21"/>
      <c r="AO8" s="21">
        <f>SUM(E6:R10)/68</f>
        <v>1.6807453740768424E-3</v>
      </c>
      <c r="AP8" s="21"/>
      <c r="AT8" s="2"/>
      <c r="AV8" s="29" t="s">
        <v>15</v>
      </c>
      <c r="AW8" s="21" t="s">
        <v>16</v>
      </c>
      <c r="AZ8" s="23" t="s">
        <v>1</v>
      </c>
      <c r="BA8" s="21">
        <f>AO3</f>
        <v>3.1100124275000003E-11</v>
      </c>
      <c r="BB8" s="21">
        <f>BA8*0.001</f>
        <v>3.1100124275000002E-14</v>
      </c>
      <c r="BC8" s="21">
        <f>BB8*80.8</f>
        <v>2.5128900414199999E-12</v>
      </c>
      <c r="BD8" s="21">
        <f>BC8*12</f>
        <v>3.0154680497039997E-11</v>
      </c>
      <c r="BE8" s="21">
        <f>BD8*1000</f>
        <v>3.0154680497039997E-8</v>
      </c>
      <c r="BF8" s="21">
        <f>BE8*0.000000000000000001</f>
        <v>3.0154680497039998E-26</v>
      </c>
      <c r="BG8" s="1">
        <f>BF8*BA$2</f>
        <v>1.0606456544626364E-11</v>
      </c>
      <c r="BH8" s="1">
        <f>BG8*365</f>
        <v>3.871356638788623E-9</v>
      </c>
      <c r="BI8" s="22">
        <f>BH8*BD$2</f>
        <v>2.2901527409429416E-8</v>
      </c>
      <c r="BJ8" s="22">
        <f>BH8*BD$3</f>
        <v>4.5803054818858832E-8</v>
      </c>
      <c r="BK8" s="22">
        <f>BH8*BD$4</f>
        <v>1.3740916445657651E-7</v>
      </c>
      <c r="BL8" s="48">
        <f>AVERAGE(BI8:BK8)</f>
        <v>6.8704582228288255E-8</v>
      </c>
    </row>
    <row r="9" spans="1:64" x14ac:dyDescent="0.25">
      <c r="A9" s="8">
        <v>2.2419751999999999E-3</v>
      </c>
      <c r="B9" s="9">
        <v>1.0129248E-3</v>
      </c>
      <c r="C9" s="8">
        <v>3.3620213999999997E-11</v>
      </c>
      <c r="D9" s="8">
        <v>1.5751633E-11</v>
      </c>
      <c r="E9" s="10" t="s">
        <v>0</v>
      </c>
      <c r="F9" s="10">
        <v>2.1726359999999999E-3</v>
      </c>
      <c r="G9" s="10">
        <v>2.1052513E-4</v>
      </c>
      <c r="H9" s="10">
        <v>2.9025387999999999E-11</v>
      </c>
      <c r="I9" s="10">
        <v>3.0095175999999999E-11</v>
      </c>
      <c r="J9" s="10">
        <v>2.9058079E-11</v>
      </c>
      <c r="K9" s="10">
        <v>3.0626515E-11</v>
      </c>
      <c r="L9" s="10">
        <v>2.6181729E-11</v>
      </c>
      <c r="M9" s="10">
        <v>2.0814041E-11</v>
      </c>
      <c r="N9" s="10">
        <v>2.0437311999999999E-11</v>
      </c>
      <c r="O9" s="10">
        <v>2.2586281999999999E-11</v>
      </c>
      <c r="P9" s="10">
        <v>2.435954E-11</v>
      </c>
      <c r="Q9" s="11">
        <v>2.5853538E-11</v>
      </c>
      <c r="R9" s="11">
        <v>1.4240182000000001E-11</v>
      </c>
      <c r="S9" s="12">
        <v>8.405914E-12</v>
      </c>
      <c r="T9" s="12" t="s">
        <v>0</v>
      </c>
      <c r="U9" s="12">
        <v>2.8260694999999998E-3</v>
      </c>
      <c r="V9" s="12">
        <v>1.2579435E-3</v>
      </c>
      <c r="W9" s="12">
        <v>1.3569208E-3</v>
      </c>
      <c r="X9" s="12">
        <v>1.6066097E-3</v>
      </c>
      <c r="Y9" s="12">
        <v>1.6086996000000001E-3</v>
      </c>
      <c r="Z9" s="12">
        <v>1.4911784E-3</v>
      </c>
      <c r="AA9" s="12">
        <v>1.3729074E-3</v>
      </c>
      <c r="AB9" s="12">
        <v>1.9154562999999999E-3</v>
      </c>
      <c r="AC9" s="8">
        <v>4.7269262999999999E-3</v>
      </c>
      <c r="AD9" s="8">
        <v>1.1878521999999999E-3</v>
      </c>
      <c r="AE9" s="8">
        <v>1.1968901500000001E-4</v>
      </c>
      <c r="AF9" s="8">
        <v>1.1391260000000001E-3</v>
      </c>
      <c r="AG9" s="8">
        <v>2.152986E-3</v>
      </c>
      <c r="AH9" s="8">
        <v>2.9095219999999999E-3</v>
      </c>
      <c r="AI9" s="8">
        <v>3.3304534999999999E-3</v>
      </c>
      <c r="AJ9" s="8">
        <v>3.1880056E-3</v>
      </c>
      <c r="AK9" s="34">
        <f t="shared" si="0"/>
        <v>1.1126002140016335E-3</v>
      </c>
      <c r="AL9" s="2">
        <v>-35.685299999999998</v>
      </c>
      <c r="AM9" s="30" t="s">
        <v>17</v>
      </c>
      <c r="AN9" s="21"/>
      <c r="AO9" s="21">
        <f>SUM(S29:Z33)/35</f>
        <v>2.838806353251031E-3</v>
      </c>
      <c r="AP9" s="21"/>
      <c r="AT9" s="2"/>
      <c r="AV9" s="31" t="s">
        <v>3</v>
      </c>
      <c r="AW9" s="21" t="s">
        <v>18</v>
      </c>
      <c r="AZ9" s="23" t="s">
        <v>2</v>
      </c>
      <c r="BA9" s="21">
        <f t="shared" ref="BA9:BA20" si="1">AO4</f>
        <v>5.4214154764705871E-11</v>
      </c>
      <c r="BB9" s="21">
        <f t="shared" ref="BB9:BB20" si="2">BA9*0.001</f>
        <v>5.4214154764705871E-14</v>
      </c>
      <c r="BC9" s="21">
        <f t="shared" ref="BC9:BC20" si="3">BB9*80.8</f>
        <v>4.3805037049882338E-12</v>
      </c>
      <c r="BD9" s="21">
        <f t="shared" ref="BD9:BD20" si="4">BC9*12</f>
        <v>5.2566044459858806E-11</v>
      </c>
      <c r="BE9" s="21">
        <f t="shared" ref="BE9:BE20" si="5">BD9*1000</f>
        <v>5.2566044459858803E-8</v>
      </c>
      <c r="BF9" s="21">
        <f t="shared" ref="BF9:BF20" si="6">BE9*0.000000000000000001</f>
        <v>5.2566044459858807E-26</v>
      </c>
      <c r="BG9" s="1">
        <f>BF9*BA$2</f>
        <v>1.8489317648088438E-11</v>
      </c>
      <c r="BH9" s="1">
        <f t="shared" ref="BH9:BH20" si="7">BG9*365</f>
        <v>6.7486009415522798E-9</v>
      </c>
      <c r="BI9" s="22">
        <f t="shared" ref="BI9:BI21" si="8">BH9*BD$2</f>
        <v>3.9922250481841838E-8</v>
      </c>
      <c r="BJ9" s="22">
        <f t="shared" ref="BJ9:BJ21" si="9">BH9*BD$3</f>
        <v>7.9844500963683675E-8</v>
      </c>
      <c r="BK9" s="22">
        <f t="shared" ref="BK9:BK21" si="10">BH9*BD$4</f>
        <v>2.3953350289105105E-7</v>
      </c>
      <c r="BL9" s="48">
        <f t="shared" ref="BL9:BL20" si="11">AVERAGE(BI9:BK9)</f>
        <v>1.1976675144552553E-7</v>
      </c>
    </row>
    <row r="10" spans="1:64" x14ac:dyDescent="0.25">
      <c r="A10" s="8">
        <v>1.55248E-11</v>
      </c>
      <c r="B10" s="9">
        <v>8.3389025000000002E-12</v>
      </c>
      <c r="C10" s="8">
        <v>3.0926574E-12</v>
      </c>
      <c r="D10" s="8" t="s">
        <v>0</v>
      </c>
      <c r="E10" s="10" t="s">
        <v>0</v>
      </c>
      <c r="F10" s="10">
        <v>9.9626750000000007E-4</v>
      </c>
      <c r="G10" s="10">
        <v>7.6499320000000002E-12</v>
      </c>
      <c r="H10" s="10">
        <v>3.8553840000000004E-12</v>
      </c>
      <c r="I10" s="10">
        <v>2.4582265000000001E-12</v>
      </c>
      <c r="J10" s="10">
        <v>1.1085029E-12</v>
      </c>
      <c r="K10" s="10">
        <v>5.1276213999999997E-13</v>
      </c>
      <c r="L10" s="10">
        <v>3.7182992999999999E-13</v>
      </c>
      <c r="M10" s="10">
        <v>7.7361290000000003E-13</v>
      </c>
      <c r="N10" s="10">
        <v>1.222406E-12</v>
      </c>
      <c r="O10" s="10">
        <v>1.6211508000000001E-12</v>
      </c>
      <c r="P10" s="10">
        <v>1.6640253E-12</v>
      </c>
      <c r="Q10" s="11">
        <v>1.1463079E-12</v>
      </c>
      <c r="R10" s="11">
        <v>1.5633645000000001E-12</v>
      </c>
      <c r="S10" s="12">
        <v>3.9164080000000003E-12</v>
      </c>
      <c r="T10" s="12" t="s">
        <v>0</v>
      </c>
      <c r="U10" s="12" t="s">
        <v>0</v>
      </c>
      <c r="V10" s="12">
        <v>2.0275239999999999E-11</v>
      </c>
      <c r="W10" s="12">
        <v>1.4685262000000002E-11</v>
      </c>
      <c r="X10" s="12">
        <v>2.2529421000000001E-11</v>
      </c>
      <c r="Y10" s="12">
        <v>2.8211699E-11</v>
      </c>
      <c r="Z10" s="12">
        <v>1.4062567E-11</v>
      </c>
      <c r="AA10" s="12">
        <v>5.1334919999999997E-12</v>
      </c>
      <c r="AB10" s="12">
        <v>3.8108215000000002E-11</v>
      </c>
      <c r="AC10" s="8" t="s">
        <v>0</v>
      </c>
      <c r="AD10" s="8">
        <v>5.2001223000000003E-11</v>
      </c>
      <c r="AE10" s="8">
        <v>8.2556620000000007E-12</v>
      </c>
      <c r="AF10" s="8">
        <v>3.2955770999999999E-12</v>
      </c>
      <c r="AG10" s="8">
        <v>1.2954265000000001E-12</v>
      </c>
      <c r="AH10" s="8">
        <v>9.0268789999999998E-12</v>
      </c>
      <c r="AI10" s="8">
        <v>2.5433594E-11</v>
      </c>
      <c r="AJ10" s="8">
        <v>1.3399917499999999E-11</v>
      </c>
      <c r="AK10" s="34">
        <f t="shared" si="0"/>
        <v>3.213767130756283E-5</v>
      </c>
      <c r="AL10" s="2">
        <v>-31.855</v>
      </c>
      <c r="AM10" s="30" t="s">
        <v>19</v>
      </c>
      <c r="AN10" s="21"/>
      <c r="AO10" s="21">
        <f>SUM(S6:AB10)/44</f>
        <v>2.6467127817120044E-3</v>
      </c>
      <c r="AP10" s="21"/>
      <c r="AT10" s="2"/>
      <c r="AV10" s="32" t="s">
        <v>20</v>
      </c>
      <c r="AW10" s="21" t="s">
        <v>21</v>
      </c>
      <c r="AZ10" s="26" t="s">
        <v>5</v>
      </c>
      <c r="BA10" s="21">
        <f t="shared" si="1"/>
        <v>2.1239008836794722E-3</v>
      </c>
      <c r="BB10" s="21">
        <f t="shared" si="2"/>
        <v>2.1239008836794721E-6</v>
      </c>
      <c r="BC10" s="21">
        <f t="shared" si="3"/>
        <v>1.7161119140130134E-4</v>
      </c>
      <c r="BD10" s="21">
        <f t="shared" si="4"/>
        <v>2.0593342968156158E-3</v>
      </c>
      <c r="BE10" s="21">
        <f t="shared" si="5"/>
        <v>2.0593342968156159</v>
      </c>
      <c r="BF10" s="21">
        <f t="shared" si="6"/>
        <v>2.0593342968156161E-18</v>
      </c>
      <c r="BG10" s="1">
        <f>BF10*BA$2</f>
        <v>7.2433994889044078E-4</v>
      </c>
      <c r="BH10" s="1">
        <f t="shared" si="7"/>
        <v>0.2643840813450109</v>
      </c>
      <c r="BI10" s="22">
        <f>BH10*BD$2</f>
        <v>1.5639993548706421</v>
      </c>
      <c r="BJ10" s="22">
        <f t="shared" si="9"/>
        <v>3.1279987097412842</v>
      </c>
      <c r="BK10" s="22">
        <f t="shared" si="10"/>
        <v>9.3839961292238527</v>
      </c>
      <c r="BL10" s="48">
        <f>AVERAGE(BI10:BK10)</f>
        <v>4.6919980646119264</v>
      </c>
    </row>
    <row r="11" spans="1:64" x14ac:dyDescent="0.25">
      <c r="A11" s="8">
        <v>4.8968156E-12</v>
      </c>
      <c r="B11" s="9">
        <v>4.9630295999999999E-12</v>
      </c>
      <c r="C11" s="8" t="s">
        <v>0</v>
      </c>
      <c r="D11" s="8" t="s">
        <v>0</v>
      </c>
      <c r="E11" s="13" t="s">
        <v>0</v>
      </c>
      <c r="F11" s="13">
        <v>6.4219850000000003E-11</v>
      </c>
      <c r="G11" s="13">
        <v>5.4979524000000002E-12</v>
      </c>
      <c r="H11" s="13">
        <v>4.2763544000000002E-12</v>
      </c>
      <c r="I11" s="13">
        <v>3.1571855E-12</v>
      </c>
      <c r="J11" s="13">
        <v>1.6951769999999999E-12</v>
      </c>
      <c r="K11" s="13">
        <v>9.7247409999999994E-13</v>
      </c>
      <c r="L11" s="13">
        <v>6.0151249999999996E-13</v>
      </c>
      <c r="M11" s="13">
        <v>4.9778583999999998E-13</v>
      </c>
      <c r="N11" s="13">
        <v>4.9921915999999997E-13</v>
      </c>
      <c r="O11" s="13">
        <v>4.6365000000000005E-13</v>
      </c>
      <c r="P11" s="13">
        <v>4.6827799999999996E-13</v>
      </c>
      <c r="Q11" s="13">
        <v>5.4718169999999997E-13</v>
      </c>
      <c r="R11" s="13">
        <v>9.9318110000000004E-13</v>
      </c>
      <c r="S11" s="14">
        <v>1.9600546999999998E-12</v>
      </c>
      <c r="T11" s="14" t="s">
        <v>0</v>
      </c>
      <c r="U11" s="14" t="s">
        <v>0</v>
      </c>
      <c r="V11" s="14">
        <v>1.4487775999999999E-4</v>
      </c>
      <c r="W11" s="14">
        <v>9.3380623999999997E-12</v>
      </c>
      <c r="X11" s="14">
        <v>1.2541923E-12</v>
      </c>
      <c r="Y11" s="14">
        <v>8.3794529999999999E-13</v>
      </c>
      <c r="Z11" s="14">
        <v>8.5168243999999998E-13</v>
      </c>
      <c r="AA11" s="14">
        <v>5.9798064999999997E-12</v>
      </c>
      <c r="AB11" s="14">
        <v>3.7710709999999998E-7</v>
      </c>
      <c r="AC11" s="15" t="s">
        <v>0</v>
      </c>
      <c r="AD11" s="8">
        <v>3.3473889999999998E-11</v>
      </c>
      <c r="AE11" s="8">
        <v>1.3673736E-11</v>
      </c>
      <c r="AF11" s="8">
        <v>6.5753092999999998E-12</v>
      </c>
      <c r="AG11" s="8">
        <v>4.4027794E-12</v>
      </c>
      <c r="AH11" s="8">
        <v>3.6971272E-12</v>
      </c>
      <c r="AI11" s="8">
        <v>3.8870289999999997E-12</v>
      </c>
      <c r="AJ11" s="8">
        <v>3.3797881999999999E-12</v>
      </c>
      <c r="AK11" s="34">
        <f t="shared" si="0"/>
        <v>4.8418350053683219E-6</v>
      </c>
      <c r="AL11" s="42">
        <v>-28.178599999999999</v>
      </c>
      <c r="AM11" s="28" t="s">
        <v>22</v>
      </c>
      <c r="AN11" s="21"/>
      <c r="AO11" s="1">
        <f>(SUM(B20:O28)+SUM(P20:R24))/140</f>
        <v>5.4417697603286712E-5</v>
      </c>
      <c r="AP11" s="21"/>
      <c r="AT11" s="2"/>
      <c r="AV11" s="33" t="s">
        <v>23</v>
      </c>
      <c r="AW11" s="21" t="s">
        <v>24</v>
      </c>
      <c r="AZ11" s="26" t="s">
        <v>8</v>
      </c>
      <c r="BA11" s="21">
        <f t="shared" si="1"/>
        <v>2.1217725011577846E-3</v>
      </c>
      <c r="BB11" s="21">
        <f t="shared" si="2"/>
        <v>2.1217725011577847E-6</v>
      </c>
      <c r="BC11" s="21">
        <f t="shared" si="3"/>
        <v>1.7143921809354901E-4</v>
      </c>
      <c r="BD11" s="21">
        <f t="shared" si="4"/>
        <v>2.0572706171225882E-3</v>
      </c>
      <c r="BE11" s="21">
        <f t="shared" si="5"/>
        <v>2.0572706171225881</v>
      </c>
      <c r="BF11" s="21">
        <f t="shared" si="6"/>
        <v>2.057270617122588E-18</v>
      </c>
      <c r="BG11" s="1">
        <f t="shared" ref="BG11:BG22" si="12">BF11*BA$2</f>
        <v>7.2361408051361349E-4</v>
      </c>
      <c r="BH11" s="1">
        <f t="shared" si="7"/>
        <v>0.26411913938746895</v>
      </c>
      <c r="BI11" s="22">
        <f>BH11*BD$2</f>
        <v>1.5624320553245963</v>
      </c>
      <c r="BJ11" s="22">
        <f t="shared" si="9"/>
        <v>3.1248641106491926</v>
      </c>
      <c r="BK11" s="22">
        <f t="shared" si="10"/>
        <v>9.3745923319475786</v>
      </c>
      <c r="BL11" s="48">
        <f t="shared" si="11"/>
        <v>4.6872961659737893</v>
      </c>
    </row>
    <row r="12" spans="1:64" x14ac:dyDescent="0.25">
      <c r="A12" s="8">
        <v>2.3381568E-12</v>
      </c>
      <c r="B12" s="9">
        <v>2.0056336999999999E-12</v>
      </c>
      <c r="C12" s="8" t="s">
        <v>0</v>
      </c>
      <c r="D12" s="8" t="s">
        <v>0</v>
      </c>
      <c r="E12" s="13" t="s">
        <v>0</v>
      </c>
      <c r="F12" s="13">
        <v>3.7178634000000003E-5</v>
      </c>
      <c r="G12" s="13">
        <v>3.2273535E-12</v>
      </c>
      <c r="H12" s="13">
        <v>1.9727426999999999E-12</v>
      </c>
      <c r="I12" s="13">
        <v>1.5628058999999999E-12</v>
      </c>
      <c r="J12" s="13">
        <v>1.2211573000000001E-12</v>
      </c>
      <c r="K12" s="13">
        <v>1.0936804000000001E-12</v>
      </c>
      <c r="L12" s="13">
        <v>6.5329569999999999E-13</v>
      </c>
      <c r="M12" s="13">
        <v>5.2234150000000003E-13</v>
      </c>
      <c r="N12" s="13">
        <v>4.9062175999999997E-13</v>
      </c>
      <c r="O12" s="13">
        <v>5.2599646000000004E-13</v>
      </c>
      <c r="P12" s="13">
        <v>6.0716239999999998E-13</v>
      </c>
      <c r="Q12" s="13">
        <v>7.5733342999999997E-13</v>
      </c>
      <c r="R12" s="13">
        <v>9.4870129999999993E-13</v>
      </c>
      <c r="S12" s="14">
        <v>1.0062934999999999E-12</v>
      </c>
      <c r="T12" s="14" t="s">
        <v>0</v>
      </c>
      <c r="U12" s="14" t="s">
        <v>0</v>
      </c>
      <c r="V12" s="14">
        <v>1.2288503E-3</v>
      </c>
      <c r="W12" s="14">
        <v>9.5968679999999993E-12</v>
      </c>
      <c r="X12" s="14">
        <v>1.1494097999999999E-12</v>
      </c>
      <c r="Y12" s="14">
        <v>1.1556511000000001E-12</v>
      </c>
      <c r="Z12" s="14">
        <v>2.3965848999999999E-12</v>
      </c>
      <c r="AA12" s="14">
        <v>1.0339003E-11</v>
      </c>
      <c r="AB12" s="14">
        <v>7.0386179999999999E-5</v>
      </c>
      <c r="AC12" s="15" t="s">
        <v>0</v>
      </c>
      <c r="AD12" s="8">
        <v>2.7468180000000001E-5</v>
      </c>
      <c r="AE12" s="8">
        <v>1.4105397000000001E-11</v>
      </c>
      <c r="AF12" s="8">
        <v>4.0803820000000004E-12</v>
      </c>
      <c r="AG12" s="8">
        <v>3.759037E-12</v>
      </c>
      <c r="AH12" s="8">
        <v>3.5632148000000001E-12</v>
      </c>
      <c r="AI12" s="8">
        <v>3.7065329999999997E-12</v>
      </c>
      <c r="AJ12" s="8">
        <v>3.1514188E-12</v>
      </c>
      <c r="AK12" s="34">
        <f t="shared" si="0"/>
        <v>4.5462778997892518E-5</v>
      </c>
      <c r="AL12" s="42">
        <v>-24.624300000000002</v>
      </c>
      <c r="AM12" s="28" t="s">
        <v>25</v>
      </c>
      <c r="AN12" s="21"/>
      <c r="AO12" s="21">
        <f>SUM(E11:R19)/126</f>
        <v>3.5836867067680825E-5</v>
      </c>
      <c r="AP12" s="21"/>
      <c r="AT12" s="2"/>
      <c r="AV12" s="34" t="s">
        <v>26</v>
      </c>
      <c r="AW12" s="21" t="s">
        <v>2</v>
      </c>
      <c r="AZ12" s="27" t="s">
        <v>11</v>
      </c>
      <c r="BA12" s="21">
        <f t="shared" si="1"/>
        <v>1.5744573557881221E-3</v>
      </c>
      <c r="BB12" s="21">
        <f t="shared" si="2"/>
        <v>1.5744573557881221E-6</v>
      </c>
      <c r="BC12" s="21">
        <f t="shared" si="3"/>
        <v>1.2721615434768026E-4</v>
      </c>
      <c r="BD12" s="21">
        <f t="shared" si="4"/>
        <v>1.5265938521721633E-3</v>
      </c>
      <c r="BE12" s="21">
        <f t="shared" si="5"/>
        <v>1.5265938521721634</v>
      </c>
      <c r="BF12" s="21">
        <f t="shared" si="6"/>
        <v>1.5265938521721634E-18</v>
      </c>
      <c r="BG12" s="1">
        <f t="shared" si="12"/>
        <v>5.369564885937759E-4</v>
      </c>
      <c r="BH12" s="1">
        <f t="shared" si="7"/>
        <v>0.19598911833672819</v>
      </c>
      <c r="BI12" s="22">
        <f t="shared" si="8"/>
        <v>1.1593998136381867</v>
      </c>
      <c r="BJ12" s="22">
        <f t="shared" si="9"/>
        <v>2.3187996272763733</v>
      </c>
      <c r="BK12" s="22">
        <f t="shared" si="10"/>
        <v>6.95639888182912</v>
      </c>
      <c r="BL12" s="48">
        <f t="shared" si="11"/>
        <v>3.47819944091456</v>
      </c>
    </row>
    <row r="13" spans="1:64" x14ac:dyDescent="0.25">
      <c r="A13" s="8">
        <v>2.2730003999999999E-12</v>
      </c>
      <c r="B13" s="9">
        <v>1.2655218999999999E-12</v>
      </c>
      <c r="C13" s="8" t="s">
        <v>0</v>
      </c>
      <c r="D13" s="8" t="s">
        <v>0</v>
      </c>
      <c r="E13" s="13" t="s">
        <v>0</v>
      </c>
      <c r="F13" s="13">
        <v>1.9989234000000001E-11</v>
      </c>
      <c r="G13" s="13">
        <v>2.0139015999999998E-12</v>
      </c>
      <c r="H13" s="13">
        <v>8.4345985000000004E-13</v>
      </c>
      <c r="I13" s="13">
        <v>5.0840933999999999E-13</v>
      </c>
      <c r="J13" s="13">
        <v>4.6668810000000002E-13</v>
      </c>
      <c r="K13" s="13">
        <v>5.5606909999999996E-13</v>
      </c>
      <c r="L13" s="13">
        <v>5.2837124000000003E-13</v>
      </c>
      <c r="M13" s="13">
        <v>4.920862E-13</v>
      </c>
      <c r="N13" s="13">
        <v>5.3557516000000004E-13</v>
      </c>
      <c r="O13" s="13">
        <v>6.8344830000000001E-13</v>
      </c>
      <c r="P13" s="13">
        <v>7.8474770000000005E-13</v>
      </c>
      <c r="Q13" s="13">
        <v>9.0459979999999999E-13</v>
      </c>
      <c r="R13" s="13">
        <v>9.5093229999999998E-13</v>
      </c>
      <c r="S13" s="14">
        <v>7.1970249999999998E-13</v>
      </c>
      <c r="T13" s="14" t="s">
        <v>0</v>
      </c>
      <c r="U13" s="14" t="s">
        <v>0</v>
      </c>
      <c r="V13" s="14" t="s">
        <v>0</v>
      </c>
      <c r="W13" s="14">
        <v>3.9058924999999999E-12</v>
      </c>
      <c r="X13" s="14">
        <v>1.8560302999999999E-12</v>
      </c>
      <c r="Y13" s="14">
        <v>1.5844078000000001E-12</v>
      </c>
      <c r="Z13" s="14">
        <v>2.8908347E-12</v>
      </c>
      <c r="AA13" s="14">
        <v>7.2759224999999998E-12</v>
      </c>
      <c r="AB13" s="14" t="s">
        <v>0</v>
      </c>
      <c r="AC13" s="15" t="s">
        <v>0</v>
      </c>
      <c r="AD13" s="8">
        <v>1.0918631E-3</v>
      </c>
      <c r="AE13" s="8">
        <v>6.5999489999999996E-5</v>
      </c>
      <c r="AF13" s="8">
        <v>4.0596804999999998E-12</v>
      </c>
      <c r="AG13" s="8">
        <v>3.4067027E-12</v>
      </c>
      <c r="AH13" s="8">
        <v>3.7168909999999997E-12</v>
      </c>
      <c r="AI13" s="8">
        <v>4.0237740000000002E-12</v>
      </c>
      <c r="AJ13" s="8">
        <v>3.5076028000000001E-12</v>
      </c>
      <c r="AK13" s="34">
        <f t="shared" si="0"/>
        <v>4.1352237847981646E-5</v>
      </c>
      <c r="AL13" s="42">
        <v>-21.168500000000002</v>
      </c>
      <c r="AM13" s="35" t="s">
        <v>27</v>
      </c>
      <c r="AN13" s="21"/>
      <c r="AO13" s="21">
        <f>(SUM(S20:AB28)+SUM(P25:R28))/67</f>
        <v>2.8451730071170713E-5</v>
      </c>
      <c r="AP13" s="21"/>
      <c r="AT13" s="2"/>
      <c r="AZ13" s="27" t="s">
        <v>14</v>
      </c>
      <c r="BA13" s="21">
        <f t="shared" si="1"/>
        <v>1.6807453740768424E-3</v>
      </c>
      <c r="BB13" s="21">
        <f t="shared" si="2"/>
        <v>1.6807453740768425E-6</v>
      </c>
      <c r="BC13" s="21">
        <f t="shared" si="3"/>
        <v>1.3580422622540888E-4</v>
      </c>
      <c r="BD13" s="21">
        <f t="shared" si="4"/>
        <v>1.6296507147049067E-3</v>
      </c>
      <c r="BE13" s="21">
        <f t="shared" si="5"/>
        <v>1.6296507147049066</v>
      </c>
      <c r="BF13" s="21">
        <f t="shared" si="6"/>
        <v>1.6296507147049068E-18</v>
      </c>
      <c r="BG13" s="1">
        <f t="shared" si="12"/>
        <v>5.7320519413673037E-4</v>
      </c>
      <c r="BH13" s="1">
        <f t="shared" si="7"/>
        <v>0.20921989585990658</v>
      </c>
      <c r="BI13" s="22">
        <f t="shared" si="8"/>
        <v>1.237668245706472</v>
      </c>
      <c r="BJ13" s="22">
        <f t="shared" si="9"/>
        <v>2.4753364914129441</v>
      </c>
      <c r="BK13" s="22">
        <f t="shared" si="10"/>
        <v>7.4260094742388318</v>
      </c>
      <c r="BL13" s="48">
        <f t="shared" si="11"/>
        <v>3.7130047371194159</v>
      </c>
    </row>
    <row r="14" spans="1:64" x14ac:dyDescent="0.25">
      <c r="A14" s="8">
        <v>5.2656680000000002E-12</v>
      </c>
      <c r="B14" s="9">
        <v>1.3626345E-12</v>
      </c>
      <c r="C14" s="8" t="s">
        <v>0</v>
      </c>
      <c r="D14" s="8" t="s">
        <v>0</v>
      </c>
      <c r="E14" s="13">
        <v>2.9482390000000001E-11</v>
      </c>
      <c r="F14" s="13">
        <v>5.2153687999999999E-11</v>
      </c>
      <c r="G14" s="13">
        <v>2.2967852E-12</v>
      </c>
      <c r="H14" s="13">
        <v>7.4824802999999998E-13</v>
      </c>
      <c r="I14" s="13">
        <v>3.6130222000000001E-13</v>
      </c>
      <c r="J14" s="13">
        <v>3.4360929999999999E-13</v>
      </c>
      <c r="K14" s="13">
        <v>3.0420146000000002E-13</v>
      </c>
      <c r="L14" s="13">
        <v>2.6563129999999999E-13</v>
      </c>
      <c r="M14" s="13">
        <v>4.5848313000000001E-13</v>
      </c>
      <c r="N14" s="13">
        <v>6.0243180000000002E-13</v>
      </c>
      <c r="O14" s="13">
        <v>8.2572509999999995E-13</v>
      </c>
      <c r="P14" s="13">
        <v>1.0196993E-12</v>
      </c>
      <c r="Q14" s="13">
        <v>1.1498624999999999E-12</v>
      </c>
      <c r="R14" s="13">
        <v>2.324199E-12</v>
      </c>
      <c r="S14" s="14">
        <v>7.7449119999999995E-13</v>
      </c>
      <c r="T14" s="14" t="s">
        <v>0</v>
      </c>
      <c r="U14" s="14" t="s">
        <v>0</v>
      </c>
      <c r="V14" s="14" t="s">
        <v>0</v>
      </c>
      <c r="W14" s="14">
        <v>4.6944682999999997E-12</v>
      </c>
      <c r="X14" s="14">
        <v>3.2098148E-12</v>
      </c>
      <c r="Y14" s="14">
        <v>3.041666E-12</v>
      </c>
      <c r="Z14" s="14">
        <v>4.3193079999999998E-12</v>
      </c>
      <c r="AA14" s="14">
        <v>2.3939795000000001E-11</v>
      </c>
      <c r="AB14" s="14" t="s">
        <v>0</v>
      </c>
      <c r="AC14" s="15" t="s">
        <v>0</v>
      </c>
      <c r="AD14" s="8" t="s">
        <v>0</v>
      </c>
      <c r="AE14" s="8">
        <v>4.7056413000000001E-12</v>
      </c>
      <c r="AF14" s="8">
        <v>4.9701952999999997E-12</v>
      </c>
      <c r="AG14" s="8">
        <v>4.1603980000000004E-12</v>
      </c>
      <c r="AH14" s="8">
        <v>5.3387369999999998E-12</v>
      </c>
      <c r="AI14" s="8">
        <v>7.0570099999999996E-12</v>
      </c>
      <c r="AJ14" s="8">
        <v>6.8572430000000001E-12</v>
      </c>
      <c r="AK14" s="34">
        <f t="shared" si="0"/>
        <v>6.1440473835714276E-12</v>
      </c>
      <c r="AL14" s="42">
        <v>-17.791599999999999</v>
      </c>
      <c r="AM14" s="35" t="s">
        <v>28</v>
      </c>
      <c r="AN14" s="21"/>
      <c r="AO14" s="21">
        <f>SUM(S11:AB19)/54</f>
        <v>2.3814942156794459E-4</v>
      </c>
      <c r="AP14" s="21"/>
      <c r="AT14" s="2"/>
      <c r="AZ14" s="30" t="s">
        <v>17</v>
      </c>
      <c r="BA14" s="21">
        <f t="shared" si="1"/>
        <v>2.838806353251031E-3</v>
      </c>
      <c r="BB14" s="21">
        <f t="shared" si="2"/>
        <v>2.8388063532510312E-6</v>
      </c>
      <c r="BC14" s="21">
        <f t="shared" si="3"/>
        <v>2.2937555334268331E-4</v>
      </c>
      <c r="BD14" s="21">
        <f t="shared" si="4"/>
        <v>2.7525066401121998E-3</v>
      </c>
      <c r="BE14" s="21">
        <f t="shared" si="5"/>
        <v>2.7525066401122</v>
      </c>
      <c r="BF14" s="21">
        <f t="shared" si="6"/>
        <v>2.7525066401122001E-18</v>
      </c>
      <c r="BG14" s="1">
        <f t="shared" si="12"/>
        <v>9.6815292305986466E-4</v>
      </c>
      <c r="BH14" s="1">
        <f t="shared" si="7"/>
        <v>0.3533758169168506</v>
      </c>
      <c r="BI14" s="22">
        <f t="shared" si="8"/>
        <v>2.0904418559285922</v>
      </c>
      <c r="BJ14" s="22">
        <f t="shared" si="9"/>
        <v>4.1808837118571844</v>
      </c>
      <c r="BK14" s="22">
        <f t="shared" si="10"/>
        <v>12.542651135571553</v>
      </c>
      <c r="BL14" s="48">
        <f t="shared" si="11"/>
        <v>6.2713255677857767</v>
      </c>
    </row>
    <row r="15" spans="1:64" x14ac:dyDescent="0.25">
      <c r="A15" s="8">
        <v>1.4235912E-11</v>
      </c>
      <c r="B15" s="9">
        <v>3.2546390000000002E-12</v>
      </c>
      <c r="C15" s="8" t="s">
        <v>0</v>
      </c>
      <c r="D15" s="8" t="s">
        <v>0</v>
      </c>
      <c r="E15" s="13">
        <v>2.4652716000000001E-11</v>
      </c>
      <c r="F15" s="13">
        <v>7.5950259999999995E-12</v>
      </c>
      <c r="G15" s="13">
        <v>1.4308531999999999E-12</v>
      </c>
      <c r="H15" s="13">
        <v>4.2323476999999999E-13</v>
      </c>
      <c r="I15" s="13">
        <v>2.7698304999999999E-13</v>
      </c>
      <c r="J15" s="13">
        <v>1.8248609E-13</v>
      </c>
      <c r="K15" s="13">
        <v>2.5575497E-13</v>
      </c>
      <c r="L15" s="13">
        <v>3.5224408999999998E-13</v>
      </c>
      <c r="M15" s="13">
        <v>5.3837766000000002E-13</v>
      </c>
      <c r="N15" s="13">
        <v>7.6172684000000004E-13</v>
      </c>
      <c r="O15" s="13">
        <v>1.0544374E-12</v>
      </c>
      <c r="P15" s="13">
        <v>1.4671748E-12</v>
      </c>
      <c r="Q15" s="13">
        <v>2.0201102000000001E-12</v>
      </c>
      <c r="R15" s="13">
        <v>6.2797956999999999E-12</v>
      </c>
      <c r="S15" s="14" t="s">
        <v>0</v>
      </c>
      <c r="T15" s="14" t="s">
        <v>0</v>
      </c>
      <c r="U15" s="14" t="s">
        <v>0</v>
      </c>
      <c r="V15" s="14" t="s">
        <v>0</v>
      </c>
      <c r="W15" s="14">
        <v>8.5186559999999997E-12</v>
      </c>
      <c r="X15" s="14">
        <v>4.2754225000000002E-12</v>
      </c>
      <c r="Y15" s="14">
        <v>5.3914954E-12</v>
      </c>
      <c r="Z15" s="14">
        <v>7.5394070000000008E-12</v>
      </c>
      <c r="AA15" s="14">
        <v>7.9323863999999997E-4</v>
      </c>
      <c r="AB15" s="14" t="s">
        <v>0</v>
      </c>
      <c r="AC15" s="15" t="s">
        <v>0</v>
      </c>
      <c r="AD15" s="8" t="s">
        <v>0</v>
      </c>
      <c r="AE15" s="8">
        <v>8.982033E-12</v>
      </c>
      <c r="AF15" s="8">
        <v>6.5128605999999997E-12</v>
      </c>
      <c r="AG15" s="8">
        <v>5.6514676000000002E-12</v>
      </c>
      <c r="AH15" s="8">
        <v>1.0427568E-11</v>
      </c>
      <c r="AI15" s="8">
        <v>2.7006567000000001E-11</v>
      </c>
      <c r="AJ15" s="8">
        <v>7.1266883999999996E-5</v>
      </c>
      <c r="AK15" s="34">
        <f t="shared" si="0"/>
        <v>3.2018728632849955E-5</v>
      </c>
      <c r="AL15" s="42">
        <v>-14.477499999999999</v>
      </c>
      <c r="AM15" s="33" t="s">
        <v>29</v>
      </c>
      <c r="AN15" s="21"/>
      <c r="AO15" s="1">
        <f>(SUM(AC6:AJ28)+SUM(A6:D19))/173</f>
        <v>1.1831511036357995E-3</v>
      </c>
      <c r="AP15" s="21"/>
      <c r="AT15" s="24"/>
      <c r="AZ15" s="30" t="s">
        <v>19</v>
      </c>
      <c r="BA15" s="21">
        <f t="shared" si="1"/>
        <v>2.6467127817120044E-3</v>
      </c>
      <c r="BB15" s="21">
        <f t="shared" si="2"/>
        <v>2.6467127817120046E-6</v>
      </c>
      <c r="BC15" s="21">
        <f t="shared" si="3"/>
        <v>2.1385439276232996E-4</v>
      </c>
      <c r="BD15" s="21">
        <f t="shared" si="4"/>
        <v>2.5662527131479597E-3</v>
      </c>
      <c r="BE15" s="21">
        <f t="shared" si="5"/>
        <v>2.5662527131479598</v>
      </c>
      <c r="BF15" s="21">
        <f t="shared" si="6"/>
        <v>2.5662527131479598E-18</v>
      </c>
      <c r="BG15" s="1">
        <f t="shared" si="12"/>
        <v>9.026408980590977E-4</v>
      </c>
      <c r="BH15" s="1">
        <f t="shared" si="7"/>
        <v>0.32946392779157069</v>
      </c>
      <c r="BI15" s="22">
        <f t="shared" si="8"/>
        <v>1.9489878811831425</v>
      </c>
      <c r="BJ15" s="22">
        <f t="shared" si="9"/>
        <v>3.897975762366285</v>
      </c>
      <c r="BK15" s="22">
        <f t="shared" si="10"/>
        <v>11.693927287098855</v>
      </c>
      <c r="BL15" s="48">
        <f t="shared" si="11"/>
        <v>5.8469636435494268</v>
      </c>
    </row>
    <row r="16" spans="1:64" x14ac:dyDescent="0.25">
      <c r="A16" s="8">
        <v>1.0884048999999999E-3</v>
      </c>
      <c r="B16" s="9">
        <v>8.1533220000000006E-12</v>
      </c>
      <c r="C16" s="8" t="s">
        <v>0</v>
      </c>
      <c r="D16" s="8" t="s">
        <v>0</v>
      </c>
      <c r="E16" s="13">
        <v>2.5214000000000001E-12</v>
      </c>
      <c r="F16" s="13">
        <v>4.1175249999999997E-12</v>
      </c>
      <c r="G16" s="13">
        <v>1.1545875E-12</v>
      </c>
      <c r="H16" s="13">
        <v>6.1431642999999995E-13</v>
      </c>
      <c r="I16" s="13">
        <v>2.4680182000000002E-13</v>
      </c>
      <c r="J16" s="13">
        <v>1.7264041E-13</v>
      </c>
      <c r="K16" s="13">
        <v>1.5648266000000001E-13</v>
      </c>
      <c r="L16" s="13">
        <v>1.9963702999999999E-13</v>
      </c>
      <c r="M16" s="13">
        <v>4.1588287999999998E-13</v>
      </c>
      <c r="N16" s="13">
        <v>9.4123630000000002E-13</v>
      </c>
      <c r="O16" s="13">
        <v>1.4238115E-12</v>
      </c>
      <c r="P16" s="13">
        <v>2.3943934999999999E-12</v>
      </c>
      <c r="Q16" s="13">
        <v>4.2540238000000003E-12</v>
      </c>
      <c r="R16" s="13">
        <v>1.3625595999999999E-4</v>
      </c>
      <c r="S16" s="14" t="s">
        <v>0</v>
      </c>
      <c r="T16" s="14" t="s">
        <v>0</v>
      </c>
      <c r="U16" s="14" t="s">
        <v>0</v>
      </c>
      <c r="V16" s="14" t="s">
        <v>0</v>
      </c>
      <c r="W16" s="14">
        <v>5.6134294000000003E-12</v>
      </c>
      <c r="X16" s="14">
        <v>5.0756039999999998E-12</v>
      </c>
      <c r="Y16" s="14">
        <v>1.0796999999999999E-11</v>
      </c>
      <c r="Z16" s="14">
        <v>9.5109140000000006E-12</v>
      </c>
      <c r="AA16" s="14">
        <v>9.3366794000000004E-4</v>
      </c>
      <c r="AB16" s="14" t="s">
        <v>0</v>
      </c>
      <c r="AC16" s="15" t="s">
        <v>0</v>
      </c>
      <c r="AD16" s="8" t="s">
        <v>0</v>
      </c>
      <c r="AE16" s="8">
        <v>5.1933743999999998E-12</v>
      </c>
      <c r="AF16" s="8">
        <v>2.4065459000000001E-12</v>
      </c>
      <c r="AG16" s="8">
        <v>3.5157247999999998E-12</v>
      </c>
      <c r="AH16" s="8">
        <v>1.4836850000000001E-11</v>
      </c>
      <c r="AI16" s="8">
        <v>3.1206707000000001E-4</v>
      </c>
      <c r="AJ16" s="8">
        <v>7.6920989999999996E-4</v>
      </c>
      <c r="AK16" s="34">
        <f t="shared" si="0"/>
        <v>1.1998540198946305E-4</v>
      </c>
      <c r="AL16" s="42">
        <v>-11.212300000000001</v>
      </c>
      <c r="AM16" t="s">
        <v>30</v>
      </c>
      <c r="AN16" s="21"/>
      <c r="AO16" s="21">
        <f>SUM(U34:W35)/6</f>
        <v>3.3172408733333331E-3</v>
      </c>
      <c r="AP16" s="21"/>
      <c r="AT16" s="2"/>
      <c r="AZ16" s="28" t="s">
        <v>22</v>
      </c>
      <c r="BA16" s="21">
        <f t="shared" si="1"/>
        <v>5.4417697603286712E-5</v>
      </c>
      <c r="BB16" s="21">
        <f t="shared" si="2"/>
        <v>5.4417697603286714E-8</v>
      </c>
      <c r="BC16" s="21">
        <f t="shared" si="3"/>
        <v>4.3969499663455661E-6</v>
      </c>
      <c r="BD16" s="21">
        <f t="shared" si="4"/>
        <v>5.276339959614679E-5</v>
      </c>
      <c r="BE16" s="21">
        <f t="shared" si="5"/>
        <v>5.2763399596146787E-2</v>
      </c>
      <c r="BF16" s="21">
        <f t="shared" si="6"/>
        <v>5.2763399596146792E-20</v>
      </c>
      <c r="BG16" s="1">
        <f t="shared" si="12"/>
        <v>1.8558734356950691E-5</v>
      </c>
      <c r="BH16" s="1">
        <f t="shared" si="7"/>
        <v>6.7739380402870022E-3</v>
      </c>
      <c r="BI16" s="22">
        <f t="shared" si="8"/>
        <v>4.0072135474439739E-2</v>
      </c>
      <c r="BJ16" s="22">
        <f t="shared" si="9"/>
        <v>8.0144270948879479E-2</v>
      </c>
      <c r="BK16" s="22">
        <f t="shared" si="10"/>
        <v>0.24043281284663845</v>
      </c>
      <c r="BL16" s="48">
        <f t="shared" si="11"/>
        <v>0.12021640642331921</v>
      </c>
    </row>
    <row r="17" spans="1:64" x14ac:dyDescent="0.25">
      <c r="A17" s="8">
        <v>2.9024237000000001E-3</v>
      </c>
      <c r="B17" s="9">
        <v>7.4679559999999996E-4</v>
      </c>
      <c r="C17" s="8">
        <v>8.2940794000000004E-13</v>
      </c>
      <c r="D17" s="8">
        <v>1.3710031000000001E-12</v>
      </c>
      <c r="E17" s="13">
        <v>2.2715427999999998E-12</v>
      </c>
      <c r="F17" s="13">
        <v>2.7050736E-12</v>
      </c>
      <c r="G17" s="13">
        <v>1.4235737999999999E-12</v>
      </c>
      <c r="H17" s="13">
        <v>9.8891889999999996E-13</v>
      </c>
      <c r="I17" s="13">
        <v>3.170947E-13</v>
      </c>
      <c r="J17" s="13">
        <v>3.2911605000000001E-13</v>
      </c>
      <c r="K17" s="13">
        <v>2.5741880999999998E-13</v>
      </c>
      <c r="L17" s="13">
        <v>3.1007868000000001E-13</v>
      </c>
      <c r="M17" s="13">
        <v>5.9723489999999997E-13</v>
      </c>
      <c r="N17" s="13">
        <v>1.4176424E-12</v>
      </c>
      <c r="O17" s="13">
        <v>3.8534540000000002E-12</v>
      </c>
      <c r="P17" s="13">
        <v>1.0177534999999999E-11</v>
      </c>
      <c r="Q17" s="13">
        <v>1.4484101E-11</v>
      </c>
      <c r="R17" s="13">
        <v>1.0077994999999999E-3</v>
      </c>
      <c r="S17" s="14" t="s">
        <v>0</v>
      </c>
      <c r="T17" s="14" t="s">
        <v>0</v>
      </c>
      <c r="U17" s="14" t="s">
        <v>0</v>
      </c>
      <c r="V17" s="14" t="s">
        <v>0</v>
      </c>
      <c r="W17" s="14">
        <v>1.7316864E-12</v>
      </c>
      <c r="X17" s="14">
        <v>3.7511779999999998E-12</v>
      </c>
      <c r="Y17" s="14">
        <v>8.5732585E-4</v>
      </c>
      <c r="Z17" s="14">
        <v>1.5075579E-3</v>
      </c>
      <c r="AA17" s="14">
        <v>9.9489879999999998E-4</v>
      </c>
      <c r="AB17" s="14" t="s">
        <v>0</v>
      </c>
      <c r="AC17" s="15" t="s">
        <v>0</v>
      </c>
      <c r="AD17" s="8" t="s">
        <v>0</v>
      </c>
      <c r="AE17" s="8">
        <v>2.0255202000000002E-12</v>
      </c>
      <c r="AF17" s="8">
        <v>4.8775614999999997E-12</v>
      </c>
      <c r="AG17" s="8">
        <v>5.8774426000000003E-12</v>
      </c>
      <c r="AH17" s="8">
        <v>1.3137406E-4</v>
      </c>
      <c r="AI17" s="8">
        <v>5.1099520000000005E-4</v>
      </c>
      <c r="AJ17" s="8">
        <v>1.4758983999999999E-3</v>
      </c>
      <c r="AK17" s="34">
        <f t="shared" si="0"/>
        <v>3.4948514033091667E-4</v>
      </c>
      <c r="AL17" s="42">
        <v>-7.9836</v>
      </c>
      <c r="AM17" t="s">
        <v>31</v>
      </c>
      <c r="AN17" s="21"/>
      <c r="AO17" s="21">
        <f>((SUM(A2:Z35)+SUM(AA2:AJ28))/895)</f>
        <v>9.5848974921363284E-4</v>
      </c>
      <c r="AP17" s="21"/>
      <c r="AT17" s="2"/>
      <c r="AZ17" s="28" t="s">
        <v>25</v>
      </c>
      <c r="BA17" s="21">
        <f t="shared" si="1"/>
        <v>3.5836867067680825E-5</v>
      </c>
      <c r="BB17" s="21">
        <f t="shared" si="2"/>
        <v>3.5836867067680823E-8</v>
      </c>
      <c r="BC17" s="21">
        <f t="shared" si="3"/>
        <v>2.8956188590686103E-6</v>
      </c>
      <c r="BD17" s="21">
        <f t="shared" si="4"/>
        <v>3.4747426308823323E-5</v>
      </c>
      <c r="BE17" s="21">
        <f t="shared" si="5"/>
        <v>3.4747426308823326E-2</v>
      </c>
      <c r="BF17" s="21">
        <f t="shared" si="6"/>
        <v>3.4747426308823327E-20</v>
      </c>
      <c r="BG17" s="1">
        <f t="shared" si="12"/>
        <v>1.2221885992733973E-5</v>
      </c>
      <c r="BH17" s="1">
        <f t="shared" si="7"/>
        <v>4.4609883873479002E-3</v>
      </c>
      <c r="BI17" s="22">
        <f t="shared" si="8"/>
        <v>2.6389572792746369E-2</v>
      </c>
      <c r="BJ17" s="22">
        <f t="shared" si="9"/>
        <v>5.2779145585492737E-2</v>
      </c>
      <c r="BK17" s="22">
        <f t="shared" si="10"/>
        <v>0.15833743675647821</v>
      </c>
      <c r="BL17" s="48">
        <f t="shared" si="11"/>
        <v>7.9168718378239106E-2</v>
      </c>
    </row>
    <row r="18" spans="1:64" x14ac:dyDescent="0.25">
      <c r="A18" s="8">
        <v>1.4951911999999999E-3</v>
      </c>
      <c r="B18" s="9">
        <v>5.8852865999999999E-12</v>
      </c>
      <c r="C18" s="8">
        <v>7.8207610000000001E-13</v>
      </c>
      <c r="D18" s="8">
        <v>1.056288E-12</v>
      </c>
      <c r="E18" s="13">
        <v>1.0186677E-12</v>
      </c>
      <c r="F18" s="13">
        <v>1.4494272E-12</v>
      </c>
      <c r="G18" s="13">
        <v>1.6422876999999999E-12</v>
      </c>
      <c r="H18" s="13">
        <v>9.7119619999999997E-13</v>
      </c>
      <c r="I18" s="13">
        <v>8.1661830000000004E-13</v>
      </c>
      <c r="J18" s="13">
        <v>9.2788870000000005E-13</v>
      </c>
      <c r="K18" s="13">
        <v>1.0648187E-12</v>
      </c>
      <c r="L18" s="13">
        <v>1.2138314000000001E-12</v>
      </c>
      <c r="M18" s="13">
        <v>2.0651397000000001E-12</v>
      </c>
      <c r="N18" s="13">
        <v>4.6150289999999998E-12</v>
      </c>
      <c r="O18" s="13">
        <v>1.1950661E-11</v>
      </c>
      <c r="P18" s="13">
        <v>5.3890014999999998E-4</v>
      </c>
      <c r="Q18" s="13">
        <v>1.1025332E-3</v>
      </c>
      <c r="R18" s="13">
        <v>2.9972700000000001E-4</v>
      </c>
      <c r="S18" s="14" t="s">
        <v>0</v>
      </c>
      <c r="T18" s="14" t="s">
        <v>0</v>
      </c>
      <c r="U18" s="14" t="s">
        <v>0</v>
      </c>
      <c r="V18" s="14" t="s">
        <v>0</v>
      </c>
      <c r="W18" s="14">
        <v>1.9405962999999999E-12</v>
      </c>
      <c r="X18" s="14">
        <v>7.5813750000000001E-12</v>
      </c>
      <c r="Y18" s="14">
        <v>8.5683169999999998E-4</v>
      </c>
      <c r="Z18" s="14">
        <v>2.2433929000000002E-3</v>
      </c>
      <c r="AA18" s="14">
        <v>1.9264892E-3</v>
      </c>
      <c r="AB18" s="14" t="s">
        <v>0</v>
      </c>
      <c r="AC18" s="15" t="s">
        <v>0</v>
      </c>
      <c r="AD18" s="8" t="s">
        <v>0</v>
      </c>
      <c r="AE18" s="8">
        <v>1.6791404000000001E-12</v>
      </c>
      <c r="AF18" s="8">
        <v>4.8208849999999996E-12</v>
      </c>
      <c r="AG18" s="8">
        <v>1.9993399000000001E-4</v>
      </c>
      <c r="AH18" s="8">
        <v>6.9239880000000005E-4</v>
      </c>
      <c r="AI18" s="8">
        <v>1.1280511E-3</v>
      </c>
      <c r="AJ18" s="8">
        <v>1.6439192E-3</v>
      </c>
      <c r="AK18" s="34">
        <f t="shared" si="0"/>
        <v>4.1818512039590398E-4</v>
      </c>
      <c r="AL18" s="42">
        <v>-4.7801999999999998</v>
      </c>
      <c r="AZ18" s="35" t="s">
        <v>27</v>
      </c>
      <c r="BA18" s="21">
        <f t="shared" si="1"/>
        <v>2.8451730071170713E-5</v>
      </c>
      <c r="BB18" s="21">
        <f t="shared" si="2"/>
        <v>2.8451730071170715E-8</v>
      </c>
      <c r="BC18" s="21">
        <f t="shared" si="3"/>
        <v>2.2988997897505937E-6</v>
      </c>
      <c r="BD18" s="21">
        <f t="shared" si="4"/>
        <v>2.7586797477007123E-5</v>
      </c>
      <c r="BE18" s="21">
        <f t="shared" si="5"/>
        <v>2.7586797477007121E-2</v>
      </c>
      <c r="BF18" s="21">
        <f t="shared" si="6"/>
        <v>2.7586797477007123E-20</v>
      </c>
      <c r="BG18" s="1">
        <f t="shared" si="12"/>
        <v>9.7032422105750999E-6</v>
      </c>
      <c r="BH18" s="1">
        <f t="shared" si="7"/>
        <v>3.5416834068599115E-3</v>
      </c>
      <c r="BI18" s="22">
        <f t="shared" si="8"/>
        <v>2.0951301361660016E-2</v>
      </c>
      <c r="BJ18" s="22">
        <f t="shared" si="9"/>
        <v>4.1902602723320033E-2</v>
      </c>
      <c r="BK18" s="22">
        <f t="shared" si="10"/>
        <v>0.12570780816996011</v>
      </c>
      <c r="BL18" s="48">
        <f t="shared" si="11"/>
        <v>6.2853904084980053E-2</v>
      </c>
    </row>
    <row r="19" spans="1:64" x14ac:dyDescent="0.25">
      <c r="A19" s="8" t="s">
        <v>0</v>
      </c>
      <c r="B19" s="9" t="s">
        <v>0</v>
      </c>
      <c r="C19" s="8">
        <v>6.2463529999999996E-13</v>
      </c>
      <c r="D19" s="8">
        <v>2.0866468E-12</v>
      </c>
      <c r="E19" s="13">
        <v>2.3342998000000001E-5</v>
      </c>
      <c r="F19" s="13">
        <v>1.5337115E-12</v>
      </c>
      <c r="G19" s="13">
        <v>1.0481579999999999E-12</v>
      </c>
      <c r="H19" s="13">
        <v>6.4299769999999997E-13</v>
      </c>
      <c r="I19" s="13">
        <v>6.0408799999999996E-13</v>
      </c>
      <c r="J19" s="13">
        <v>6.4590785999999998E-13</v>
      </c>
      <c r="K19" s="13">
        <v>7.1335574999999997E-13</v>
      </c>
      <c r="L19" s="13">
        <v>7.7887545000000001E-13</v>
      </c>
      <c r="M19" s="13">
        <v>1.0285220999999999E-12</v>
      </c>
      <c r="N19" s="13">
        <v>1.4054656E-12</v>
      </c>
      <c r="O19" s="13">
        <v>2.2209887999999999E-12</v>
      </c>
      <c r="P19" s="13">
        <v>6.0669309999999996E-12</v>
      </c>
      <c r="Q19" s="13">
        <v>5.6072520000000005E-4</v>
      </c>
      <c r="R19" s="13">
        <v>8.0898223999999999E-4</v>
      </c>
      <c r="S19" s="14" t="s">
        <v>0</v>
      </c>
      <c r="T19" s="14" t="s">
        <v>0</v>
      </c>
      <c r="U19" s="14" t="s">
        <v>0</v>
      </c>
      <c r="V19" s="14">
        <v>6.8491089999999997E-13</v>
      </c>
      <c r="W19" s="14">
        <v>8.0614870000000001E-13</v>
      </c>
      <c r="X19" s="14">
        <v>9.4759729999999998E-13</v>
      </c>
      <c r="Y19" s="14">
        <v>2.006265E-12</v>
      </c>
      <c r="Z19" s="14">
        <v>7.3194350000000005E-12</v>
      </c>
      <c r="AA19" s="14">
        <v>1.3021743E-3</v>
      </c>
      <c r="AB19" s="14" t="s">
        <v>0</v>
      </c>
      <c r="AC19" s="15" t="s">
        <v>0</v>
      </c>
      <c r="AD19" s="8" t="s">
        <v>0</v>
      </c>
      <c r="AE19" s="8">
        <v>2.7630947E-12</v>
      </c>
      <c r="AF19" s="8">
        <v>3.6098527E-12</v>
      </c>
      <c r="AG19" s="8">
        <v>1.2484690999999999E-3</v>
      </c>
      <c r="AH19" s="8">
        <v>3.3546789999999997E-4</v>
      </c>
      <c r="AI19" s="8">
        <v>5.5436614999999998E-4</v>
      </c>
      <c r="AJ19" s="8">
        <v>1.5643598E-3</v>
      </c>
      <c r="AK19" s="34">
        <f t="shared" si="0"/>
        <v>2.28495990197771E-4</v>
      </c>
      <c r="AL19" s="42">
        <v>-1.5918000000000001</v>
      </c>
      <c r="AP19" s="21"/>
      <c r="AT19" s="2"/>
      <c r="AZ19" s="35" t="s">
        <v>28</v>
      </c>
      <c r="BA19" s="21">
        <f t="shared" si="1"/>
        <v>2.3814942156794459E-4</v>
      </c>
      <c r="BB19" s="21">
        <f t="shared" si="2"/>
        <v>2.3814942156794458E-7</v>
      </c>
      <c r="BC19" s="21">
        <f t="shared" si="3"/>
        <v>1.9242473262689922E-5</v>
      </c>
      <c r="BD19" s="21">
        <f t="shared" si="4"/>
        <v>2.3090967915227907E-4</v>
      </c>
      <c r="BE19" s="21">
        <f t="shared" si="5"/>
        <v>0.23090967915227908</v>
      </c>
      <c r="BF19" s="21">
        <f t="shared" si="6"/>
        <v>2.309096791522791E-19</v>
      </c>
      <c r="BG19" s="1">
        <f>BF19*BA$2</f>
        <v>8.1219015996626884E-5</v>
      </c>
      <c r="BH19" s="1">
        <f t="shared" si="7"/>
        <v>2.9644940838768813E-2</v>
      </c>
      <c r="BI19" s="22">
        <f t="shared" si="8"/>
        <v>0.17536860809145577</v>
      </c>
      <c r="BJ19" s="22">
        <f t="shared" si="9"/>
        <v>0.35073721618291154</v>
      </c>
      <c r="BK19" s="22">
        <f t="shared" si="10"/>
        <v>1.0522116485487345</v>
      </c>
      <c r="BL19" s="48">
        <f t="shared" si="11"/>
        <v>0.52610582427436725</v>
      </c>
    </row>
    <row r="20" spans="1:64" x14ac:dyDescent="0.25">
      <c r="A20" t="s">
        <v>0</v>
      </c>
      <c r="B20" s="16" t="s">
        <v>0</v>
      </c>
      <c r="C20" s="13">
        <v>1.4712486E-12</v>
      </c>
      <c r="D20" s="13">
        <v>2.5300039999999998E-12</v>
      </c>
      <c r="E20" s="13">
        <v>2.1711389999999998E-12</v>
      </c>
      <c r="F20" s="13">
        <v>9.6243160000000009E-13</v>
      </c>
      <c r="G20" s="13">
        <v>7.4535906999999999E-13</v>
      </c>
      <c r="H20" s="13">
        <v>7.0326430000000003E-13</v>
      </c>
      <c r="I20" s="13">
        <v>8.7867473999999996E-13</v>
      </c>
      <c r="J20" s="13">
        <v>1.0672735E-12</v>
      </c>
      <c r="K20" s="13">
        <v>1.0231048000000001E-12</v>
      </c>
      <c r="L20" s="13">
        <v>9.9180270000000002E-13</v>
      </c>
      <c r="M20" s="13">
        <v>1.1213315000000001E-12</v>
      </c>
      <c r="N20" s="13">
        <v>1.4172524E-12</v>
      </c>
      <c r="O20" s="13">
        <v>2.1474185000000001E-12</v>
      </c>
      <c r="P20" s="13">
        <v>5.7948280000000003E-12</v>
      </c>
      <c r="Q20" s="13">
        <v>7.7170065000000006E-5</v>
      </c>
      <c r="R20" s="13">
        <v>6.9929074000000002E-6</v>
      </c>
      <c r="S20" s="14" t="s">
        <v>0</v>
      </c>
      <c r="T20" s="14" t="s">
        <v>0</v>
      </c>
      <c r="U20" s="14" t="s">
        <v>0</v>
      </c>
      <c r="V20" s="14">
        <v>2.9716215999999999E-12</v>
      </c>
      <c r="W20" s="14">
        <v>9.881655999999999E-13</v>
      </c>
      <c r="X20" s="14">
        <v>1.1119282999999999E-12</v>
      </c>
      <c r="Y20" s="14">
        <v>1.8564773999999999E-12</v>
      </c>
      <c r="Z20" s="14">
        <v>6.3935509999999997E-12</v>
      </c>
      <c r="AA20" s="14">
        <v>1.5772345E-3</v>
      </c>
      <c r="AB20" s="14" t="s">
        <v>0</v>
      </c>
      <c r="AC20" s="15" t="s">
        <v>0</v>
      </c>
      <c r="AD20" s="8" t="s">
        <v>0</v>
      </c>
      <c r="AE20" s="8">
        <v>1.4632029999999999E-3</v>
      </c>
      <c r="AF20" s="8">
        <v>1.6872111999999999E-4</v>
      </c>
      <c r="AG20" s="8">
        <v>5.6390370000000001E-12</v>
      </c>
      <c r="AH20" s="8">
        <v>2.1232497000000001E-12</v>
      </c>
      <c r="AI20" s="8">
        <v>1.8445566E-12</v>
      </c>
      <c r="AJ20" s="8">
        <v>2.8966902999999998E-4</v>
      </c>
      <c r="AK20" s="44">
        <f t="shared" si="0"/>
        <v>1.2796395244120428E-4</v>
      </c>
      <c r="AL20" s="42">
        <v>1.5918000000000001</v>
      </c>
      <c r="AM20" s="21"/>
      <c r="AN20" s="21"/>
      <c r="AO20" s="21"/>
      <c r="AP20" s="1"/>
      <c r="AQ20" s="1"/>
      <c r="AR20" s="1"/>
      <c r="AS20" s="36"/>
      <c r="AT20" s="2"/>
      <c r="AZ20" s="33" t="s">
        <v>29</v>
      </c>
      <c r="BA20" s="21">
        <f t="shared" si="1"/>
        <v>1.1831511036357995E-3</v>
      </c>
      <c r="BB20" s="21">
        <f t="shared" si="2"/>
        <v>1.1831511036357996E-6</v>
      </c>
      <c r="BC20" s="21">
        <f t="shared" si="3"/>
        <v>9.5598609173772598E-5</v>
      </c>
      <c r="BD20" s="21">
        <f t="shared" si="4"/>
        <v>1.1471833100852712E-3</v>
      </c>
      <c r="BE20" s="21">
        <f t="shared" si="5"/>
        <v>1.1471833100852713</v>
      </c>
      <c r="BF20" s="21">
        <f t="shared" si="6"/>
        <v>1.1471833100852715E-18</v>
      </c>
      <c r="BG20" s="1">
        <f t="shared" si="12"/>
        <v>4.0350452157284297E-4</v>
      </c>
      <c r="BH20" s="1">
        <f t="shared" si="7"/>
        <v>0.14727915037408768</v>
      </c>
      <c r="BI20" s="22">
        <f t="shared" si="8"/>
        <v>0.87124949051065914</v>
      </c>
      <c r="BJ20" s="22">
        <f t="shared" si="9"/>
        <v>1.7424989810213183</v>
      </c>
      <c r="BK20" s="22">
        <f t="shared" si="10"/>
        <v>5.2274969430639553</v>
      </c>
      <c r="BL20" s="48">
        <f t="shared" si="11"/>
        <v>2.6137484715319776</v>
      </c>
    </row>
    <row r="21" spans="1:64" x14ac:dyDescent="0.25">
      <c r="A21" t="s">
        <v>0</v>
      </c>
      <c r="B21" s="16">
        <v>1.7665133E-12</v>
      </c>
      <c r="C21" s="13">
        <v>7.4516109999999996E-13</v>
      </c>
      <c r="D21" s="13">
        <v>1.2167528E-12</v>
      </c>
      <c r="E21" s="13">
        <v>6.1855283999999997E-13</v>
      </c>
      <c r="F21" s="13">
        <v>6.2091704999999996E-13</v>
      </c>
      <c r="G21" s="13">
        <v>9.0576467E-13</v>
      </c>
      <c r="H21" s="13">
        <v>1.4129414E-12</v>
      </c>
      <c r="I21" s="13">
        <v>3.2643085000000002E-12</v>
      </c>
      <c r="J21" s="13">
        <v>7.1283580000000002E-12</v>
      </c>
      <c r="K21" s="13">
        <v>1.1382012500000001E-11</v>
      </c>
      <c r="L21" s="13">
        <v>1.3609829E-4</v>
      </c>
      <c r="M21" s="13">
        <v>5.7725166999999997E-5</v>
      </c>
      <c r="N21" s="13">
        <v>1.0893943999999999E-11</v>
      </c>
      <c r="O21" s="13">
        <v>6.6618645999999999E-12</v>
      </c>
      <c r="P21" s="13">
        <v>8.9930355000000004E-12</v>
      </c>
      <c r="Q21" s="13">
        <v>9.4437530000000001E-12</v>
      </c>
      <c r="R21" s="13">
        <v>1.1368195E-11</v>
      </c>
      <c r="S21" s="14" t="s">
        <v>0</v>
      </c>
      <c r="T21" s="14" t="s">
        <v>0</v>
      </c>
      <c r="U21" s="14">
        <v>1.2020797999999999E-12</v>
      </c>
      <c r="V21" s="14">
        <v>2.6222438000000001E-12</v>
      </c>
      <c r="W21" s="14">
        <v>6.5855371999999998E-12</v>
      </c>
      <c r="X21" s="14">
        <v>6.2888981999999998E-12</v>
      </c>
      <c r="Y21" s="14">
        <v>4.8259859999999998E-12</v>
      </c>
      <c r="Z21" s="14">
        <v>3.2964362999999999E-12</v>
      </c>
      <c r="AA21" s="14">
        <v>1.8353213E-11</v>
      </c>
      <c r="AB21" s="14" t="s">
        <v>0</v>
      </c>
      <c r="AC21" s="15" t="s">
        <v>0</v>
      </c>
      <c r="AD21" s="8" t="s">
        <v>0</v>
      </c>
      <c r="AE21" s="8">
        <v>9.3927025999999995E-11</v>
      </c>
      <c r="AF21" s="8">
        <v>6.6160229999999996E-12</v>
      </c>
      <c r="AG21" s="8">
        <v>1.7565735000000001E-12</v>
      </c>
      <c r="AH21" s="8">
        <v>2.1061569999999999E-12</v>
      </c>
      <c r="AI21" s="8">
        <v>2.2599050000000002E-12</v>
      </c>
      <c r="AJ21" s="8">
        <v>1.1689372E-3</v>
      </c>
      <c r="AK21" s="34">
        <f t="shared" si="0"/>
        <v>4.54253627754051E-5</v>
      </c>
      <c r="AL21" s="42">
        <v>4.7801999999999998</v>
      </c>
      <c r="AM21" s="21"/>
      <c r="AN21" s="21"/>
      <c r="AP21" s="21"/>
      <c r="AT21" s="2"/>
      <c r="AZ21" t="s">
        <v>30</v>
      </c>
      <c r="BA21" s="21">
        <f>AH7</f>
        <v>4.0310729999999996E-3</v>
      </c>
      <c r="BB21" s="21">
        <f t="shared" ref="BB21" si="13">BA21*0.001</f>
        <v>4.0310729999999997E-6</v>
      </c>
      <c r="BC21" s="21">
        <f t="shared" ref="BC21" si="14">BB21*80.8</f>
        <v>3.2571069839999999E-4</v>
      </c>
      <c r="BD21" s="21">
        <f t="shared" ref="BD21" si="15">BC21*12</f>
        <v>3.9085283807999997E-3</v>
      </c>
      <c r="BE21" s="21">
        <f t="shared" ref="BE21" si="16">BD21*1000</f>
        <v>3.9085283807999995</v>
      </c>
      <c r="BF21" s="21">
        <f t="shared" ref="BF21" si="17">BE21*0.000000000000000001</f>
        <v>3.9085283807999999E-18</v>
      </c>
      <c r="BG21" s="1">
        <f t="shared" si="12"/>
        <v>1.374766230020688E-3</v>
      </c>
      <c r="BH21" s="1">
        <f>BG21*365</f>
        <v>0.50178967395755114</v>
      </c>
      <c r="BI21" s="22">
        <f t="shared" si="8"/>
        <v>2.9684038553222427</v>
      </c>
      <c r="BJ21" s="22">
        <f t="shared" si="9"/>
        <v>5.9368077106444854</v>
      </c>
      <c r="BK21" s="22">
        <f t="shared" si="10"/>
        <v>17.810423131933458</v>
      </c>
      <c r="BL21" s="48">
        <f>AVERAGE(BI21:BK21)</f>
        <v>8.905211565966729</v>
      </c>
    </row>
    <row r="22" spans="1:64" x14ac:dyDescent="0.25">
      <c r="A22" t="s">
        <v>0</v>
      </c>
      <c r="B22" s="16">
        <v>8.8342116000000003E-13</v>
      </c>
      <c r="C22" s="13">
        <v>3.0513965E-13</v>
      </c>
      <c r="D22" s="13">
        <v>2.4866288000000001E-13</v>
      </c>
      <c r="E22" s="13">
        <v>1.7465699999999999E-13</v>
      </c>
      <c r="F22" s="13">
        <v>3.0278468000000001E-13</v>
      </c>
      <c r="G22" s="13">
        <v>5.3433413000000001E-13</v>
      </c>
      <c r="H22" s="13">
        <v>8.8429699999999996E-13</v>
      </c>
      <c r="I22" s="13">
        <v>1.6050349000000001E-12</v>
      </c>
      <c r="J22" s="13">
        <v>2.7215008000000001E-12</v>
      </c>
      <c r="K22" s="13">
        <v>5.2610085999999996E-12</v>
      </c>
      <c r="L22" s="13">
        <v>7.8983700000000008E-12</v>
      </c>
      <c r="M22" s="13">
        <v>1.2949470499999999E-11</v>
      </c>
      <c r="N22" s="13">
        <v>1.1076405E-11</v>
      </c>
      <c r="O22" s="13">
        <v>1.3298136999999999E-11</v>
      </c>
      <c r="P22" s="13">
        <v>2.1269126000000001E-4</v>
      </c>
      <c r="Q22" s="13">
        <v>2.0940204E-3</v>
      </c>
      <c r="R22" s="13">
        <v>2.0591746999999998E-3</v>
      </c>
      <c r="S22" s="14" t="s">
        <v>0</v>
      </c>
      <c r="T22" s="14" t="s">
        <v>0</v>
      </c>
      <c r="U22" s="14">
        <v>1.7501606E-12</v>
      </c>
      <c r="V22" s="14">
        <v>3.6019787E-12</v>
      </c>
      <c r="W22" s="14">
        <v>2.6748769999999999E-12</v>
      </c>
      <c r="X22" s="14">
        <v>3.3839986000000001E-12</v>
      </c>
      <c r="Y22" s="14">
        <v>3.0744159999999997E-4</v>
      </c>
      <c r="Z22" s="14" t="s">
        <v>0</v>
      </c>
      <c r="AA22" s="14" t="s">
        <v>0</v>
      </c>
      <c r="AB22" s="14" t="s">
        <v>0</v>
      </c>
      <c r="AC22" s="15" t="s">
        <v>0</v>
      </c>
      <c r="AD22" s="8" t="s">
        <v>0</v>
      </c>
      <c r="AE22" s="8" t="s">
        <v>0</v>
      </c>
      <c r="AF22" s="8">
        <v>6.6734455000000002E-4</v>
      </c>
      <c r="AG22" s="8">
        <v>1.73374E-12</v>
      </c>
      <c r="AH22" s="8">
        <v>5.498794E-4</v>
      </c>
      <c r="AI22" s="8">
        <v>7.0103139999999999E-4</v>
      </c>
      <c r="AJ22" s="8">
        <v>5.0091150000000003E-12</v>
      </c>
      <c r="AK22" s="34">
        <f t="shared" si="0"/>
        <v>2.441327180110034E-4</v>
      </c>
      <c r="AL22" s="42">
        <v>7.9836</v>
      </c>
      <c r="AM22" s="21"/>
      <c r="AN22" s="21"/>
      <c r="AO22" s="22"/>
      <c r="AP22" s="21"/>
      <c r="AT22" s="2"/>
      <c r="AZ22" t="s">
        <v>31</v>
      </c>
      <c r="BA22" s="21">
        <f>AO17</f>
        <v>9.5848974921363284E-4</v>
      </c>
      <c r="BB22" s="21">
        <f>BA22*0.001</f>
        <v>9.5848974921363292E-7</v>
      </c>
      <c r="BC22" s="21">
        <f>BB22*80.8</f>
        <v>7.7445971736461535E-5</v>
      </c>
      <c r="BD22" s="21">
        <f>BC22*12</f>
        <v>9.2935166083753847E-4</v>
      </c>
      <c r="BE22" s="21">
        <f>BD22*1000</f>
        <v>0.92935166083753851</v>
      </c>
      <c r="BF22" s="21">
        <f>BE22*0.000000000000000001</f>
        <v>9.2935166083753855E-19</v>
      </c>
      <c r="BG22" s="1">
        <f t="shared" si="12"/>
        <v>3.2688550642469164E-4</v>
      </c>
      <c r="BH22" s="1">
        <f>BG22*365</f>
        <v>0.11931320984501245</v>
      </c>
      <c r="BI22" s="22">
        <f>BH22*BD$2</f>
        <v>0.70581323306538934</v>
      </c>
      <c r="BJ22" s="22">
        <f>BH22*BD$3</f>
        <v>1.4116264661307787</v>
      </c>
      <c r="BK22" s="22">
        <f>BH22*BD$4</f>
        <v>4.2348793983923354</v>
      </c>
      <c r="BL22" s="48">
        <f>AVERAGE(BI22:BK22)</f>
        <v>2.1174396991961681</v>
      </c>
    </row>
    <row r="23" spans="1:64" x14ac:dyDescent="0.25">
      <c r="A23" t="s">
        <v>0</v>
      </c>
      <c r="B23" s="16">
        <v>6.7073304999999995E-13</v>
      </c>
      <c r="C23" s="13">
        <v>1.7267156000000001E-13</v>
      </c>
      <c r="D23" s="13">
        <v>2.2293086000000001E-13</v>
      </c>
      <c r="E23" s="13">
        <v>1.2365676999999999E-13</v>
      </c>
      <c r="F23" s="13">
        <v>1.8241651E-13</v>
      </c>
      <c r="G23" s="13">
        <v>3.1667777999999999E-13</v>
      </c>
      <c r="H23" s="13">
        <v>3.5224386999999999E-13</v>
      </c>
      <c r="I23" s="13">
        <v>4.6979265999999996E-13</v>
      </c>
      <c r="J23" s="13">
        <v>6.3877105000000001E-13</v>
      </c>
      <c r="K23" s="13">
        <v>9.9204109999999991E-13</v>
      </c>
      <c r="L23" s="13">
        <v>1.0676221999999999E-12</v>
      </c>
      <c r="M23" s="13">
        <v>1.4738478E-12</v>
      </c>
      <c r="N23" s="13">
        <v>2.3291436E-12</v>
      </c>
      <c r="O23" s="13">
        <v>1.8551343000000001E-12</v>
      </c>
      <c r="P23" s="13">
        <v>2.569356E-12</v>
      </c>
      <c r="Q23" s="13">
        <v>1.874879E-4</v>
      </c>
      <c r="R23" s="13">
        <v>8.9114957000000004E-4</v>
      </c>
      <c r="S23" s="14" t="s">
        <v>0</v>
      </c>
      <c r="T23" s="14">
        <v>9.3423760000000001E-12</v>
      </c>
      <c r="U23" s="14">
        <v>1.9535351999999998E-12</v>
      </c>
      <c r="V23" s="14">
        <v>1.2749681000000001E-12</v>
      </c>
      <c r="W23" s="14">
        <v>1.5265451E-12</v>
      </c>
      <c r="X23" s="14">
        <v>1.2122680000000001E-12</v>
      </c>
      <c r="Y23" s="14">
        <v>6.2480840000000003E-13</v>
      </c>
      <c r="Z23" s="14" t="s">
        <v>0</v>
      </c>
      <c r="AA23" s="14" t="s">
        <v>0</v>
      </c>
      <c r="AB23" s="14" t="s">
        <v>0</v>
      </c>
      <c r="AC23" s="15" t="s">
        <v>0</v>
      </c>
      <c r="AD23" s="8" t="s">
        <v>0</v>
      </c>
      <c r="AE23" s="8" t="s">
        <v>0</v>
      </c>
      <c r="AF23" s="8">
        <v>1.4626413999999999E-3</v>
      </c>
      <c r="AG23" s="8">
        <v>7.0374919999999995E-11</v>
      </c>
      <c r="AH23" s="8">
        <v>3.7855996000000001E-11</v>
      </c>
      <c r="AI23" s="8">
        <v>5.6796444999999995E-4</v>
      </c>
      <c r="AJ23" s="8">
        <v>2.7852030999999999E-11</v>
      </c>
      <c r="AK23" s="34">
        <f t="shared" si="0"/>
        <v>1.1104441019480311E-4</v>
      </c>
      <c r="AL23" s="42">
        <v>11.212300000000001</v>
      </c>
      <c r="AM23" s="21"/>
      <c r="AN23" s="21"/>
      <c r="AO23" s="37"/>
      <c r="AP23" s="21"/>
      <c r="AT23" s="2"/>
    </row>
    <row r="24" spans="1:64" x14ac:dyDescent="0.25">
      <c r="A24" t="s">
        <v>0</v>
      </c>
      <c r="B24" s="16">
        <v>1.2518554999999999E-12</v>
      </c>
      <c r="C24" s="13">
        <v>2.5185523000000001E-13</v>
      </c>
      <c r="D24" s="13">
        <v>1.9221388E-13</v>
      </c>
      <c r="E24" s="13">
        <v>1.12384054E-13</v>
      </c>
      <c r="F24" s="13">
        <v>1.6159330999999999E-13</v>
      </c>
      <c r="G24" s="13">
        <v>3.1471572999999999E-13</v>
      </c>
      <c r="H24" s="13">
        <v>4.8150106999999999E-13</v>
      </c>
      <c r="I24" s="13">
        <v>6.6219637000000003E-13</v>
      </c>
      <c r="J24" s="13">
        <v>8.3877175999999996E-13</v>
      </c>
      <c r="K24" s="13">
        <v>9.920005000000001E-13</v>
      </c>
      <c r="L24" s="13">
        <v>1.0853682E-12</v>
      </c>
      <c r="M24" s="13">
        <v>1.3965966E-12</v>
      </c>
      <c r="N24" s="13">
        <v>1.3139297999999999E-12</v>
      </c>
      <c r="O24" s="13">
        <v>1.1871601E-12</v>
      </c>
      <c r="P24" s="13">
        <v>5.0665279999999999E-12</v>
      </c>
      <c r="Q24" s="13">
        <v>1.2330463999999999E-3</v>
      </c>
      <c r="R24" s="13" t="s">
        <v>0</v>
      </c>
      <c r="S24" s="14">
        <v>4.8293274999999997E-12</v>
      </c>
      <c r="T24" s="14">
        <v>1.6397950000000001E-12</v>
      </c>
      <c r="U24" s="14">
        <v>6.9238370000000004E-13</v>
      </c>
      <c r="V24" s="14">
        <v>8.7365560000000002E-13</v>
      </c>
      <c r="W24" s="14">
        <v>9.1952550000000005E-13</v>
      </c>
      <c r="X24" s="14">
        <v>8.1954120000000005E-13</v>
      </c>
      <c r="Y24" s="14">
        <v>6.4413849999999996E-13</v>
      </c>
      <c r="Z24" s="14" t="s">
        <v>0</v>
      </c>
      <c r="AA24" s="14" t="s">
        <v>0</v>
      </c>
      <c r="AB24" s="14" t="s">
        <v>0</v>
      </c>
      <c r="AC24" s="15" t="s">
        <v>0</v>
      </c>
      <c r="AD24" s="8" t="s">
        <v>0</v>
      </c>
      <c r="AE24" s="8" t="s">
        <v>0</v>
      </c>
      <c r="AF24" s="8">
        <v>1.3449632000000001E-3</v>
      </c>
      <c r="AG24" s="8">
        <v>8.076291E-11</v>
      </c>
      <c r="AH24" s="8">
        <v>1.4833887E-3</v>
      </c>
      <c r="AI24" s="8">
        <v>1.2549325E-3</v>
      </c>
      <c r="AJ24" s="8">
        <v>1.2129183E-3</v>
      </c>
      <c r="AK24" s="34">
        <f t="shared" si="0"/>
        <v>2.3318747166035524E-4</v>
      </c>
      <c r="AL24" s="42">
        <v>14.477499999999999</v>
      </c>
      <c r="AM24" s="21"/>
      <c r="AN24" s="21"/>
      <c r="AO24" s="21"/>
      <c r="AP24" s="21"/>
      <c r="AT24" s="2"/>
    </row>
    <row r="25" spans="1:64" x14ac:dyDescent="0.25">
      <c r="A25" t="s">
        <v>0</v>
      </c>
      <c r="B25" s="16">
        <v>5.0187709999999998E-12</v>
      </c>
      <c r="C25" s="13">
        <v>1.4801286000000001E-12</v>
      </c>
      <c r="D25" s="13">
        <v>5.2245804999999996E-13</v>
      </c>
      <c r="E25" s="13">
        <v>2.5462488000000001E-13</v>
      </c>
      <c r="F25" s="13">
        <v>2.7151620000000002E-13</v>
      </c>
      <c r="G25" s="13">
        <v>3.8009542000000001E-13</v>
      </c>
      <c r="H25" s="13">
        <v>5.0232766999999997E-13</v>
      </c>
      <c r="I25" s="13">
        <v>6.488108E-13</v>
      </c>
      <c r="J25" s="13">
        <v>6.4914154999999998E-13</v>
      </c>
      <c r="K25" s="13">
        <v>6.8354549999999998E-13</v>
      </c>
      <c r="L25" s="13">
        <v>7.9591824000000002E-13</v>
      </c>
      <c r="M25" s="13">
        <v>9.7997349999999991E-13</v>
      </c>
      <c r="N25" s="13">
        <v>1.0793919E-12</v>
      </c>
      <c r="O25" s="13">
        <v>1.1541114E-12</v>
      </c>
      <c r="P25" s="17">
        <v>4.4545903000000001E-12</v>
      </c>
      <c r="Q25" s="17" t="s">
        <v>0</v>
      </c>
      <c r="R25" s="17">
        <v>2.1589538000000001E-5</v>
      </c>
      <c r="S25" s="14">
        <v>1.8569033000000002E-12</v>
      </c>
      <c r="T25" s="14">
        <v>1.2639051E-12</v>
      </c>
      <c r="U25" s="14">
        <v>7.1740839999999995E-13</v>
      </c>
      <c r="V25" s="14">
        <v>7.7772969999999999E-13</v>
      </c>
      <c r="W25" s="14">
        <v>9.0004294999999996E-13</v>
      </c>
      <c r="X25" s="14">
        <v>7.8310570000000002E-13</v>
      </c>
      <c r="Y25" s="14">
        <v>1.151439E-12</v>
      </c>
      <c r="Z25" s="14" t="s">
        <v>0</v>
      </c>
      <c r="AA25" s="14" t="s">
        <v>0</v>
      </c>
      <c r="AB25" s="14" t="s">
        <v>0</v>
      </c>
      <c r="AC25" s="15" t="s">
        <v>0</v>
      </c>
      <c r="AD25" s="8" t="s">
        <v>0</v>
      </c>
      <c r="AE25" s="8" t="s">
        <v>0</v>
      </c>
      <c r="AF25" s="8">
        <v>1.4330084000000001E-3</v>
      </c>
      <c r="AG25" s="8">
        <v>2.2007404999999999E-5</v>
      </c>
      <c r="AH25" s="8" t="s">
        <v>0</v>
      </c>
      <c r="AI25" s="8">
        <v>1.4438786E-3</v>
      </c>
      <c r="AJ25" s="8">
        <v>1.3929036E-3</v>
      </c>
      <c r="AK25" s="34">
        <f t="shared" si="0"/>
        <v>1.5975509516021996E-4</v>
      </c>
      <c r="AL25" s="42">
        <v>17.791599999999999</v>
      </c>
      <c r="AM25" s="21"/>
      <c r="AN25" s="21"/>
      <c r="AO25" s="21"/>
      <c r="AP25" s="21"/>
      <c r="AT25" s="2"/>
    </row>
    <row r="26" spans="1:64" x14ac:dyDescent="0.25">
      <c r="A26" t="s">
        <v>0</v>
      </c>
      <c r="B26" s="16">
        <v>1.0865201000000001E-11</v>
      </c>
      <c r="C26" s="13">
        <v>3.5107169E-12</v>
      </c>
      <c r="D26" s="13">
        <v>7.4900680000000003E-13</v>
      </c>
      <c r="E26" s="13">
        <v>3.3426723E-13</v>
      </c>
      <c r="F26" s="13">
        <v>2.9561633999999998E-13</v>
      </c>
      <c r="G26" s="13">
        <v>3.9730114000000001E-13</v>
      </c>
      <c r="H26" s="13">
        <v>5.1414719999999998E-13</v>
      </c>
      <c r="I26" s="13">
        <v>6.1920980000000003E-13</v>
      </c>
      <c r="J26" s="13">
        <v>5.7659990000000003E-13</v>
      </c>
      <c r="K26" s="13">
        <v>5.741384E-13</v>
      </c>
      <c r="L26" s="13">
        <v>7.1322830000000001E-13</v>
      </c>
      <c r="M26" s="13">
        <v>7.7349060000000001E-13</v>
      </c>
      <c r="N26" s="13">
        <v>6.5291600000000002E-13</v>
      </c>
      <c r="O26" s="13">
        <v>8.1680533999999999E-13</v>
      </c>
      <c r="P26" s="17" t="s">
        <v>0</v>
      </c>
      <c r="Q26" s="17">
        <v>1.6487678E-11</v>
      </c>
      <c r="R26" s="17">
        <v>1.917E-11</v>
      </c>
      <c r="S26" s="14">
        <v>8.0376339999999998E-12</v>
      </c>
      <c r="T26" s="14">
        <v>1.6158727E-12</v>
      </c>
      <c r="U26" s="14">
        <v>8.2667823999999998E-13</v>
      </c>
      <c r="V26" s="14">
        <v>8.7759320000000003E-13</v>
      </c>
      <c r="W26" s="14">
        <v>1.0730843E-12</v>
      </c>
      <c r="X26" s="14">
        <v>1.1092635000000001E-12</v>
      </c>
      <c r="Y26" s="14">
        <v>2.9365349999999999E-12</v>
      </c>
      <c r="Z26" s="14" t="s">
        <v>0</v>
      </c>
      <c r="AA26" s="14" t="s">
        <v>0</v>
      </c>
      <c r="AB26" s="14" t="s">
        <v>0</v>
      </c>
      <c r="AC26" s="15" t="s">
        <v>0</v>
      </c>
      <c r="AD26" s="8" t="s">
        <v>0</v>
      </c>
      <c r="AE26" s="8" t="s">
        <v>0</v>
      </c>
      <c r="AF26" s="8">
        <v>3.4572326E-3</v>
      </c>
      <c r="AG26" s="8">
        <v>6.534116E-4</v>
      </c>
      <c r="AH26" s="8" t="s">
        <v>0</v>
      </c>
      <c r="AI26" s="8" t="s">
        <v>0</v>
      </c>
      <c r="AJ26" s="8" t="s">
        <v>0</v>
      </c>
      <c r="AK26" s="34">
        <f t="shared" si="0"/>
        <v>1.6442577094107937E-4</v>
      </c>
      <c r="AL26" s="42">
        <v>21.168500000000002</v>
      </c>
      <c r="AM26" s="21"/>
      <c r="AN26" s="21"/>
      <c r="AO26" s="21"/>
      <c r="AP26" s="21"/>
      <c r="AT26" s="2"/>
    </row>
    <row r="27" spans="1:64" x14ac:dyDescent="0.25">
      <c r="A27" t="s">
        <v>0</v>
      </c>
      <c r="B27" s="16" t="s">
        <v>0</v>
      </c>
      <c r="C27" s="13">
        <v>6.3038545999999999E-12</v>
      </c>
      <c r="D27" s="13">
        <v>8.9917959999999998E-13</v>
      </c>
      <c r="E27" s="13">
        <v>3.3647674999999999E-13</v>
      </c>
      <c r="F27" s="13">
        <v>3.0546691000000002E-13</v>
      </c>
      <c r="G27" s="13">
        <v>4.9884039999999995E-13</v>
      </c>
      <c r="H27" s="13">
        <v>6.192087E-13</v>
      </c>
      <c r="I27" s="13">
        <v>7.0940313000000002E-13</v>
      </c>
      <c r="J27" s="13">
        <v>7.224888E-13</v>
      </c>
      <c r="K27" s="13">
        <v>7.3549330000000002E-13</v>
      </c>
      <c r="L27" s="13">
        <v>8.1586269999999996E-13</v>
      </c>
      <c r="M27" s="13">
        <v>7.1423430000000004E-13</v>
      </c>
      <c r="N27" s="13">
        <v>5.3772606E-13</v>
      </c>
      <c r="O27" s="13">
        <v>8.9680789999999999E-13</v>
      </c>
      <c r="P27" s="17" t="s">
        <v>0</v>
      </c>
      <c r="Q27" s="17">
        <v>1.9552169000000001E-11</v>
      </c>
      <c r="R27" s="17">
        <v>1.3299096999999999E-11</v>
      </c>
      <c r="S27" s="14">
        <v>9.3934100000000001E-12</v>
      </c>
      <c r="T27" s="14">
        <v>1.849751E-12</v>
      </c>
      <c r="U27" s="14">
        <v>9.8002249999999993E-13</v>
      </c>
      <c r="V27" s="14">
        <v>1.3073444999999999E-12</v>
      </c>
      <c r="W27" s="14">
        <v>1.7478394E-12</v>
      </c>
      <c r="X27" s="14">
        <v>2.0171588E-12</v>
      </c>
      <c r="Y27" s="14">
        <v>7.0904203000000002E-12</v>
      </c>
      <c r="Z27" s="14" t="s">
        <v>0</v>
      </c>
      <c r="AA27" s="14" t="s">
        <v>0</v>
      </c>
      <c r="AB27" s="14" t="s">
        <v>0</v>
      </c>
      <c r="AC27" s="15" t="s">
        <v>0</v>
      </c>
      <c r="AD27" s="8" t="s">
        <v>0</v>
      </c>
      <c r="AE27" s="8" t="s">
        <v>0</v>
      </c>
      <c r="AF27" s="8">
        <v>2.4457397999999998E-4</v>
      </c>
      <c r="AG27" s="8">
        <v>1.8249212E-3</v>
      </c>
      <c r="AH27" s="8" t="s">
        <v>0</v>
      </c>
      <c r="AI27" s="8" t="s">
        <v>0</v>
      </c>
      <c r="AJ27" s="8" t="s">
        <v>0</v>
      </c>
      <c r="AK27" s="34">
        <f t="shared" si="0"/>
        <v>8.6228968805510643E-5</v>
      </c>
      <c r="AL27" s="42">
        <v>24.624300000000002</v>
      </c>
      <c r="AM27" s="21"/>
      <c r="AN27" s="21"/>
      <c r="AO27" s="21"/>
      <c r="AP27" s="21"/>
      <c r="AT27" s="2"/>
    </row>
    <row r="28" spans="1:64" x14ac:dyDescent="0.25">
      <c r="A28" t="s">
        <v>0</v>
      </c>
      <c r="B28" s="16" t="s">
        <v>0</v>
      </c>
      <c r="C28" s="13">
        <v>6.6292076E-4</v>
      </c>
      <c r="D28" s="13">
        <v>1.6142061E-12</v>
      </c>
      <c r="E28" s="13">
        <v>2.4694847999999999E-13</v>
      </c>
      <c r="F28" s="13">
        <v>8.1628149999999994E-14</v>
      </c>
      <c r="G28" s="13">
        <v>9.2905596000000003E-14</v>
      </c>
      <c r="H28" s="13">
        <v>2.2905980000000002E-13</v>
      </c>
      <c r="I28" s="13">
        <v>4.0767082999999998E-13</v>
      </c>
      <c r="J28" s="13">
        <v>5.3974956000000003E-13</v>
      </c>
      <c r="K28" s="13">
        <v>7.3013859999999996E-13</v>
      </c>
      <c r="L28" s="13">
        <v>8.9092499999999996E-13</v>
      </c>
      <c r="M28" s="13">
        <v>8.5079615999999995E-13</v>
      </c>
      <c r="N28" s="13">
        <v>9.0658010000000002E-13</v>
      </c>
      <c r="O28" s="13">
        <v>2.2248890000000001E-12</v>
      </c>
      <c r="P28" s="17" t="s">
        <v>0</v>
      </c>
      <c r="Q28" s="17">
        <v>3.6995639999999998E-11</v>
      </c>
      <c r="R28" s="17">
        <v>8.1852789999999999E-12</v>
      </c>
      <c r="S28" s="14">
        <v>5.5455120000000002E-12</v>
      </c>
      <c r="T28" s="14">
        <v>9.5373229999999993E-13</v>
      </c>
      <c r="U28" s="14">
        <v>7.9613275000000003E-13</v>
      </c>
      <c r="V28" s="14">
        <v>1.1090778000000001E-12</v>
      </c>
      <c r="W28" s="14">
        <v>2.1622896999999999E-12</v>
      </c>
      <c r="X28" s="14">
        <v>2.8769402000000002E-12</v>
      </c>
      <c r="Y28" s="14">
        <v>2.6071373999999998E-12</v>
      </c>
      <c r="Z28" s="14" t="s">
        <v>0</v>
      </c>
      <c r="AA28" s="14" t="s">
        <v>0</v>
      </c>
      <c r="AB28" s="14" t="s">
        <v>0</v>
      </c>
      <c r="AC28" s="15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34">
        <f t="shared" si="0"/>
        <v>3.013276500214721E-5</v>
      </c>
      <c r="AL28" s="42">
        <v>28.178599999999999</v>
      </c>
      <c r="AM28" s="21"/>
      <c r="AN28" s="21"/>
      <c r="AO28" s="21"/>
      <c r="AP28" s="21"/>
      <c r="AT28" s="2"/>
    </row>
    <row r="29" spans="1:64" x14ac:dyDescent="0.25">
      <c r="A29" s="11" t="s">
        <v>0</v>
      </c>
      <c r="B29" s="18" t="s">
        <v>0</v>
      </c>
      <c r="C29" s="11">
        <v>4.5026026999999998E-12</v>
      </c>
      <c r="D29" s="11">
        <v>2.0545798E-11</v>
      </c>
      <c r="E29" s="11">
        <v>2.1642943000000002E-11</v>
      </c>
      <c r="F29" s="11">
        <v>1.7636765E-11</v>
      </c>
      <c r="G29" s="11">
        <v>1.6103035999999999E-11</v>
      </c>
      <c r="H29" s="11">
        <v>1.2177935999999999E-11</v>
      </c>
      <c r="I29" s="11">
        <v>4.4105740000000001E-12</v>
      </c>
      <c r="J29" s="11">
        <v>1.8772016999999999E-12</v>
      </c>
      <c r="K29" s="11">
        <v>9.1218929999999997E-13</v>
      </c>
      <c r="L29" s="11">
        <v>5.4069753000000004E-13</v>
      </c>
      <c r="M29" s="11">
        <v>8.4375980000000002E-13</v>
      </c>
      <c r="N29" s="11">
        <v>2.8052096000000001E-12</v>
      </c>
      <c r="O29" s="11">
        <v>4.3943273E-12</v>
      </c>
      <c r="P29" s="11" t="s">
        <v>0</v>
      </c>
      <c r="Q29" s="11" t="s">
        <v>0</v>
      </c>
      <c r="R29" s="11" t="s">
        <v>0</v>
      </c>
      <c r="S29" s="12">
        <v>7.8550115000000002E-4</v>
      </c>
      <c r="T29" s="12">
        <v>4.9630365999999999E-11</v>
      </c>
      <c r="U29" s="12">
        <v>2.9818400000000001E-11</v>
      </c>
      <c r="V29" s="12">
        <v>4.2912184000000003E-12</v>
      </c>
      <c r="W29" s="12">
        <v>6.6578546000000002E-13</v>
      </c>
      <c r="X29" s="12">
        <v>4.5595501999999996E-12</v>
      </c>
      <c r="Y29" s="12">
        <v>3.4471378000000001E-12</v>
      </c>
      <c r="Z29" s="12" t="s">
        <v>0</v>
      </c>
      <c r="AA29" s="19" t="s">
        <v>0</v>
      </c>
      <c r="AB29" s="19">
        <v>1.9671725E-13</v>
      </c>
      <c r="AC29" s="19">
        <v>6.7289349999999997E-13</v>
      </c>
      <c r="AD29" s="19" t="s">
        <v>0</v>
      </c>
      <c r="AE29" s="19" t="s">
        <v>0</v>
      </c>
      <c r="AF29" s="19" t="s">
        <v>0</v>
      </c>
      <c r="AG29" s="19" t="s">
        <v>0</v>
      </c>
      <c r="AH29" s="19" t="s">
        <v>0</v>
      </c>
      <c r="AI29" s="19" t="s">
        <v>0</v>
      </c>
      <c r="AJ29" s="19" t="s">
        <v>0</v>
      </c>
      <c r="AK29" s="34">
        <f t="shared" si="0"/>
        <v>3.5704606894323115E-5</v>
      </c>
      <c r="AL29" s="2">
        <v>31.855</v>
      </c>
      <c r="AM29" s="21"/>
      <c r="AN29" s="21"/>
      <c r="AO29" s="21"/>
      <c r="AP29" s="21"/>
      <c r="AT29" s="2"/>
    </row>
    <row r="30" spans="1:64" x14ac:dyDescent="0.25">
      <c r="A30" s="10" t="s">
        <v>0</v>
      </c>
      <c r="B30" s="20" t="s">
        <v>0</v>
      </c>
      <c r="C30" s="10" t="s">
        <v>0</v>
      </c>
      <c r="D30" s="10">
        <v>1.9397517E-3</v>
      </c>
      <c r="E30" s="10">
        <v>1.4670537999999999E-3</v>
      </c>
      <c r="F30" s="10">
        <v>1.4179945000000001E-3</v>
      </c>
      <c r="G30" s="10">
        <v>1.2865023E-3</v>
      </c>
      <c r="H30" s="10">
        <v>1.2548514999999999E-3</v>
      </c>
      <c r="I30" s="10">
        <v>1.0556633E-3</v>
      </c>
      <c r="J30" s="10">
        <v>7.1137740000000004E-4</v>
      </c>
      <c r="K30" s="10">
        <v>5.3134394000000001E-5</v>
      </c>
      <c r="L30" s="10">
        <v>1.8688334E-11</v>
      </c>
      <c r="M30" s="10">
        <v>5.6556066E-12</v>
      </c>
      <c r="N30" s="10">
        <v>4.7258018000000001E-12</v>
      </c>
      <c r="O30" s="10" t="s">
        <v>0</v>
      </c>
      <c r="P30" s="10" t="s">
        <v>0</v>
      </c>
      <c r="Q30" s="10" t="s">
        <v>0</v>
      </c>
      <c r="R30" s="10" t="s">
        <v>0</v>
      </c>
      <c r="S30" s="12">
        <v>4.0831156000000002E-3</v>
      </c>
      <c r="T30" s="12">
        <v>3.5166268E-3</v>
      </c>
      <c r="U30" s="12">
        <v>2.6318729999999999E-3</v>
      </c>
      <c r="V30" s="12">
        <v>1.8292435000000001E-3</v>
      </c>
      <c r="W30" s="12">
        <v>7.2647752999999995E-4</v>
      </c>
      <c r="X30" s="12">
        <v>1.7130903000000001E-11</v>
      </c>
      <c r="Y30" s="12">
        <v>2.0673251000000001E-11</v>
      </c>
      <c r="Z30" s="12">
        <v>4.3694850000000001E-12</v>
      </c>
      <c r="AA30" s="19">
        <v>1.8832888999999999E-12</v>
      </c>
      <c r="AB30" s="19">
        <v>9.6759690000000007E-13</v>
      </c>
      <c r="AC30" s="19">
        <v>9.8593250000000005E-13</v>
      </c>
      <c r="AD30" s="19">
        <v>4.9659149999999996E-13</v>
      </c>
      <c r="AE30" s="19" t="s">
        <v>0</v>
      </c>
      <c r="AF30" s="19" t="s">
        <v>0</v>
      </c>
      <c r="AG30" s="19" t="s">
        <v>0</v>
      </c>
      <c r="AH30" s="19" t="s">
        <v>0</v>
      </c>
      <c r="AI30" s="19" t="s">
        <v>0</v>
      </c>
      <c r="AJ30" s="19" t="s">
        <v>0</v>
      </c>
      <c r="AK30" s="34">
        <f t="shared" si="0"/>
        <v>9.5537675650333878E-4</v>
      </c>
      <c r="AL30" s="2">
        <v>35.685299999999998</v>
      </c>
      <c r="AM30" s="21"/>
      <c r="AN30" s="21"/>
      <c r="AO30" s="21"/>
      <c r="AP30" s="21"/>
      <c r="AT30" s="2"/>
    </row>
    <row r="31" spans="1:64" x14ac:dyDescent="0.25">
      <c r="A31" s="10" t="s">
        <v>0</v>
      </c>
      <c r="B31" s="20" t="s">
        <v>0</v>
      </c>
      <c r="C31" s="10" t="s">
        <v>0</v>
      </c>
      <c r="D31" s="10">
        <v>4.2644744E-3</v>
      </c>
      <c r="E31" s="10">
        <v>3.2642805000000002E-3</v>
      </c>
      <c r="F31" s="10">
        <v>3.0054671E-3</v>
      </c>
      <c r="G31" s="10">
        <v>2.9692245000000001E-3</v>
      </c>
      <c r="H31" s="10">
        <v>2.8274736999999999E-3</v>
      </c>
      <c r="I31" s="10">
        <v>2.5757190000000002E-3</v>
      </c>
      <c r="J31" s="10">
        <v>2.1440451999999999E-3</v>
      </c>
      <c r="K31" s="10">
        <v>1.6136082E-3</v>
      </c>
      <c r="L31" s="10">
        <v>8.5709646000000001E-4</v>
      </c>
      <c r="M31" s="10">
        <v>3.4094480000000003E-11</v>
      </c>
      <c r="N31" s="10">
        <v>7.9854299999999998E-12</v>
      </c>
      <c r="O31" s="10" t="s">
        <v>0</v>
      </c>
      <c r="P31" s="10" t="s">
        <v>0</v>
      </c>
      <c r="Q31" s="10" t="s">
        <v>0</v>
      </c>
      <c r="R31" s="10" t="s">
        <v>0</v>
      </c>
      <c r="S31" s="12">
        <v>5.0949919999999996E-3</v>
      </c>
      <c r="T31" s="12">
        <v>4.7277589999999998E-3</v>
      </c>
      <c r="U31" s="12">
        <v>4.6341459999999996E-3</v>
      </c>
      <c r="V31" s="12">
        <v>3.9988174000000001E-3</v>
      </c>
      <c r="W31" s="12">
        <v>3.4583312999999999E-3</v>
      </c>
      <c r="X31" s="12">
        <v>2.4240072999999998E-3</v>
      </c>
      <c r="Y31" s="12">
        <v>6.1584919999999996E-7</v>
      </c>
      <c r="Z31" s="12" t="s">
        <v>0</v>
      </c>
      <c r="AA31" s="19">
        <v>3.1956026000000001E-12</v>
      </c>
      <c r="AB31" s="19">
        <v>1.9699038000000001E-12</v>
      </c>
      <c r="AC31" s="19" t="s">
        <v>0</v>
      </c>
      <c r="AD31" s="19" t="s">
        <v>0</v>
      </c>
      <c r="AE31" s="19" t="s">
        <v>0</v>
      </c>
      <c r="AF31" s="19" t="s">
        <v>0</v>
      </c>
      <c r="AG31" s="19" t="s">
        <v>0</v>
      </c>
      <c r="AH31" s="19" t="s">
        <v>0</v>
      </c>
      <c r="AI31" s="19" t="s">
        <v>0</v>
      </c>
      <c r="AJ31" s="19" t="s">
        <v>0</v>
      </c>
      <c r="AK31" s="34">
        <f t="shared" si="0"/>
        <v>2.3930028978222705E-3</v>
      </c>
      <c r="AL31" s="2">
        <v>39.709000000000003</v>
      </c>
      <c r="AM31" s="21"/>
      <c r="AN31" s="21"/>
      <c r="AO31" s="21"/>
      <c r="AP31" s="21"/>
      <c r="AT31" s="2"/>
    </row>
    <row r="32" spans="1:64" x14ac:dyDescent="0.25">
      <c r="A32" s="10" t="s">
        <v>0</v>
      </c>
      <c r="B32" s="20" t="s">
        <v>0</v>
      </c>
      <c r="C32" s="10" t="s">
        <v>0</v>
      </c>
      <c r="D32" s="10">
        <v>4.5236753999999997E-3</v>
      </c>
      <c r="E32" s="10">
        <v>3.5103979E-3</v>
      </c>
      <c r="F32" s="10">
        <v>3.4613871999999999E-3</v>
      </c>
      <c r="G32" s="10">
        <v>3.3471945000000001E-3</v>
      </c>
      <c r="H32" s="10">
        <v>3.3249743000000002E-3</v>
      </c>
      <c r="I32" s="10">
        <v>3.1844529999999998E-3</v>
      </c>
      <c r="J32" s="10">
        <v>3.069348E-3</v>
      </c>
      <c r="K32" s="10">
        <v>2.6211279999999999E-3</v>
      </c>
      <c r="L32" s="10">
        <v>1.7793995E-3</v>
      </c>
      <c r="M32" s="10">
        <v>3.9611079999999998E-4</v>
      </c>
      <c r="N32" s="10">
        <v>1.5670952E-11</v>
      </c>
      <c r="O32" s="10" t="s">
        <v>0</v>
      </c>
      <c r="P32" s="10" t="s">
        <v>0</v>
      </c>
      <c r="Q32" s="10" t="s">
        <v>0</v>
      </c>
      <c r="R32" s="10" t="s">
        <v>0</v>
      </c>
      <c r="S32" s="12" t="s">
        <v>0</v>
      </c>
      <c r="T32" s="12">
        <v>5.9832614000000003E-3</v>
      </c>
      <c r="U32" s="12">
        <v>5.391458E-3</v>
      </c>
      <c r="V32" s="12">
        <v>5.5985929999999998E-3</v>
      </c>
      <c r="W32" s="12">
        <v>5.2345092000000001E-3</v>
      </c>
      <c r="X32" s="12">
        <v>4.8659829999999999E-3</v>
      </c>
      <c r="Y32" s="12">
        <v>3.0628262999999999E-3</v>
      </c>
      <c r="Z32" s="12">
        <v>1.232815E-3</v>
      </c>
      <c r="AA32" s="19" t="s">
        <v>0</v>
      </c>
      <c r="AB32" s="19" t="s">
        <v>0</v>
      </c>
      <c r="AC32" s="19" t="s">
        <v>0</v>
      </c>
      <c r="AD32" s="19" t="s">
        <v>0</v>
      </c>
      <c r="AE32" s="19" t="s">
        <v>0</v>
      </c>
      <c r="AF32" s="19" t="s">
        <v>0</v>
      </c>
      <c r="AG32" s="19" t="s">
        <v>0</v>
      </c>
      <c r="AH32" s="19" t="s">
        <v>0</v>
      </c>
      <c r="AI32" s="19" t="s">
        <v>0</v>
      </c>
      <c r="AJ32" s="19" t="s">
        <v>0</v>
      </c>
      <c r="AK32" s="34">
        <f t="shared" si="0"/>
        <v>3.3659730286483861E-3</v>
      </c>
      <c r="AL32" s="2">
        <v>43.982999999999997</v>
      </c>
      <c r="AM32" s="21"/>
      <c r="AN32" s="21"/>
      <c r="AO32" s="21"/>
      <c r="AP32" s="21"/>
      <c r="AT32" s="2"/>
    </row>
    <row r="33" spans="1:69" x14ac:dyDescent="0.25">
      <c r="A33" s="10" t="s">
        <v>0</v>
      </c>
      <c r="B33" s="20" t="s">
        <v>0</v>
      </c>
      <c r="C33" s="10" t="s">
        <v>0</v>
      </c>
      <c r="D33" s="10" t="s">
        <v>0</v>
      </c>
      <c r="E33" s="10">
        <v>3.2128081999999998E-3</v>
      </c>
      <c r="F33" s="10">
        <v>3.475667E-3</v>
      </c>
      <c r="G33" s="10">
        <v>3.5287803000000001E-3</v>
      </c>
      <c r="H33" s="10">
        <v>3.2111985999999999E-3</v>
      </c>
      <c r="I33" s="10">
        <v>3.2474727000000002E-3</v>
      </c>
      <c r="J33" s="10">
        <v>3.3748673999999998E-3</v>
      </c>
      <c r="K33" s="10">
        <v>3.1514715E-3</v>
      </c>
      <c r="L33" s="10">
        <v>2.2213546999999998E-3</v>
      </c>
      <c r="M33" s="10">
        <v>8.2020472999999995E-4</v>
      </c>
      <c r="N33" s="10">
        <v>4.4921194999999997E-11</v>
      </c>
      <c r="O33" s="10" t="s">
        <v>0</v>
      </c>
      <c r="P33" s="10" t="s">
        <v>0</v>
      </c>
      <c r="Q33" s="10" t="s">
        <v>0</v>
      </c>
      <c r="R33" s="10" t="s">
        <v>0</v>
      </c>
      <c r="S33" s="12" t="s">
        <v>0</v>
      </c>
      <c r="T33" s="12" t="s">
        <v>0</v>
      </c>
      <c r="U33" s="12">
        <v>5.8713363999999997E-3</v>
      </c>
      <c r="V33" s="12">
        <v>5.7298816000000002E-3</v>
      </c>
      <c r="W33" s="12">
        <v>5.5458195999999998E-3</v>
      </c>
      <c r="X33" s="12">
        <v>5.5567059999999998E-3</v>
      </c>
      <c r="Y33" s="12">
        <v>4.7528342999999997E-3</v>
      </c>
      <c r="Z33" s="12">
        <v>2.620692E-3</v>
      </c>
      <c r="AA33" s="19" t="s">
        <v>0</v>
      </c>
      <c r="AB33" s="19" t="s">
        <v>0</v>
      </c>
      <c r="AC33" s="19" t="s">
        <v>0</v>
      </c>
      <c r="AD33" s="19" t="s">
        <v>0</v>
      </c>
      <c r="AE33" s="19" t="s">
        <v>0</v>
      </c>
      <c r="AF33" s="19" t="s">
        <v>0</v>
      </c>
      <c r="AG33" s="19" t="s">
        <v>0</v>
      </c>
      <c r="AH33" s="19" t="s">
        <v>0</v>
      </c>
      <c r="AI33" s="19" t="s">
        <v>0</v>
      </c>
      <c r="AJ33" s="19" t="s">
        <v>0</v>
      </c>
      <c r="AK33" s="34">
        <f t="shared" si="0"/>
        <v>3.5200684421825752E-3</v>
      </c>
      <c r="AL33" s="2">
        <v>48.590400000000002</v>
      </c>
      <c r="AM33" s="21"/>
      <c r="AN33" s="21"/>
      <c r="AO33" s="21"/>
      <c r="AP33" s="21"/>
      <c r="AT33" s="2"/>
    </row>
    <row r="34" spans="1:69" x14ac:dyDescent="0.25">
      <c r="A34" s="6" t="s">
        <v>0</v>
      </c>
      <c r="B34" s="7" t="s">
        <v>0</v>
      </c>
      <c r="C34" s="6" t="s">
        <v>0</v>
      </c>
      <c r="D34" s="6" t="s">
        <v>0</v>
      </c>
      <c r="E34" s="6">
        <v>1.2373607999999999E-3</v>
      </c>
      <c r="F34" s="6">
        <v>3.0854916999999999E-3</v>
      </c>
      <c r="G34" s="6">
        <v>2.3931629999999998E-3</v>
      </c>
      <c r="H34" s="6">
        <v>1.6285043999999999E-3</v>
      </c>
      <c r="I34" s="6">
        <v>2.5999893000000001E-3</v>
      </c>
      <c r="J34" s="6">
        <v>4.1056494000000004E-3</v>
      </c>
      <c r="K34" s="6">
        <v>2.7163046999999999E-3</v>
      </c>
      <c r="L34" s="6">
        <v>1.9802043999999999E-3</v>
      </c>
      <c r="M34" s="6">
        <v>5.3630034E-11</v>
      </c>
      <c r="N34" s="6" t="s">
        <v>0</v>
      </c>
      <c r="O34" s="6" t="s">
        <v>0</v>
      </c>
      <c r="P34" s="6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>
        <v>4.846604E-3</v>
      </c>
      <c r="V34" s="6">
        <v>5.0613480000000002E-3</v>
      </c>
      <c r="W34" s="6">
        <v>4.6667135E-3</v>
      </c>
      <c r="X34" s="6">
        <v>3.7733277000000002E-3</v>
      </c>
      <c r="Y34" s="6">
        <v>3.4888102999999998E-3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34">
        <f t="shared" si="0"/>
        <v>2.9702479466878597E-3</v>
      </c>
      <c r="AL34" s="2">
        <v>53.663899999999998</v>
      </c>
      <c r="AM34" s="21"/>
      <c r="AN34" s="21"/>
      <c r="AO34" s="21"/>
      <c r="AP34" s="21"/>
      <c r="AT34" s="2"/>
    </row>
    <row r="35" spans="1:69" x14ac:dyDescent="0.25">
      <c r="A35" s="6" t="s">
        <v>0</v>
      </c>
      <c r="B35" s="7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>
        <v>6.8548456000000002E-4</v>
      </c>
      <c r="H35" s="6">
        <v>8.1303739999999999E-4</v>
      </c>
      <c r="I35" s="6">
        <v>7.4070850000000003E-4</v>
      </c>
      <c r="J35" s="6">
        <v>2.0275881999999999E-3</v>
      </c>
      <c r="K35" s="6">
        <v>2.6866300000000001E-10</v>
      </c>
      <c r="L35" s="6">
        <v>5.3373242999999997E-11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>
        <v>1.9728125000000002E-3</v>
      </c>
      <c r="V35" s="6">
        <v>2.5505049999999998E-3</v>
      </c>
      <c r="W35" s="6">
        <v>8.0546223999999997E-4</v>
      </c>
      <c r="X35" s="6">
        <v>1.2334431999999999E-3</v>
      </c>
      <c r="Y35" s="6">
        <v>1.3719991999999999E-3</v>
      </c>
      <c r="Z35" s="6">
        <v>1.4369106E-3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34">
        <f t="shared" si="0"/>
        <v>1.1364959768363537E-3</v>
      </c>
      <c r="AL35" s="41">
        <v>59.441600000000001</v>
      </c>
      <c r="AM35" s="21"/>
      <c r="AN35" s="21"/>
      <c r="AO35" s="21"/>
      <c r="AP35" s="21"/>
      <c r="AT35" s="2"/>
    </row>
    <row r="36" spans="1:69" x14ac:dyDescent="0.25">
      <c r="A36" s="4" t="s">
        <v>0</v>
      </c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>
        <v>4.3452969999999998E-11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1.1756070999999999E-10</v>
      </c>
      <c r="U36" s="4">
        <v>1.7789956000000001E-10</v>
      </c>
      <c r="V36" s="4" t="s">
        <v>0</v>
      </c>
      <c r="W36" s="4" t="s">
        <v>0</v>
      </c>
      <c r="X36" s="4">
        <v>1.3158843000000001E-11</v>
      </c>
      <c r="Y36" s="4">
        <v>6.2523444999999999E-11</v>
      </c>
      <c r="Z36" s="4">
        <v>7.5342199999999999E-11</v>
      </c>
      <c r="AA36" s="4">
        <v>9.1863319999999997E-11</v>
      </c>
      <c r="AB36" s="4">
        <v>8.1666319999999996E-11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34">
        <f t="shared" si="0"/>
        <v>8.2933421000000008E-11</v>
      </c>
      <c r="AL36" s="40">
        <v>66.4435</v>
      </c>
      <c r="AM36" s="21"/>
      <c r="AN36" s="21"/>
      <c r="AO36" s="21"/>
      <c r="AP36" s="21"/>
      <c r="AT36" s="2"/>
    </row>
    <row r="37" spans="1:69" x14ac:dyDescent="0.25">
      <c r="A37" s="4">
        <v>1.4481976E-11</v>
      </c>
      <c r="B37" s="5">
        <v>1.45246E-11</v>
      </c>
      <c r="C37" s="4">
        <v>1.4772627999999999E-11</v>
      </c>
      <c r="D37" s="4">
        <v>1.4331183E-11</v>
      </c>
      <c r="E37" s="4">
        <v>1.3302252E-11</v>
      </c>
      <c r="F37" s="4">
        <v>1.2749747000000001E-11</v>
      </c>
      <c r="G37" s="4">
        <v>1.26274425E-11</v>
      </c>
      <c r="H37" s="4">
        <v>1.2481299E-11</v>
      </c>
      <c r="I37" s="4">
        <v>1.2394483E-11</v>
      </c>
      <c r="J37" s="4">
        <v>1.2106227E-11</v>
      </c>
      <c r="K37" s="4">
        <v>1.1688191E-11</v>
      </c>
      <c r="L37" s="4">
        <v>1.14580125E-11</v>
      </c>
      <c r="M37" s="4">
        <v>1.1463985E-11</v>
      </c>
      <c r="N37" s="4">
        <v>1.151081E-11</v>
      </c>
      <c r="O37" s="4">
        <v>1.2265746E-11</v>
      </c>
      <c r="P37" s="4">
        <v>1.3858941E-11</v>
      </c>
      <c r="Q37" s="4">
        <v>1.5107072E-11</v>
      </c>
      <c r="R37" s="4">
        <v>1.5976271999999999E-11</v>
      </c>
      <c r="S37" s="4">
        <v>1.8493929999999999E-11</v>
      </c>
      <c r="T37" s="4">
        <v>1.9561942000000001E-11</v>
      </c>
      <c r="U37" s="4" t="s">
        <v>0</v>
      </c>
      <c r="V37" s="4" t="s">
        <v>0</v>
      </c>
      <c r="W37" s="4" t="s">
        <v>0</v>
      </c>
      <c r="X37" s="4" t="s">
        <v>0</v>
      </c>
      <c r="Y37" s="4">
        <v>2.0750136E-11</v>
      </c>
      <c r="Z37" s="4">
        <v>3.1968382999999998E-11</v>
      </c>
      <c r="AA37" s="4">
        <v>3.1211819999999999E-11</v>
      </c>
      <c r="AB37" s="4">
        <v>3.3302811999999999E-11</v>
      </c>
      <c r="AC37" s="4">
        <v>2.8802707999999999E-11</v>
      </c>
      <c r="AD37" s="4">
        <v>2.2589890000000001E-11</v>
      </c>
      <c r="AE37" s="4">
        <v>2.5572607999999998E-11</v>
      </c>
      <c r="AF37" s="4">
        <v>2.3795349999999999E-11</v>
      </c>
      <c r="AG37" s="4">
        <v>2.0992208000000002E-11</v>
      </c>
      <c r="AH37" s="4">
        <v>2.4394714E-11</v>
      </c>
      <c r="AI37" s="4">
        <v>2.4335176000000001E-11</v>
      </c>
      <c r="AJ37" s="4">
        <v>1.7665059E-11</v>
      </c>
      <c r="AK37" s="34">
        <f t="shared" si="0"/>
        <v>1.8141800093749998E-11</v>
      </c>
      <c r="AL37" s="40">
        <v>76.463800000000006</v>
      </c>
      <c r="AM37" s="21"/>
      <c r="AN37" s="21"/>
      <c r="AO37" s="21"/>
      <c r="AP37" s="21"/>
      <c r="AT37" s="2"/>
    </row>
    <row r="38" spans="1:69" x14ac:dyDescent="0.25">
      <c r="AK38" s="45">
        <f>SUM(A2:AJ37)/985</f>
        <v>8.7091200690413704E-4</v>
      </c>
      <c r="AM38" s="21"/>
      <c r="AN38" s="21"/>
      <c r="AO38" s="21"/>
      <c r="AP38" s="21"/>
      <c r="AT38" s="2"/>
    </row>
    <row r="39" spans="1:69" x14ac:dyDescent="0.25">
      <c r="A39" s="4" t="s">
        <v>0</v>
      </c>
      <c r="B39" s="5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34" t="s">
        <v>34</v>
      </c>
      <c r="AL39" s="40">
        <v>-76.463800000000006</v>
      </c>
      <c r="AM39" s="21"/>
      <c r="AN39" s="21"/>
      <c r="AO39" s="21"/>
      <c r="AP39" s="21"/>
      <c r="AR39" s="21"/>
      <c r="AS39" s="21"/>
      <c r="AT39" s="2" t="s">
        <v>32</v>
      </c>
    </row>
    <row r="40" spans="1:69" x14ac:dyDescent="0.25">
      <c r="A40" s="4" t="s">
        <v>0</v>
      </c>
      <c r="B40" s="5">
        <v>5.9698130000000004E-11</v>
      </c>
      <c r="C40" s="4">
        <v>5.3323367000000002E-11</v>
      </c>
      <c r="D40" s="4">
        <v>4.4112116999999998E-11</v>
      </c>
      <c r="E40" s="4">
        <v>2.622953E-11</v>
      </c>
      <c r="F40" s="4">
        <v>2.3388459999999999E-11</v>
      </c>
      <c r="G40" s="4">
        <v>3.3878036000000001E-11</v>
      </c>
      <c r="H40" s="4">
        <v>1.5341055E-11</v>
      </c>
      <c r="I40" s="4">
        <v>2.3235816E-11</v>
      </c>
      <c r="J40" s="4">
        <v>4.9870379999999998E-11</v>
      </c>
      <c r="K40" s="4">
        <v>2.5168893E-11</v>
      </c>
      <c r="L40" s="4">
        <v>4.8348920000000003E-11</v>
      </c>
      <c r="M40" s="4">
        <v>4.6292900000000003E-11</v>
      </c>
      <c r="N40" s="4">
        <v>4.7055897E-11</v>
      </c>
      <c r="O40" s="4">
        <v>2.6504094E-11</v>
      </c>
      <c r="P40" s="4">
        <v>2.3579655999999999E-11</v>
      </c>
      <c r="Q40" s="4">
        <v>1.6045060000000001E-10</v>
      </c>
      <c r="R40" s="4">
        <v>1.4445278E-11</v>
      </c>
      <c r="S40" s="4">
        <v>1.4605163000000001E-11</v>
      </c>
      <c r="T40" s="4">
        <v>2.950405E-11</v>
      </c>
      <c r="U40" s="4">
        <v>2.6642127999999999E-11</v>
      </c>
      <c r="V40" s="4">
        <v>4.0254535999999998E-11</v>
      </c>
      <c r="W40" s="4">
        <v>2.8642056999999999E-11</v>
      </c>
      <c r="X40" s="4">
        <v>3.9124655000000002E-11</v>
      </c>
      <c r="Y40" s="4">
        <v>3.8995324000000003E-11</v>
      </c>
      <c r="Z40" s="4">
        <v>4.4954286999999997E-11</v>
      </c>
      <c r="AA40" s="4">
        <v>4.6086706999999998E-11</v>
      </c>
      <c r="AB40" s="4">
        <v>4.8681027999999999E-11</v>
      </c>
      <c r="AC40" s="4">
        <v>5.2515682999999999E-11</v>
      </c>
      <c r="AD40" s="4">
        <v>5.814992E-11</v>
      </c>
      <c r="AE40" s="4">
        <v>5.9374960000000005E-11</v>
      </c>
      <c r="AF40" s="4">
        <v>6.8920626000000005E-11</v>
      </c>
      <c r="AG40" s="4">
        <v>2.3387568000000001E-11</v>
      </c>
      <c r="AH40" s="4">
        <v>3.0164992000000002E-11</v>
      </c>
      <c r="AI40" s="4">
        <v>5.2051309999999997E-11</v>
      </c>
      <c r="AJ40" s="4" t="s">
        <v>0</v>
      </c>
      <c r="AK40" s="34">
        <f>AVERAGE(A40:AJ40)</f>
        <v>4.1852297735294118E-11</v>
      </c>
      <c r="AL40" s="40">
        <v>-66.4435</v>
      </c>
      <c r="AM40" s="23" t="s">
        <v>1</v>
      </c>
      <c r="AN40" s="21"/>
      <c r="AO40" s="21">
        <f>SUM(A73:AJ74)/40</f>
        <v>3.1098754839999998E-11</v>
      </c>
      <c r="AP40" s="21"/>
      <c r="AQ40" s="21"/>
      <c r="AR40" s="23" t="s">
        <v>1</v>
      </c>
      <c r="AS40" s="21"/>
      <c r="AT40" s="36">
        <f>((AO40-AO$3)*100)/AO$3</f>
        <v>-4.4033103787467767E-3</v>
      </c>
      <c r="AU40" s="2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</row>
    <row r="41" spans="1:69" x14ac:dyDescent="0.25">
      <c r="A41" s="6">
        <v>6.0565550000000004E-4</v>
      </c>
      <c r="B41" s="7">
        <v>1.0099892000000001E-3</v>
      </c>
      <c r="C41" s="6">
        <v>2.5494397000000002E-4</v>
      </c>
      <c r="D41" s="6">
        <v>3.1024218E-4</v>
      </c>
      <c r="E41" s="6">
        <v>1.9079783999999999E-4</v>
      </c>
      <c r="F41" s="6">
        <v>7.657579E-10</v>
      </c>
      <c r="G41" s="6">
        <v>5.7443916000000002E-10</v>
      </c>
      <c r="H41" s="6">
        <v>3.433151E-10</v>
      </c>
      <c r="I41" s="6">
        <v>3.9324400000000001E-10</v>
      </c>
      <c r="J41" s="6">
        <v>6.384714E-10</v>
      </c>
      <c r="K41" s="6">
        <v>6.3057179999999998E-10</v>
      </c>
      <c r="L41" s="6">
        <v>6.3935234999999999E-10</v>
      </c>
      <c r="M41" s="6">
        <v>5.1980850000000003E-10</v>
      </c>
      <c r="N41" s="6">
        <v>5.5486289999999998E-10</v>
      </c>
      <c r="O41" s="6">
        <v>6.1512459999999996E-10</v>
      </c>
      <c r="P41" s="6">
        <v>5.9213817E-10</v>
      </c>
      <c r="Q41" s="6">
        <v>5.5842300000000005E-10</v>
      </c>
      <c r="R41" s="6">
        <v>3.8315069999999998E-10</v>
      </c>
      <c r="S41" s="6">
        <v>3.4918030000000002E-10</v>
      </c>
      <c r="T41" s="6">
        <v>8.6460644000000004E-10</v>
      </c>
      <c r="U41" s="6">
        <v>3.7639454999999998E-10</v>
      </c>
      <c r="V41" s="6">
        <v>1.8139905E-10</v>
      </c>
      <c r="W41" s="6">
        <v>3.2403214999999997E-4</v>
      </c>
      <c r="X41" s="6">
        <v>2.4988367000000002E-3</v>
      </c>
      <c r="Y41" s="6">
        <v>2.6574725999999999E-3</v>
      </c>
      <c r="Z41" s="6">
        <v>2.4013233E-3</v>
      </c>
      <c r="AA41" s="6">
        <v>2.4790983E-3</v>
      </c>
      <c r="AB41" s="6">
        <v>2.516482E-3</v>
      </c>
      <c r="AC41" s="6">
        <v>3.2624299999999998E-10</v>
      </c>
      <c r="AD41" s="6">
        <v>2.7850884000000002E-4</v>
      </c>
      <c r="AE41" s="6">
        <v>1.3720051E-3</v>
      </c>
      <c r="AF41" s="6">
        <v>3.2600644000000003E-4</v>
      </c>
      <c r="AG41" s="6">
        <v>2.3477149999999998E-3</v>
      </c>
      <c r="AH41" s="6">
        <v>2.5442123999999998E-3</v>
      </c>
      <c r="AI41" s="6">
        <v>5.2060506999999998E-4</v>
      </c>
      <c r="AJ41" s="6">
        <v>2.2546871E-4</v>
      </c>
      <c r="AK41" s="34">
        <f t="shared" si="0"/>
        <v>6.3509457240230318E-4</v>
      </c>
      <c r="AL41" s="41">
        <v>-59.441600000000001</v>
      </c>
      <c r="AM41" s="23" t="s">
        <v>2</v>
      </c>
      <c r="AN41" s="21"/>
      <c r="AO41" s="21">
        <f>SUM(A39:AJ40)/34</f>
        <v>4.1852297735294118E-11</v>
      </c>
      <c r="AP41" s="21"/>
      <c r="AQ41" s="21"/>
      <c r="AR41" s="23" t="s">
        <v>2</v>
      </c>
      <c r="AS41" s="21"/>
      <c r="AT41" s="2">
        <f>((AO41-AO$4)*100)/AO$4</f>
        <v>-22.801899398899209</v>
      </c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</row>
    <row r="42" spans="1:69" x14ac:dyDescent="0.25">
      <c r="A42" s="6">
        <v>3.7684552000000001E-3</v>
      </c>
      <c r="B42" s="7">
        <v>3.7171112E-3</v>
      </c>
      <c r="C42" s="6">
        <v>3.7320422000000002E-3</v>
      </c>
      <c r="D42" s="6">
        <v>3.7731639999999999E-3</v>
      </c>
      <c r="E42" s="6">
        <v>3.7229273000000001E-3</v>
      </c>
      <c r="F42" s="6">
        <v>3.4839020000000001E-3</v>
      </c>
      <c r="G42" s="6">
        <v>3.4167895000000001E-3</v>
      </c>
      <c r="H42" s="6">
        <v>3.5141532E-3</v>
      </c>
      <c r="I42" s="6">
        <v>3.7978896999999998E-3</v>
      </c>
      <c r="J42" s="6">
        <v>4.0075704000000004E-3</v>
      </c>
      <c r="K42" s="6">
        <v>4.0890602000000003E-3</v>
      </c>
      <c r="L42" s="6">
        <v>3.9632319999999997E-3</v>
      </c>
      <c r="M42" s="6">
        <v>3.7661854000000002E-3</v>
      </c>
      <c r="N42" s="6">
        <v>3.7861691999999999E-3</v>
      </c>
      <c r="O42" s="6">
        <v>3.6779318E-3</v>
      </c>
      <c r="P42" s="6">
        <v>3.5447887999999999E-3</v>
      </c>
      <c r="Q42" s="6">
        <v>3.4946794999999998E-3</v>
      </c>
      <c r="R42" s="6">
        <v>3.1470069999999998E-3</v>
      </c>
      <c r="S42" s="6">
        <v>2.2341644E-3</v>
      </c>
      <c r="T42" s="6">
        <v>2.7208736000000002E-3</v>
      </c>
      <c r="U42" s="6">
        <v>3.2327407999999998E-3</v>
      </c>
      <c r="V42" s="6">
        <v>3.5554395999999999E-3</v>
      </c>
      <c r="W42" s="6">
        <v>3.7739421000000002E-3</v>
      </c>
      <c r="X42" s="6">
        <v>3.6924647000000001E-3</v>
      </c>
      <c r="Y42" s="6">
        <v>3.6567815000000002E-3</v>
      </c>
      <c r="Z42" s="6">
        <v>3.5979939000000002E-3</v>
      </c>
      <c r="AA42" s="6">
        <v>3.5719133E-3</v>
      </c>
      <c r="AB42" s="6">
        <v>3.4338639E-3</v>
      </c>
      <c r="AC42" s="6">
        <v>3.5100381000000001E-3</v>
      </c>
      <c r="AD42" s="6">
        <v>3.6093471999999998E-3</v>
      </c>
      <c r="AE42" s="6">
        <v>3.7525583000000001E-3</v>
      </c>
      <c r="AF42" s="6">
        <v>3.7117633E-3</v>
      </c>
      <c r="AG42" s="6">
        <v>3.7797426000000002E-3</v>
      </c>
      <c r="AH42" s="6">
        <v>3.9039821999999999E-3</v>
      </c>
      <c r="AI42" s="6">
        <v>3.8595735E-3</v>
      </c>
      <c r="AJ42" s="6">
        <v>3.8588669000000002E-3</v>
      </c>
      <c r="AK42" s="34">
        <f t="shared" si="0"/>
        <v>3.607197458333333E-3</v>
      </c>
      <c r="AL42" s="43">
        <v>-53.663899999999998</v>
      </c>
      <c r="AM42" s="26" t="s">
        <v>5</v>
      </c>
      <c r="AN42" s="21"/>
      <c r="AO42" s="21">
        <f>SUM(A71:AJ72)/26</f>
        <v>2.1242199713219856E-3</v>
      </c>
      <c r="AP42" s="21"/>
      <c r="AQ42" s="21"/>
      <c r="AR42" s="26" t="s">
        <v>5</v>
      </c>
      <c r="AS42" s="21"/>
      <c r="AT42" s="2">
        <f>((AO42-AO$5)*100)/AO$5</f>
        <v>1.5023659765167943E-2</v>
      </c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49" t="s">
        <v>54</v>
      </c>
      <c r="BN42" s="49"/>
      <c r="BO42" s="49"/>
      <c r="BP42" s="49"/>
      <c r="BQ42" s="51"/>
    </row>
    <row r="43" spans="1:69" x14ac:dyDescent="0.25">
      <c r="A43" s="8">
        <v>3.9484886999999998E-3</v>
      </c>
      <c r="B43" s="9">
        <v>3.946756E-3</v>
      </c>
      <c r="C43" s="8">
        <v>3.9230426999999997E-3</v>
      </c>
      <c r="D43" s="8">
        <v>4.0246607E-3</v>
      </c>
      <c r="E43" s="10">
        <v>3.9677992000000002E-3</v>
      </c>
      <c r="F43" s="10">
        <v>3.9015373000000002E-3</v>
      </c>
      <c r="G43" s="10">
        <v>3.8676016999999998E-3</v>
      </c>
      <c r="H43" s="10">
        <v>3.8326744E-3</v>
      </c>
      <c r="I43" s="10">
        <v>4.0843985000000001E-3</v>
      </c>
      <c r="J43" s="10">
        <v>4.1059210000000002E-3</v>
      </c>
      <c r="K43" s="10">
        <v>4.0603439999999996E-3</v>
      </c>
      <c r="L43" s="10">
        <v>3.9067060000000002E-3</v>
      </c>
      <c r="M43" s="10">
        <v>3.8662929999999998E-3</v>
      </c>
      <c r="N43" s="10">
        <v>3.7735426000000002E-3</v>
      </c>
      <c r="O43" s="10">
        <v>3.7146062000000001E-3</v>
      </c>
      <c r="P43" s="10">
        <v>3.6263468000000002E-3</v>
      </c>
      <c r="Q43" s="11">
        <v>3.6174803999999999E-3</v>
      </c>
      <c r="R43" s="11">
        <v>3.4774431999999998E-3</v>
      </c>
      <c r="S43" s="12">
        <v>2.7225743999999999E-3</v>
      </c>
      <c r="T43" s="12" t="s">
        <v>0</v>
      </c>
      <c r="U43" s="12">
        <v>4.3451604E-3</v>
      </c>
      <c r="V43" s="12">
        <v>4.3165293E-3</v>
      </c>
      <c r="W43" s="12">
        <v>4.2815246000000003E-3</v>
      </c>
      <c r="X43" s="12">
        <v>4.1934783000000002E-3</v>
      </c>
      <c r="Y43" s="12">
        <v>4.1267843999999998E-3</v>
      </c>
      <c r="Z43" s="12">
        <v>4.0369526999999997E-3</v>
      </c>
      <c r="AA43" s="12">
        <v>3.8033276999999998E-3</v>
      </c>
      <c r="AB43" s="12">
        <v>3.8357080000000002E-3</v>
      </c>
      <c r="AC43" s="8">
        <v>3.8935798000000001E-3</v>
      </c>
      <c r="AD43" s="8">
        <v>4.0123104E-3</v>
      </c>
      <c r="AE43" s="8">
        <v>4.1291929999999998E-3</v>
      </c>
      <c r="AF43" s="8">
        <v>4.1472210000000004E-3</v>
      </c>
      <c r="AG43" s="8">
        <v>3.8956867E-3</v>
      </c>
      <c r="AH43" s="8">
        <v>4.0040533000000001E-3</v>
      </c>
      <c r="AI43" s="8">
        <v>3.9577815000000002E-3</v>
      </c>
      <c r="AJ43" s="8">
        <v>3.9425179999999999E-3</v>
      </c>
      <c r="AK43" s="34">
        <f t="shared" si="0"/>
        <v>3.9225721685714294E-3</v>
      </c>
      <c r="AL43" s="2">
        <v>-48.590400000000002</v>
      </c>
      <c r="AM43" s="26" t="s">
        <v>8</v>
      </c>
      <c r="AN43" s="21"/>
      <c r="AO43" s="21">
        <f>SUM(A41:AJ42)/72</f>
        <v>2.1211460153678177E-3</v>
      </c>
      <c r="AP43" s="21"/>
      <c r="AQ43" s="21"/>
      <c r="AR43" s="26" t="s">
        <v>8</v>
      </c>
      <c r="AS43" s="21"/>
      <c r="AT43" s="2">
        <f>((AO43-AO$6)*100)/AO$6</f>
        <v>-2.9526529805862407E-2</v>
      </c>
      <c r="BA43" s="2"/>
      <c r="BI43" t="s">
        <v>40</v>
      </c>
      <c r="BJ43" t="s">
        <v>41</v>
      </c>
      <c r="BK43" t="s">
        <v>42</v>
      </c>
      <c r="BM43" s="49" t="s">
        <v>40</v>
      </c>
      <c r="BN43" s="49" t="s">
        <v>41</v>
      </c>
      <c r="BO43" s="49" t="s">
        <v>42</v>
      </c>
      <c r="BP43" s="49"/>
      <c r="BQ43" s="51"/>
    </row>
    <row r="44" spans="1:69" x14ac:dyDescent="0.25">
      <c r="A44" s="8">
        <v>4.1287527000000001E-3</v>
      </c>
      <c r="B44" s="9">
        <v>4.1695589999999998E-3</v>
      </c>
      <c r="C44" s="8">
        <v>4.1516879999999997E-3</v>
      </c>
      <c r="D44" s="8">
        <v>4.1275499999999998E-3</v>
      </c>
      <c r="E44" s="10">
        <v>4.1429450000000003E-3</v>
      </c>
      <c r="F44" s="10">
        <v>3.3869160999999998E-3</v>
      </c>
      <c r="G44" s="10">
        <v>2.6855425000000001E-3</v>
      </c>
      <c r="H44" s="10">
        <v>1.7540132000000001E-3</v>
      </c>
      <c r="I44" s="10">
        <v>2.6007015000000001E-3</v>
      </c>
      <c r="J44" s="10">
        <v>2.7638150000000002E-3</v>
      </c>
      <c r="K44" s="10">
        <v>3.0161145E-3</v>
      </c>
      <c r="L44" s="10">
        <v>3.1174275E-3</v>
      </c>
      <c r="M44" s="10">
        <v>3.2382114000000001E-3</v>
      </c>
      <c r="N44" s="10">
        <v>3.3389743999999999E-3</v>
      </c>
      <c r="O44" s="10">
        <v>3.3815071999999998E-3</v>
      </c>
      <c r="P44" s="10">
        <v>3.2769944999999998E-3</v>
      </c>
      <c r="Q44" s="11">
        <v>3.350778E-3</v>
      </c>
      <c r="R44" s="11">
        <v>3.1366900000000001E-3</v>
      </c>
      <c r="S44" s="12">
        <v>2.2895033000000001E-3</v>
      </c>
      <c r="T44" s="12" t="s">
        <v>0</v>
      </c>
      <c r="U44" s="12">
        <v>4.6848332999999999E-3</v>
      </c>
      <c r="V44" s="12">
        <v>4.6709174999999999E-3</v>
      </c>
      <c r="W44" s="12">
        <v>4.6383016999999999E-3</v>
      </c>
      <c r="X44" s="12">
        <v>4.5645599999999996E-3</v>
      </c>
      <c r="Y44" s="12">
        <v>4.5022285000000002E-3</v>
      </c>
      <c r="Z44" s="12">
        <v>4.1916590000000004E-3</v>
      </c>
      <c r="AA44" s="12">
        <v>4.1139983000000003E-3</v>
      </c>
      <c r="AB44" s="12">
        <v>4.2314919999999999E-3</v>
      </c>
      <c r="AC44" s="8">
        <v>4.2986884000000003E-3</v>
      </c>
      <c r="AD44" s="8">
        <v>4.083387E-3</v>
      </c>
      <c r="AE44" s="8">
        <v>4.125025E-3</v>
      </c>
      <c r="AF44" s="8">
        <v>4.3050290000000001E-3</v>
      </c>
      <c r="AG44" s="8">
        <v>3.9189667000000001E-3</v>
      </c>
      <c r="AH44" s="8">
        <v>4.030634E-3</v>
      </c>
      <c r="AI44" s="8">
        <v>4.0334170000000001E-3</v>
      </c>
      <c r="AJ44" s="8">
        <v>4.1717617000000002E-3</v>
      </c>
      <c r="AK44" s="34">
        <f t="shared" si="0"/>
        <v>3.7320737971428572E-3</v>
      </c>
      <c r="AL44" s="2">
        <v>-43.982999999999997</v>
      </c>
      <c r="AM44" s="27" t="s">
        <v>11</v>
      </c>
      <c r="AN44" s="21"/>
      <c r="AO44" s="21">
        <f>SUM(A66:R70)/56</f>
        <v>1.5736555570436417E-3</v>
      </c>
      <c r="AP44" s="21"/>
      <c r="AR44" s="27" t="s">
        <v>11</v>
      </c>
      <c r="AS44" s="21"/>
      <c r="AT44" s="2">
        <f>((AO44-AO$7)*100)/AO$7</f>
        <v>-5.0925402427242528E-2</v>
      </c>
      <c r="AZ44" s="29" t="s">
        <v>43</v>
      </c>
      <c r="BA44" t="s">
        <v>44</v>
      </c>
      <c r="BB44" t="s">
        <v>45</v>
      </c>
      <c r="BC44" t="s">
        <v>46</v>
      </c>
      <c r="BD44" t="s">
        <v>47</v>
      </c>
      <c r="BE44" t="s">
        <v>48</v>
      </c>
      <c r="BF44" t="s">
        <v>49</v>
      </c>
      <c r="BG44" t="s">
        <v>50</v>
      </c>
      <c r="BH44" t="s">
        <v>51</v>
      </c>
      <c r="BI44" s="36" t="s">
        <v>52</v>
      </c>
      <c r="BJ44" s="36" t="s">
        <v>52</v>
      </c>
      <c r="BK44" s="36" t="s">
        <v>52</v>
      </c>
      <c r="BL44" s="47" t="s">
        <v>53</v>
      </c>
      <c r="BM44" s="52" t="s">
        <v>52</v>
      </c>
      <c r="BN44" s="52" t="s">
        <v>52</v>
      </c>
      <c r="BO44" s="52" t="s">
        <v>52</v>
      </c>
      <c r="BP44" s="52" t="s">
        <v>53</v>
      </c>
      <c r="BQ44" s="51"/>
    </row>
    <row r="45" spans="1:69" x14ac:dyDescent="0.25">
      <c r="A45" s="8">
        <v>4.2451750000000003E-3</v>
      </c>
      <c r="B45" s="9">
        <v>4.0182224000000002E-3</v>
      </c>
      <c r="C45" s="8">
        <v>2.9654583999999999E-3</v>
      </c>
      <c r="D45" s="8">
        <v>1.7602518000000001E-3</v>
      </c>
      <c r="E45" s="10">
        <v>1.1284636999999999E-3</v>
      </c>
      <c r="F45" s="10">
        <v>1.1146868E-3</v>
      </c>
      <c r="G45" s="10">
        <v>4.2320037000000003E-4</v>
      </c>
      <c r="H45" s="10">
        <v>6.7840320000000002E-4</v>
      </c>
      <c r="I45" s="10">
        <v>7.6349619999999997E-4</v>
      </c>
      <c r="J45" s="10">
        <v>7.6701890000000004E-4</v>
      </c>
      <c r="K45" s="10">
        <v>8.4873100000000003E-4</v>
      </c>
      <c r="L45" s="10">
        <v>9.2566263999999999E-4</v>
      </c>
      <c r="M45" s="10">
        <v>9.984747999999999E-4</v>
      </c>
      <c r="N45" s="10">
        <v>1.1204991999999999E-3</v>
      </c>
      <c r="O45" s="10">
        <v>1.2622047999999999E-3</v>
      </c>
      <c r="P45" s="10">
        <v>1.3223632000000001E-3</v>
      </c>
      <c r="Q45" s="11">
        <v>1.4167641999999999E-3</v>
      </c>
      <c r="R45" s="11">
        <v>1.1044761999999999E-3</v>
      </c>
      <c r="S45" s="12">
        <v>3.6462263000000002E-4</v>
      </c>
      <c r="T45" s="12" t="s">
        <v>0</v>
      </c>
      <c r="U45" s="12">
        <v>3.1617749999999999E-3</v>
      </c>
      <c r="V45" s="12">
        <v>3.2697047999999999E-3</v>
      </c>
      <c r="W45" s="12">
        <v>3.7234734999999999E-3</v>
      </c>
      <c r="X45" s="12">
        <v>3.8672277999999998E-3</v>
      </c>
      <c r="Y45" s="12">
        <v>3.7296463000000002E-3</v>
      </c>
      <c r="Z45" s="12">
        <v>3.7289456999999998E-3</v>
      </c>
      <c r="AA45" s="12">
        <v>3.7038982999999998E-3</v>
      </c>
      <c r="AB45" s="12">
        <v>3.9068530000000001E-3</v>
      </c>
      <c r="AC45" s="8">
        <v>4.3759536999999999E-3</v>
      </c>
      <c r="AD45" s="8">
        <v>3.7934834E-3</v>
      </c>
      <c r="AE45" s="8">
        <v>3.6248361999999998E-3</v>
      </c>
      <c r="AF45" s="8">
        <v>3.7611935000000001E-3</v>
      </c>
      <c r="AG45" s="8">
        <v>3.643135E-3</v>
      </c>
      <c r="AH45" s="8">
        <v>3.8711626999999998E-3</v>
      </c>
      <c r="AI45" s="8">
        <v>4.1352725000000003E-3</v>
      </c>
      <c r="AJ45" s="8">
        <v>4.2497953000000003E-3</v>
      </c>
      <c r="AK45" s="34">
        <f t="shared" si="0"/>
        <v>2.5078437754285712E-3</v>
      </c>
      <c r="AL45" s="2">
        <v>-39.709000000000003</v>
      </c>
      <c r="AM45" s="27" t="s">
        <v>14</v>
      </c>
      <c r="AN45" s="21"/>
      <c r="AO45" s="21">
        <f>SUM(E43:R47)/68</f>
        <v>1.6800431109794949E-3</v>
      </c>
      <c r="AP45" s="21"/>
      <c r="AR45" s="27" t="s">
        <v>14</v>
      </c>
      <c r="AS45" s="21"/>
      <c r="AT45" s="2">
        <f>((AO45-AO$8)*100)/AO$8</f>
        <v>-4.1782836840067242E-2</v>
      </c>
      <c r="AZ45" s="23" t="s">
        <v>1</v>
      </c>
      <c r="BA45" s="21">
        <f>AO40</f>
        <v>3.1098754839999998E-11</v>
      </c>
      <c r="BB45" s="21">
        <f>BA45*0.001</f>
        <v>3.1098754839999998E-14</v>
      </c>
      <c r="BC45" s="21">
        <f>BB45*80.8</f>
        <v>2.5127793910719999E-12</v>
      </c>
      <c r="BD45" s="21">
        <f>BC45*12</f>
        <v>3.0153352692863997E-11</v>
      </c>
      <c r="BE45" s="21">
        <f>BD45*1000</f>
        <v>3.0153352692863996E-8</v>
      </c>
      <c r="BF45" s="21">
        <f>BE45*0.000000000000000001</f>
        <v>3.0153352692863999E-26</v>
      </c>
      <c r="BG45" s="1">
        <f>BF45*BA$2</f>
        <v>1.0605989509424519E-11</v>
      </c>
      <c r="BH45" s="1">
        <f>BG45*365</f>
        <v>3.8711861709399492E-9</v>
      </c>
      <c r="BI45" s="22">
        <f>BH45*BD$2</f>
        <v>2.2900518984096109E-8</v>
      </c>
      <c r="BJ45" s="22">
        <f>BH45*BD$3</f>
        <v>4.5801037968192219E-8</v>
      </c>
      <c r="BK45" s="22">
        <f>BH45*BD$4</f>
        <v>1.3740311390457665E-7</v>
      </c>
      <c r="BL45" s="48">
        <f>AVERAGE(BI45:BK45)</f>
        <v>6.8701556952288325E-8</v>
      </c>
      <c r="BM45" s="50">
        <f>BI45-BI$8</f>
        <v>-1.0084253333067348E-12</v>
      </c>
      <c r="BN45" s="50">
        <f>BJ45-BJ$8</f>
        <v>-2.0168506666134696E-12</v>
      </c>
      <c r="BO45" s="50">
        <f>BK45-BK$8</f>
        <v>-6.0505519998602613E-12</v>
      </c>
      <c r="BP45" s="50">
        <f>BL45-BL$8</f>
        <v>-3.0252759999301306E-12</v>
      </c>
      <c r="BQ45" s="51"/>
    </row>
    <row r="46" spans="1:69" x14ac:dyDescent="0.25">
      <c r="A46" s="8">
        <v>2.2404654999999998E-3</v>
      </c>
      <c r="B46" s="9">
        <v>1.0115721999999999E-3</v>
      </c>
      <c r="C46" s="8">
        <v>3.3574248000000003E-11</v>
      </c>
      <c r="D46" s="8">
        <v>1.5735132E-11</v>
      </c>
      <c r="E46" s="10" t="s">
        <v>0</v>
      </c>
      <c r="F46" s="10">
        <v>2.170791E-3</v>
      </c>
      <c r="G46" s="10">
        <v>2.0961733999999999E-4</v>
      </c>
      <c r="H46" s="10">
        <v>2.8980901E-11</v>
      </c>
      <c r="I46" s="10">
        <v>3.0012335999999999E-11</v>
      </c>
      <c r="J46" s="10">
        <v>2.8994415000000001E-11</v>
      </c>
      <c r="K46" s="10">
        <v>3.061194E-11</v>
      </c>
      <c r="L46" s="10">
        <v>2.6139889E-11</v>
      </c>
      <c r="M46" s="10">
        <v>2.0773029E-11</v>
      </c>
      <c r="N46" s="10">
        <v>2.0405684E-11</v>
      </c>
      <c r="O46" s="10">
        <v>2.2472806999999999E-11</v>
      </c>
      <c r="P46" s="10">
        <v>2.4287062000000001E-11</v>
      </c>
      <c r="Q46" s="11">
        <v>2.5791470000000001E-11</v>
      </c>
      <c r="R46" s="11">
        <v>1.4201383E-11</v>
      </c>
      <c r="S46" s="12">
        <v>8.3906743999999995E-12</v>
      </c>
      <c r="T46" s="12" t="s">
        <v>0</v>
      </c>
      <c r="U46" s="12">
        <v>2.8239924000000001E-3</v>
      </c>
      <c r="V46" s="12">
        <v>1.2569637000000001E-3</v>
      </c>
      <c r="W46" s="12">
        <v>1.3546039000000001E-3</v>
      </c>
      <c r="X46" s="12">
        <v>1.6049297E-3</v>
      </c>
      <c r="Y46" s="12">
        <v>1.6067302000000001E-3</v>
      </c>
      <c r="Z46" s="12">
        <v>1.4886058999999999E-3</v>
      </c>
      <c r="AA46" s="12">
        <v>1.3707969E-3</v>
      </c>
      <c r="AB46" s="12">
        <v>1.9134918999999999E-3</v>
      </c>
      <c r="AC46" s="8">
        <v>4.725E-3</v>
      </c>
      <c r="AD46" s="8">
        <v>1.186187E-3</v>
      </c>
      <c r="AE46" s="8">
        <v>1.1976020000000001E-4</v>
      </c>
      <c r="AF46" s="8">
        <v>1.1367351000000001E-3</v>
      </c>
      <c r="AG46" s="8">
        <v>2.1505228E-3</v>
      </c>
      <c r="AH46" s="8">
        <v>2.9075594999999998E-3</v>
      </c>
      <c r="AI46" s="8">
        <v>3.32885E-3</v>
      </c>
      <c r="AJ46" s="8">
        <v>3.1862065999999998E-3</v>
      </c>
      <c r="AK46" s="34">
        <f t="shared" si="0"/>
        <v>1.1115700638344402E-3</v>
      </c>
      <c r="AL46" s="2">
        <v>-35.685299999999998</v>
      </c>
      <c r="AM46" s="30" t="s">
        <v>17</v>
      </c>
      <c r="AN46" s="21"/>
      <c r="AO46" s="21">
        <f>SUM(S66:Z70)/35</f>
        <v>2.8376745963265429E-3</v>
      </c>
      <c r="AP46" s="21"/>
      <c r="AR46" s="30" t="s">
        <v>17</v>
      </c>
      <c r="AS46" s="21"/>
      <c r="AT46" s="2">
        <f>((AO46-AO$9)*100)/AO$9</f>
        <v>-3.9867352107056088E-2</v>
      </c>
      <c r="AZ46" s="23" t="s">
        <v>2</v>
      </c>
      <c r="BA46" s="21">
        <f t="shared" ref="BA46:BA57" si="18">AO41</f>
        <v>4.1852297735294118E-11</v>
      </c>
      <c r="BB46" s="21">
        <f t="shared" ref="BB46:BB58" si="19">BA46*0.001</f>
        <v>4.1852297735294116E-14</v>
      </c>
      <c r="BC46" s="21">
        <f t="shared" ref="BC46:BC58" si="20">BB46*80.8</f>
        <v>3.3816656570117645E-12</v>
      </c>
      <c r="BD46" s="21">
        <f t="shared" ref="BD46:BD58" si="21">BC46*12</f>
        <v>4.0579987884141177E-11</v>
      </c>
      <c r="BE46" s="21">
        <f t="shared" ref="BE46:BE58" si="22">BD46*1000</f>
        <v>4.0579987884141179E-8</v>
      </c>
      <c r="BF46" s="21">
        <f t="shared" ref="BF46:BF58" si="23">BE46*0.000000000000000001</f>
        <v>4.057998788414118E-26</v>
      </c>
      <c r="BG46" s="1">
        <f>BF46*BA$2</f>
        <v>1.4273402038428398E-11</v>
      </c>
      <c r="BH46" s="1">
        <f t="shared" ref="BH46:BH57" si="24">BG46*365</f>
        <v>5.2097917440263653E-9</v>
      </c>
      <c r="BI46" s="22">
        <f t="shared" ref="BI46" si="25">BH46*BD$2</f>
        <v>3.0819219089195713E-8</v>
      </c>
      <c r="BJ46" s="22">
        <f t="shared" ref="BJ46:BJ58" si="26">BH46*BD$3</f>
        <v>6.1638438178391425E-8</v>
      </c>
      <c r="BK46" s="22">
        <f t="shared" ref="BK46:BK58" si="27">BH46*BD$4</f>
        <v>1.849153145351743E-7</v>
      </c>
      <c r="BL46" s="48">
        <f t="shared" ref="BL46" si="28">AVERAGE(BI46:BK46)</f>
        <v>9.2457657267587138E-8</v>
      </c>
      <c r="BM46" s="50">
        <f>BI46-BI$9</f>
        <v>-9.1030313926461251E-9</v>
      </c>
      <c r="BN46" s="50">
        <f>BJ46-BJ$9</f>
        <v>-1.820606278529225E-8</v>
      </c>
      <c r="BO46" s="50">
        <f>BK46-BK$9</f>
        <v>-5.461818835587675E-8</v>
      </c>
      <c r="BP46" s="50">
        <f>BL46-BL$9</f>
        <v>-2.7309094177938388E-8</v>
      </c>
      <c r="BQ46" s="51"/>
    </row>
    <row r="47" spans="1:69" x14ac:dyDescent="0.25">
      <c r="A47" s="8">
        <v>1.5506985000000001E-11</v>
      </c>
      <c r="B47" s="9">
        <v>8.3327930000000002E-12</v>
      </c>
      <c r="C47" s="8">
        <v>3.0878600000000001E-12</v>
      </c>
      <c r="D47" s="8" t="s">
        <v>0</v>
      </c>
      <c r="E47" s="10" t="s">
        <v>0</v>
      </c>
      <c r="F47" s="10">
        <v>9.9475259999999999E-4</v>
      </c>
      <c r="G47" s="10">
        <v>7.6395249999999994E-12</v>
      </c>
      <c r="H47" s="10">
        <v>3.8502620000000001E-12</v>
      </c>
      <c r="I47" s="10">
        <v>2.4545589999999998E-12</v>
      </c>
      <c r="J47" s="10">
        <v>1.1071011E-12</v>
      </c>
      <c r="K47" s="10">
        <v>5.1215729999999997E-13</v>
      </c>
      <c r="L47" s="10">
        <v>3.7138033999999999E-13</v>
      </c>
      <c r="M47" s="10">
        <v>7.7305912999999998E-13</v>
      </c>
      <c r="N47" s="10">
        <v>1.2207184E-12</v>
      </c>
      <c r="O47" s="10">
        <v>1.6462049E-12</v>
      </c>
      <c r="P47" s="10">
        <v>1.6543723000000001E-12</v>
      </c>
      <c r="Q47" s="11">
        <v>1.1449199999999999E-12</v>
      </c>
      <c r="R47" s="11">
        <v>1.5604769000000001E-12</v>
      </c>
      <c r="S47" s="12">
        <v>3.9092899999999998E-12</v>
      </c>
      <c r="T47" s="12" t="s">
        <v>0</v>
      </c>
      <c r="U47" s="12" t="s">
        <v>0</v>
      </c>
      <c r="V47" s="12">
        <v>2.0227801999999999E-11</v>
      </c>
      <c r="W47" s="12">
        <v>1.4671389E-11</v>
      </c>
      <c r="X47" s="12">
        <v>2.2492003000000001E-11</v>
      </c>
      <c r="Y47" s="12">
        <v>2.8145129E-11</v>
      </c>
      <c r="Z47" s="12">
        <v>1.40229035E-11</v>
      </c>
      <c r="AA47" s="12">
        <v>5.1282866999999999E-12</v>
      </c>
      <c r="AB47" s="12">
        <v>3.8029628000000002E-11</v>
      </c>
      <c r="AC47" s="8" t="s">
        <v>0</v>
      </c>
      <c r="AD47" s="8">
        <v>5.1907415999999999E-11</v>
      </c>
      <c r="AE47" s="8">
        <v>8.2373940000000002E-12</v>
      </c>
      <c r="AF47" s="8">
        <v>3.2881265E-12</v>
      </c>
      <c r="AG47" s="8">
        <v>1.2941618E-12</v>
      </c>
      <c r="AH47" s="8">
        <v>9.0072194000000005E-12</v>
      </c>
      <c r="AI47" s="8">
        <v>2.5374711000000001E-11</v>
      </c>
      <c r="AJ47" s="8">
        <v>1.3383944E-11</v>
      </c>
      <c r="AK47" s="34">
        <f t="shared" si="0"/>
        <v>3.2088803547799326E-5</v>
      </c>
      <c r="AL47" s="2">
        <v>-31.855</v>
      </c>
      <c r="AM47" s="30" t="s">
        <v>19</v>
      </c>
      <c r="AN47" s="21"/>
      <c r="AO47" s="21">
        <f>SUM(S43:AB47)/44</f>
        <v>2.6460407996594798E-3</v>
      </c>
      <c r="AP47" s="21"/>
      <c r="AR47" s="30" t="s">
        <v>19</v>
      </c>
      <c r="AS47" s="21"/>
      <c r="AT47" s="2">
        <f>((AO47-AO$10)*100)/AO$10</f>
        <v>-2.5389307716645E-2</v>
      </c>
      <c r="AZ47" s="26" t="s">
        <v>5</v>
      </c>
      <c r="BA47" s="21">
        <f t="shared" si="18"/>
        <v>2.1242199713219856E-3</v>
      </c>
      <c r="BB47" s="21">
        <f t="shared" si="19"/>
        <v>2.1242199713219857E-6</v>
      </c>
      <c r="BC47" s="21">
        <f t="shared" si="20"/>
        <v>1.7163697368281644E-4</v>
      </c>
      <c r="BD47" s="21">
        <f t="shared" si="21"/>
        <v>2.0596436841937974E-3</v>
      </c>
      <c r="BE47" s="21">
        <f t="shared" si="22"/>
        <v>2.0596436841937975</v>
      </c>
      <c r="BF47" s="21">
        <f t="shared" si="23"/>
        <v>2.0596436841937976E-18</v>
      </c>
      <c r="BG47" s="1">
        <f>BF47*BA$2</f>
        <v>7.2444877125990537E-4</v>
      </c>
      <c r="BH47" s="1">
        <f t="shared" si="24"/>
        <v>0.26442380150986544</v>
      </c>
      <c r="BI47" s="22">
        <f>BH47*BD$2</f>
        <v>1.5642343248124473</v>
      </c>
      <c r="BJ47" s="22">
        <f t="shared" si="26"/>
        <v>3.1284686496248946</v>
      </c>
      <c r="BK47" s="22">
        <f t="shared" si="27"/>
        <v>9.3854059488746842</v>
      </c>
      <c r="BL47" s="48">
        <f>AVERAGE(BI47:BK47)</f>
        <v>4.6927029744373421</v>
      </c>
      <c r="BM47" s="50">
        <f>BI47-BI$10</f>
        <v>2.3496994180516317E-4</v>
      </c>
      <c r="BN47" s="50">
        <f>BJ47-BJ$10</f>
        <v>4.6993988361032635E-4</v>
      </c>
      <c r="BO47" s="50">
        <f>BK47-BK$10</f>
        <v>1.4098196508314231E-3</v>
      </c>
      <c r="BP47" s="50">
        <f>BL47-BL$10</f>
        <v>7.0490982541571157E-4</v>
      </c>
      <c r="BQ47" s="51"/>
    </row>
    <row r="48" spans="1:69" x14ac:dyDescent="0.25">
      <c r="A48" s="8">
        <v>4.8871009999999998E-12</v>
      </c>
      <c r="B48" s="9">
        <v>4.9528099999999998E-12</v>
      </c>
      <c r="C48" s="8" t="s">
        <v>0</v>
      </c>
      <c r="D48" s="8" t="s">
        <v>0</v>
      </c>
      <c r="E48" s="13" t="s">
        <v>0</v>
      </c>
      <c r="F48" s="13">
        <v>6.4096240000000004E-11</v>
      </c>
      <c r="G48" s="13">
        <v>5.4896019999999999E-12</v>
      </c>
      <c r="H48" s="13">
        <v>4.2646880000000001E-12</v>
      </c>
      <c r="I48" s="13">
        <v>3.1537119000000002E-12</v>
      </c>
      <c r="J48" s="13">
        <v>1.6912510000000001E-12</v>
      </c>
      <c r="K48" s="13">
        <v>9.7011559999999999E-13</v>
      </c>
      <c r="L48" s="13">
        <v>6.0081134000000003E-13</v>
      </c>
      <c r="M48" s="13">
        <v>4.9728729999999995E-13</v>
      </c>
      <c r="N48" s="13">
        <v>4.9857049999999995E-13</v>
      </c>
      <c r="O48" s="13">
        <v>4.6203866000000003E-13</v>
      </c>
      <c r="P48" s="13">
        <v>4.6722550000000005E-13</v>
      </c>
      <c r="Q48" s="13">
        <v>5.4652333000000002E-13</v>
      </c>
      <c r="R48" s="13">
        <v>9.9228100000000006E-13</v>
      </c>
      <c r="S48" s="14">
        <v>1.9555898E-12</v>
      </c>
      <c r="T48" s="14" t="s">
        <v>0</v>
      </c>
      <c r="U48" s="14" t="s">
        <v>0</v>
      </c>
      <c r="V48" s="14">
        <v>1.4437162999999999E-4</v>
      </c>
      <c r="W48" s="14">
        <v>9.328858E-12</v>
      </c>
      <c r="X48" s="14">
        <v>1.2528139E-12</v>
      </c>
      <c r="Y48" s="14">
        <v>8.3693332999999999E-13</v>
      </c>
      <c r="Z48" s="14">
        <v>8.5069174999999998E-13</v>
      </c>
      <c r="AA48" s="14">
        <v>5.9774217000000004E-12</v>
      </c>
      <c r="AB48" s="14">
        <v>2.6141887999999998E-7</v>
      </c>
      <c r="AC48" s="15" t="s">
        <v>0</v>
      </c>
      <c r="AD48" s="8">
        <v>3.3400359999999997E-11</v>
      </c>
      <c r="AE48" s="8">
        <v>1.3652504499999999E-11</v>
      </c>
      <c r="AF48" s="8">
        <v>6.5771824000000002E-12</v>
      </c>
      <c r="AG48" s="8">
        <v>4.3880962000000001E-12</v>
      </c>
      <c r="AH48" s="8">
        <v>3.6937699999999999E-12</v>
      </c>
      <c r="AI48" s="8">
        <v>3.8839564999999999E-12</v>
      </c>
      <c r="AJ48" s="8">
        <v>3.374105E-12</v>
      </c>
      <c r="AK48" s="34">
        <f t="shared" si="0"/>
        <v>4.8211077207513415E-6</v>
      </c>
      <c r="AL48" s="42">
        <v>-28.178599999999999</v>
      </c>
      <c r="AM48" s="28" t="s">
        <v>22</v>
      </c>
      <c r="AN48" s="21"/>
      <c r="AO48" s="1">
        <f>(SUM(B57:O65)+SUM(P57:R61))/140</f>
        <v>5.4358217484626218E-5</v>
      </c>
      <c r="AP48" s="21"/>
      <c r="AR48" s="28" t="s">
        <v>22</v>
      </c>
      <c r="AS48" s="21"/>
      <c r="AT48" s="2">
        <f>((AO48-AO$11)*100)/AO$11</f>
        <v>-0.10930289460997163</v>
      </c>
      <c r="AU48">
        <f>SUM(AT48:AT51)/4</f>
        <v>-0.11803654236198224</v>
      </c>
      <c r="AZ48" s="26" t="s">
        <v>8</v>
      </c>
      <c r="BA48" s="21">
        <f t="shared" si="18"/>
        <v>2.1211460153678177E-3</v>
      </c>
      <c r="BB48" s="21">
        <f t="shared" si="19"/>
        <v>2.1211460153678178E-6</v>
      </c>
      <c r="BC48" s="21">
        <f t="shared" si="20"/>
        <v>1.7138859804171968E-4</v>
      </c>
      <c r="BD48" s="21">
        <f t="shared" si="21"/>
        <v>2.0566631765006364E-3</v>
      </c>
      <c r="BE48" s="21">
        <f t="shared" si="22"/>
        <v>2.0566631765006362</v>
      </c>
      <c r="BF48" s="21">
        <f t="shared" si="23"/>
        <v>2.0566631765006364E-18</v>
      </c>
      <c r="BG48" s="1">
        <f t="shared" ref="BG48:BG55" si="29">BF48*BA$2</f>
        <v>7.2340042238645136E-4</v>
      </c>
      <c r="BH48" s="1">
        <f t="shared" si="24"/>
        <v>0.26404115417105473</v>
      </c>
      <c r="BI48" s="22">
        <f>BH48*BD$2</f>
        <v>1.5619707233580846</v>
      </c>
      <c r="BJ48" s="22">
        <f t="shared" si="26"/>
        <v>3.1239414467161692</v>
      </c>
      <c r="BK48" s="22">
        <f t="shared" si="27"/>
        <v>9.3718243401485068</v>
      </c>
      <c r="BL48" s="48">
        <f t="shared" ref="BL48:BL57" si="30">AVERAGE(BI48:BK48)</f>
        <v>4.6859121700742534</v>
      </c>
      <c r="BM48" s="50">
        <f>BI48-BI$11</f>
        <v>-4.6133196651165775E-4</v>
      </c>
      <c r="BN48" s="50">
        <f>BJ48-BJ$11</f>
        <v>-9.2266393302331551E-4</v>
      </c>
      <c r="BO48" s="50">
        <f>BK48-BK$11</f>
        <v>-2.7679917990717229E-3</v>
      </c>
      <c r="BP48" s="50">
        <f>BL48-BL$11</f>
        <v>-1.3839958995358614E-3</v>
      </c>
      <c r="BQ48" s="51"/>
    </row>
    <row r="49" spans="1:69" x14ac:dyDescent="0.25">
      <c r="A49" s="8">
        <v>2.3351898000000002E-12</v>
      </c>
      <c r="B49" s="9">
        <v>2.0028342999999999E-12</v>
      </c>
      <c r="C49" s="8" t="s">
        <v>0</v>
      </c>
      <c r="D49" s="8" t="s">
        <v>0</v>
      </c>
      <c r="E49" s="13" t="s">
        <v>0</v>
      </c>
      <c r="F49" s="13">
        <v>3.6983302999999997E-5</v>
      </c>
      <c r="G49" s="13">
        <v>3.2216437000000001E-12</v>
      </c>
      <c r="H49" s="13">
        <v>1.9615584999999999E-12</v>
      </c>
      <c r="I49" s="13">
        <v>1.56008E-12</v>
      </c>
      <c r="J49" s="13">
        <v>1.2188024E-12</v>
      </c>
      <c r="K49" s="13">
        <v>1.0877731000000001E-12</v>
      </c>
      <c r="L49" s="13">
        <v>6.5227700000000001E-13</v>
      </c>
      <c r="M49" s="13">
        <v>5.2136040000000004E-13</v>
      </c>
      <c r="N49" s="13">
        <v>4.8970750000000001E-13</v>
      </c>
      <c r="O49" s="13">
        <v>5.2458607E-13</v>
      </c>
      <c r="P49" s="13">
        <v>6.0598930000000003E-13</v>
      </c>
      <c r="Q49" s="13">
        <v>7.5624684000000005E-13</v>
      </c>
      <c r="R49" s="13">
        <v>9.4790159999999994E-13</v>
      </c>
      <c r="S49" s="14">
        <v>1.0053196E-12</v>
      </c>
      <c r="T49" s="14" t="s">
        <v>0</v>
      </c>
      <c r="U49" s="14" t="s">
        <v>0</v>
      </c>
      <c r="V49" s="14">
        <v>1.2271401000000001E-3</v>
      </c>
      <c r="W49" s="14">
        <v>9.5884529999999997E-12</v>
      </c>
      <c r="X49" s="14">
        <v>1.1481122000000001E-12</v>
      </c>
      <c r="Y49" s="14">
        <v>1.1546623E-12</v>
      </c>
      <c r="Z49" s="14">
        <v>2.3949829E-12</v>
      </c>
      <c r="AA49" s="14">
        <v>1.0317121E-11</v>
      </c>
      <c r="AB49" s="14">
        <v>7.0498499999999996E-5</v>
      </c>
      <c r="AC49" s="15" t="s">
        <v>0</v>
      </c>
      <c r="AD49" s="8">
        <v>2.7221331000000001E-5</v>
      </c>
      <c r="AE49" s="8">
        <v>1.4088315E-11</v>
      </c>
      <c r="AF49" s="8">
        <v>4.0744950000000004E-12</v>
      </c>
      <c r="AG49" s="8">
        <v>3.7493029999999999E-12</v>
      </c>
      <c r="AH49" s="8">
        <v>3.5575362E-12</v>
      </c>
      <c r="AI49" s="8">
        <v>3.7005844999999997E-12</v>
      </c>
      <c r="AJ49" s="8">
        <v>3.1480732000000002E-12</v>
      </c>
      <c r="AK49" s="34">
        <f t="shared" si="0"/>
        <v>4.539477699376362E-5</v>
      </c>
      <c r="AL49" s="42">
        <v>-24.624300000000002</v>
      </c>
      <c r="AM49" s="28" t="s">
        <v>25</v>
      </c>
      <c r="AN49" s="21"/>
      <c r="AO49" s="21">
        <f>SUM(E48:R56)/126</f>
        <v>3.5779147894996804E-5</v>
      </c>
      <c r="AP49" s="21"/>
      <c r="AR49" s="28" t="s">
        <v>25</v>
      </c>
      <c r="AS49" s="21"/>
      <c r="AT49" s="2">
        <f>((AO49-AO$12)*100)/AO$12</f>
        <v>-0.16106087782454101</v>
      </c>
      <c r="AZ49" s="27" t="s">
        <v>11</v>
      </c>
      <c r="BA49" s="21">
        <f t="shared" si="18"/>
        <v>1.5736555570436417E-3</v>
      </c>
      <c r="BB49" s="21">
        <f t="shared" si="19"/>
        <v>1.5736555570436418E-6</v>
      </c>
      <c r="BC49" s="21">
        <f t="shared" si="20"/>
        <v>1.2715136900912625E-4</v>
      </c>
      <c r="BD49" s="21">
        <f t="shared" si="21"/>
        <v>1.525816428109515E-3</v>
      </c>
      <c r="BE49" s="21">
        <f t="shared" si="22"/>
        <v>1.525816428109515</v>
      </c>
      <c r="BF49" s="21">
        <f t="shared" si="23"/>
        <v>1.5258164281095151E-18</v>
      </c>
      <c r="BG49" s="1">
        <f t="shared" si="29"/>
        <v>5.3668304134110029E-4</v>
      </c>
      <c r="BH49" s="1">
        <f t="shared" si="24"/>
        <v>0.19588931008950161</v>
      </c>
      <c r="BI49" s="22">
        <f t="shared" ref="BI49:BI58" si="31">BH49*BD$2</f>
        <v>1.1588093846173508</v>
      </c>
      <c r="BJ49" s="22">
        <f t="shared" si="26"/>
        <v>2.3176187692347017</v>
      </c>
      <c r="BK49" s="22">
        <f t="shared" si="27"/>
        <v>6.9528563077041046</v>
      </c>
      <c r="BL49" s="48">
        <f t="shared" si="30"/>
        <v>3.4764281538520527</v>
      </c>
      <c r="BM49" s="50">
        <f>BI49-BI$12</f>
        <v>-5.9042902083583648E-4</v>
      </c>
      <c r="BN49" s="50">
        <f>BJ49-BJ$12</f>
        <v>-1.180858041671673E-3</v>
      </c>
      <c r="BO49" s="50">
        <f>BK49-BK$12</f>
        <v>-3.542574125015463E-3</v>
      </c>
      <c r="BP49" s="50">
        <f>BL49-BL$12</f>
        <v>-1.7712870625072874E-3</v>
      </c>
      <c r="BQ49" s="51"/>
    </row>
    <row r="50" spans="1:69" x14ac:dyDescent="0.25">
      <c r="A50" s="8">
        <v>2.2710128E-12</v>
      </c>
      <c r="B50" s="9">
        <v>1.2645316E-12</v>
      </c>
      <c r="C50" s="8" t="s">
        <v>0</v>
      </c>
      <c r="D50" s="8" t="s">
        <v>0</v>
      </c>
      <c r="E50" s="13" t="s">
        <v>0</v>
      </c>
      <c r="F50" s="13">
        <v>1.9967214000000001E-11</v>
      </c>
      <c r="G50" s="13">
        <v>2.0118186999999999E-12</v>
      </c>
      <c r="H50" s="13">
        <v>8.4288273000000004E-13</v>
      </c>
      <c r="I50" s="13">
        <v>5.0756580000000003E-13</v>
      </c>
      <c r="J50" s="13">
        <v>4.6576490000000003E-13</v>
      </c>
      <c r="K50" s="13">
        <v>5.5516289999999999E-13</v>
      </c>
      <c r="L50" s="13">
        <v>5.2729550000000001E-13</v>
      </c>
      <c r="M50" s="13">
        <v>4.9109593000000001E-13</v>
      </c>
      <c r="N50" s="13">
        <v>5.345175E-13</v>
      </c>
      <c r="O50" s="13">
        <v>6.8178312999999998E-13</v>
      </c>
      <c r="P50" s="13">
        <v>7.833537E-13</v>
      </c>
      <c r="Q50" s="13">
        <v>9.0378040000000004E-13</v>
      </c>
      <c r="R50" s="13">
        <v>9.4987140000000007E-13</v>
      </c>
      <c r="S50" s="14">
        <v>7.1840850000000001E-13</v>
      </c>
      <c r="T50" s="14" t="s">
        <v>0</v>
      </c>
      <c r="U50" s="14" t="s">
        <v>0</v>
      </c>
      <c r="V50" s="14" t="s">
        <v>0</v>
      </c>
      <c r="W50" s="14">
        <v>3.9012305000000002E-12</v>
      </c>
      <c r="X50" s="14">
        <v>1.8531845000000002E-12</v>
      </c>
      <c r="Y50" s="14">
        <v>1.5830518E-12</v>
      </c>
      <c r="Z50" s="14">
        <v>2.8883144E-12</v>
      </c>
      <c r="AA50" s="14">
        <v>7.2614756999999998E-12</v>
      </c>
      <c r="AB50" s="14" t="s">
        <v>0</v>
      </c>
      <c r="AC50" s="15" t="s">
        <v>0</v>
      </c>
      <c r="AD50" s="8">
        <v>1.0906586E-3</v>
      </c>
      <c r="AE50" s="8">
        <v>6.5239976000000007E-5</v>
      </c>
      <c r="AF50" s="8">
        <v>4.0569458000000004E-12</v>
      </c>
      <c r="AG50" s="8">
        <v>3.4027851999999999E-12</v>
      </c>
      <c r="AH50" s="8">
        <v>3.7138120000000003E-12</v>
      </c>
      <c r="AI50" s="8">
        <v>4.0198305000000001E-12</v>
      </c>
      <c r="AJ50" s="8">
        <v>3.5040431999999999E-12</v>
      </c>
      <c r="AK50" s="34">
        <f t="shared" si="0"/>
        <v>4.128209448788332E-5</v>
      </c>
      <c r="AL50" s="42">
        <v>-21.168500000000002</v>
      </c>
      <c r="AM50" s="35" t="s">
        <v>27</v>
      </c>
      <c r="AN50" s="21"/>
      <c r="AO50" s="21">
        <f>(SUM(S57:AB65)+SUM(P62:R65))/67</f>
        <v>2.8424069105313656E-5</v>
      </c>
      <c r="AP50" s="21"/>
      <c r="AR50" s="35" t="s">
        <v>27</v>
      </c>
      <c r="AS50" s="21"/>
      <c r="AT50" s="2">
        <f>((AO50-AO$13)*100)/AO$13</f>
        <v>-9.7220681441390136E-2</v>
      </c>
      <c r="AZ50" s="27" t="s">
        <v>14</v>
      </c>
      <c r="BA50" s="21">
        <f t="shared" si="18"/>
        <v>1.6800431109794949E-3</v>
      </c>
      <c r="BB50" s="21">
        <f t="shared" si="19"/>
        <v>1.680043110979495E-6</v>
      </c>
      <c r="BC50" s="21">
        <f t="shared" si="20"/>
        <v>1.3574748336714319E-4</v>
      </c>
      <c r="BD50" s="21">
        <f t="shared" si="21"/>
        <v>1.6289698004057183E-3</v>
      </c>
      <c r="BE50" s="21">
        <f t="shared" si="22"/>
        <v>1.6289698004057183</v>
      </c>
      <c r="BF50" s="21">
        <f t="shared" si="23"/>
        <v>1.6289698004057184E-18</v>
      </c>
      <c r="BG50" s="1">
        <f t="shared" si="29"/>
        <v>5.7296569274570535E-4</v>
      </c>
      <c r="BH50" s="1">
        <f t="shared" si="24"/>
        <v>0.20913247785218245</v>
      </c>
      <c r="BI50" s="22">
        <f t="shared" si="31"/>
        <v>1.2371511128027468</v>
      </c>
      <c r="BJ50" s="22">
        <f t="shared" si="26"/>
        <v>2.4743022256054936</v>
      </c>
      <c r="BK50" s="22">
        <f t="shared" si="27"/>
        <v>7.4229066768164813</v>
      </c>
      <c r="BL50" s="48">
        <f t="shared" si="30"/>
        <v>3.7114533384082407</v>
      </c>
      <c r="BM50" s="50">
        <f>BI50-BI$13</f>
        <v>-5.1713290372523701E-4</v>
      </c>
      <c r="BN50" s="50">
        <f>BJ50-BJ$13</f>
        <v>-1.034265807450474E-3</v>
      </c>
      <c r="BO50" s="50">
        <f>BK50-BK$13</f>
        <v>-3.1027974223505339E-3</v>
      </c>
      <c r="BP50" s="50">
        <f>BL50-BL$13</f>
        <v>-1.551398711175267E-3</v>
      </c>
      <c r="BQ50" s="51"/>
    </row>
    <row r="51" spans="1:69" x14ac:dyDescent="0.25">
      <c r="A51" s="8">
        <v>5.2588202999999998E-12</v>
      </c>
      <c r="B51" s="9">
        <v>1.361161E-12</v>
      </c>
      <c r="C51" s="8" t="s">
        <v>0</v>
      </c>
      <c r="D51" s="8" t="s">
        <v>0</v>
      </c>
      <c r="E51" s="13">
        <v>2.9394040000000001E-11</v>
      </c>
      <c r="F51" s="13">
        <v>5.202476E-11</v>
      </c>
      <c r="G51" s="13">
        <v>2.2930622E-12</v>
      </c>
      <c r="H51" s="13">
        <v>7.4753050000000003E-13</v>
      </c>
      <c r="I51" s="13">
        <v>3.6077545999999999E-13</v>
      </c>
      <c r="J51" s="13">
        <v>3.4323265999999999E-13</v>
      </c>
      <c r="K51" s="13">
        <v>3.0372376000000002E-13</v>
      </c>
      <c r="L51" s="13">
        <v>2.651941E-13</v>
      </c>
      <c r="M51" s="13">
        <v>4.579049E-13</v>
      </c>
      <c r="N51" s="13">
        <v>6.0156729999999999E-13</v>
      </c>
      <c r="O51" s="13">
        <v>8.2456474999999999E-13</v>
      </c>
      <c r="P51" s="13">
        <v>1.0181217000000001E-12</v>
      </c>
      <c r="Q51" s="13">
        <v>1.1482682000000001E-12</v>
      </c>
      <c r="R51" s="13">
        <v>2.3217456999999998E-12</v>
      </c>
      <c r="S51" s="14">
        <v>7.7359674000000001E-13</v>
      </c>
      <c r="T51" s="14" t="s">
        <v>0</v>
      </c>
      <c r="U51" s="14" t="s">
        <v>0</v>
      </c>
      <c r="V51" s="14" t="s">
        <v>0</v>
      </c>
      <c r="W51" s="14">
        <v>4.691018E-12</v>
      </c>
      <c r="X51" s="14">
        <v>3.2053899999999999E-12</v>
      </c>
      <c r="Y51" s="14">
        <v>3.0398750000000001E-12</v>
      </c>
      <c r="Z51" s="14">
        <v>4.3136920000000003E-12</v>
      </c>
      <c r="AA51" s="14">
        <v>2.3879182999999999E-11</v>
      </c>
      <c r="AB51" s="14" t="s">
        <v>0</v>
      </c>
      <c r="AC51" s="15" t="s">
        <v>0</v>
      </c>
      <c r="AD51" s="8" t="s">
        <v>0</v>
      </c>
      <c r="AE51" s="8">
        <v>4.6942796999999999E-12</v>
      </c>
      <c r="AF51" s="8">
        <v>4.9630464999999999E-12</v>
      </c>
      <c r="AG51" s="8">
        <v>4.1556710000000004E-12</v>
      </c>
      <c r="AH51" s="8">
        <v>5.3344990000000002E-12</v>
      </c>
      <c r="AI51" s="8">
        <v>7.0457636999999998E-12</v>
      </c>
      <c r="AJ51" s="8">
        <v>6.8478175000000004E-12</v>
      </c>
      <c r="AK51" s="34">
        <f t="shared" si="0"/>
        <v>6.1310108810714292E-12</v>
      </c>
      <c r="AL51" s="42">
        <v>-17.791599999999999</v>
      </c>
      <c r="AM51" s="35" t="s">
        <v>28</v>
      </c>
      <c r="AN51" s="21"/>
      <c r="AO51" s="21">
        <f>SUM(S48:AB56)/54</f>
        <v>2.3790040844712829E-4</v>
      </c>
      <c r="AP51" s="2"/>
      <c r="AR51" s="35" t="s">
        <v>28</v>
      </c>
      <c r="AS51" s="21"/>
      <c r="AT51" s="2">
        <f>((AO51-AO$14)*100)/AO$14</f>
        <v>-0.1045617155720262</v>
      </c>
      <c r="AZ51" s="30" t="s">
        <v>17</v>
      </c>
      <c r="BA51" s="21">
        <f t="shared" si="18"/>
        <v>2.8376745963265429E-3</v>
      </c>
      <c r="BB51" s="21">
        <f t="shared" si="19"/>
        <v>2.8376745963265432E-6</v>
      </c>
      <c r="BC51" s="21">
        <f t="shared" si="20"/>
        <v>2.2928410738318468E-4</v>
      </c>
      <c r="BD51" s="21">
        <f t="shared" si="21"/>
        <v>2.7514092885982163E-3</v>
      </c>
      <c r="BE51" s="21">
        <f t="shared" si="22"/>
        <v>2.7514092885982162</v>
      </c>
      <c r="BF51" s="21">
        <f t="shared" si="23"/>
        <v>2.7514092885982164E-18</v>
      </c>
      <c r="BG51" s="1">
        <f t="shared" si="29"/>
        <v>9.6776694612509364E-4</v>
      </c>
      <c r="BH51" s="1">
        <f t="shared" si="24"/>
        <v>0.35323493533565919</v>
      </c>
      <c r="BI51" s="22">
        <f t="shared" si="31"/>
        <v>2.0896084521132958</v>
      </c>
      <c r="BJ51" s="22">
        <f t="shared" si="26"/>
        <v>4.1792169042265916</v>
      </c>
      <c r="BK51" s="22">
        <f t="shared" si="27"/>
        <v>12.537650712679776</v>
      </c>
      <c r="BL51" s="48">
        <f t="shared" si="30"/>
        <v>6.2688253563398879</v>
      </c>
      <c r="BM51" s="50">
        <f>BI51-BI$14</f>
        <v>-8.3340381529639629E-4</v>
      </c>
      <c r="BN51" s="50">
        <f>BJ51-BJ$14</f>
        <v>-1.6668076305927926E-3</v>
      </c>
      <c r="BO51" s="50">
        <f>BK51-BK$14</f>
        <v>-5.0004228917774896E-3</v>
      </c>
      <c r="BP51" s="50">
        <f>BL51-BL$14</f>
        <v>-2.5002114458887448E-3</v>
      </c>
      <c r="BQ51" s="51"/>
    </row>
    <row r="52" spans="1:69" x14ac:dyDescent="0.25">
      <c r="A52" s="8">
        <v>1.4185176999999999E-11</v>
      </c>
      <c r="B52" s="9">
        <v>3.250526E-12</v>
      </c>
      <c r="C52" s="8" t="s">
        <v>0</v>
      </c>
      <c r="D52" s="8" t="s">
        <v>0</v>
      </c>
      <c r="E52" s="13">
        <v>2.4522813000000002E-11</v>
      </c>
      <c r="F52" s="13">
        <v>7.5743629999999994E-12</v>
      </c>
      <c r="G52" s="13">
        <v>1.4290668999999999E-12</v>
      </c>
      <c r="H52" s="13">
        <v>4.2241235000000001E-13</v>
      </c>
      <c r="I52" s="13">
        <v>2.7660623999999999E-13</v>
      </c>
      <c r="J52" s="13">
        <v>1.8209704999999999E-13</v>
      </c>
      <c r="K52" s="13">
        <v>2.5523760000000001E-13</v>
      </c>
      <c r="L52" s="13">
        <v>3.5221516E-13</v>
      </c>
      <c r="M52" s="13">
        <v>5.3800415999999999E-13</v>
      </c>
      <c r="N52" s="13">
        <v>7.6097917000000004E-13</v>
      </c>
      <c r="O52" s="13">
        <v>1.0535131E-12</v>
      </c>
      <c r="P52" s="13">
        <v>1.4650117E-12</v>
      </c>
      <c r="Q52" s="13">
        <v>2.0161613000000001E-12</v>
      </c>
      <c r="R52" s="13">
        <v>6.2699670000000001E-12</v>
      </c>
      <c r="S52" s="14" t="s">
        <v>0</v>
      </c>
      <c r="T52" s="14" t="s">
        <v>0</v>
      </c>
      <c r="U52" s="14" t="s">
        <v>0</v>
      </c>
      <c r="V52" s="14" t="s">
        <v>0</v>
      </c>
      <c r="W52" s="14">
        <v>8.5073039999999994E-12</v>
      </c>
      <c r="X52" s="14">
        <v>4.2679024000000002E-12</v>
      </c>
      <c r="Y52" s="14">
        <v>5.3815959999999997E-12</v>
      </c>
      <c r="Z52" s="14">
        <v>7.523996E-12</v>
      </c>
      <c r="AA52" s="14">
        <v>7.922014E-4</v>
      </c>
      <c r="AB52" s="14" t="s">
        <v>0</v>
      </c>
      <c r="AC52" s="15" t="s">
        <v>0</v>
      </c>
      <c r="AD52" s="8" t="s">
        <v>0</v>
      </c>
      <c r="AE52" s="8">
        <v>8.9785184000000003E-12</v>
      </c>
      <c r="AF52" s="8">
        <v>6.5015324000000002E-12</v>
      </c>
      <c r="AG52" s="8">
        <v>5.6316583000000001E-12</v>
      </c>
      <c r="AH52" s="8">
        <v>1.0389623E-11</v>
      </c>
      <c r="AI52" s="8">
        <v>2.6848865E-11</v>
      </c>
      <c r="AJ52" s="8">
        <v>7.0242466000000004E-5</v>
      </c>
      <c r="AK52" s="34">
        <f t="shared" si="0"/>
        <v>3.1942370910560973E-5</v>
      </c>
      <c r="AL52" s="42">
        <v>-14.477499999999999</v>
      </c>
      <c r="AM52" s="33" t="s">
        <v>29</v>
      </c>
      <c r="AN52" s="21"/>
      <c r="AO52" s="1">
        <f>(SUM(AC43:AJ65)+SUM(A43:D56))/173</f>
        <v>1.1826755742210292E-3</v>
      </c>
      <c r="AP52" s="21"/>
      <c r="AR52" s="33" t="s">
        <v>29</v>
      </c>
      <c r="AS52" s="21"/>
      <c r="AT52" s="2">
        <f>((AO52-AO$15)*100)/AO$15</f>
        <v>-4.0191773756452158E-2</v>
      </c>
      <c r="AZ52" s="30" t="s">
        <v>19</v>
      </c>
      <c r="BA52" s="21">
        <f t="shared" si="18"/>
        <v>2.6460407996594798E-3</v>
      </c>
      <c r="BB52" s="21">
        <f t="shared" si="19"/>
        <v>2.64604079965948E-6</v>
      </c>
      <c r="BC52" s="21">
        <f t="shared" si="20"/>
        <v>2.1380009661248596E-4</v>
      </c>
      <c r="BD52" s="21">
        <f t="shared" si="21"/>
        <v>2.5656011593498318E-3</v>
      </c>
      <c r="BE52" s="21">
        <f t="shared" si="22"/>
        <v>2.5656011593498316</v>
      </c>
      <c r="BF52" s="21">
        <f t="shared" si="23"/>
        <v>2.5656011593498319E-18</v>
      </c>
      <c r="BG52" s="1">
        <f t="shared" si="29"/>
        <v>9.0241172378391311E-4</v>
      </c>
      <c r="BH52" s="1">
        <f t="shared" si="24"/>
        <v>0.32938027918112828</v>
      </c>
      <c r="BI52" s="22">
        <f t="shared" si="31"/>
        <v>1.9484930466526285</v>
      </c>
      <c r="BJ52" s="22">
        <f t="shared" si="26"/>
        <v>3.8969860933052569</v>
      </c>
      <c r="BK52" s="22">
        <f t="shared" si="27"/>
        <v>11.690958279915771</v>
      </c>
      <c r="BL52" s="48">
        <f t="shared" si="30"/>
        <v>5.8454791399578854</v>
      </c>
      <c r="BM52" s="50">
        <f>BI52-BI$15</f>
        <v>-4.9483453051402115E-4</v>
      </c>
      <c r="BN52" s="50">
        <f>BJ52-BJ$15</f>
        <v>-9.8966906102804231E-4</v>
      </c>
      <c r="BO52" s="50">
        <f>BK52-BK$15</f>
        <v>-2.969007183084571E-3</v>
      </c>
      <c r="BP52" s="50">
        <f>BL52-BL$15</f>
        <v>-1.4845035915413973E-3</v>
      </c>
      <c r="BQ52" s="51"/>
    </row>
    <row r="53" spans="1:69" x14ac:dyDescent="0.25">
      <c r="A53" s="8">
        <v>1.08713E-3</v>
      </c>
      <c r="B53" s="9">
        <v>8.1398240000000006E-12</v>
      </c>
      <c r="C53" s="8" t="s">
        <v>0</v>
      </c>
      <c r="D53" s="8" t="s">
        <v>0</v>
      </c>
      <c r="E53" s="13">
        <v>2.5180402000000002E-12</v>
      </c>
      <c r="F53" s="13">
        <v>4.1117419999999999E-12</v>
      </c>
      <c r="G53" s="13">
        <v>1.1536537E-12</v>
      </c>
      <c r="H53" s="13">
        <v>6.1391299999999997E-13</v>
      </c>
      <c r="I53" s="13">
        <v>2.4658844999999998E-13</v>
      </c>
      <c r="J53" s="13">
        <v>1.7248914000000001E-13</v>
      </c>
      <c r="K53" s="13">
        <v>1.5629310000000001E-13</v>
      </c>
      <c r="L53" s="13">
        <v>1.9937296000000001E-13</v>
      </c>
      <c r="M53" s="13">
        <v>4.1497647999999999E-13</v>
      </c>
      <c r="N53" s="13">
        <v>9.4056220000000004E-13</v>
      </c>
      <c r="O53" s="13">
        <v>1.4228214E-12</v>
      </c>
      <c r="P53" s="13">
        <v>2.3904505000000001E-12</v>
      </c>
      <c r="Q53" s="13">
        <v>4.2483650000000003E-12</v>
      </c>
      <c r="R53" s="13">
        <v>1.3628292E-4</v>
      </c>
      <c r="S53" s="14" t="s">
        <v>0</v>
      </c>
      <c r="T53" s="14" t="s">
        <v>0</v>
      </c>
      <c r="U53" s="14" t="s">
        <v>0</v>
      </c>
      <c r="V53" s="14" t="s">
        <v>0</v>
      </c>
      <c r="W53" s="14">
        <v>5.6081090000000003E-12</v>
      </c>
      <c r="X53" s="14">
        <v>5.0678489999999999E-12</v>
      </c>
      <c r="Y53" s="14">
        <v>1.0767803E-11</v>
      </c>
      <c r="Z53" s="14">
        <v>9.4849475000000005E-12</v>
      </c>
      <c r="AA53" s="14">
        <v>9.3195045999999997E-4</v>
      </c>
      <c r="AB53" s="14" t="s">
        <v>0</v>
      </c>
      <c r="AC53" s="15" t="s">
        <v>0</v>
      </c>
      <c r="AD53" s="8" t="s">
        <v>0</v>
      </c>
      <c r="AE53" s="8">
        <v>5.1597354999999998E-12</v>
      </c>
      <c r="AF53" s="8">
        <v>2.4038103999999999E-12</v>
      </c>
      <c r="AG53" s="8">
        <v>3.5122324E-12</v>
      </c>
      <c r="AH53" s="8">
        <v>1.4805414000000001E-11</v>
      </c>
      <c r="AI53" s="8">
        <v>3.1121000000000002E-4</v>
      </c>
      <c r="AJ53" s="8">
        <v>7.6801699999999996E-4</v>
      </c>
      <c r="AK53" s="34">
        <f t="shared" si="0"/>
        <v>1.197996467977405E-4</v>
      </c>
      <c r="AL53" s="42">
        <v>-11.212300000000001</v>
      </c>
      <c r="AM53" t="s">
        <v>30</v>
      </c>
      <c r="AN53" s="21"/>
      <c r="AO53" s="21">
        <f>SUM(U71:W72)/6</f>
        <v>3.3198988916666662E-3</v>
      </c>
      <c r="AP53" s="21"/>
      <c r="AR53" t="s">
        <v>30</v>
      </c>
      <c r="AT53" s="2">
        <f>((AO53-AO$16)*100)/AO$16</f>
        <v>8.0127384016651274E-2</v>
      </c>
      <c r="AZ53" s="28" t="s">
        <v>22</v>
      </c>
      <c r="BA53" s="21">
        <f t="shared" si="18"/>
        <v>5.4358217484626218E-5</v>
      </c>
      <c r="BB53" s="21">
        <f t="shared" si="19"/>
        <v>5.4358217484626217E-8</v>
      </c>
      <c r="BC53" s="21">
        <f t="shared" si="20"/>
        <v>4.3921439727577986E-6</v>
      </c>
      <c r="BD53" s="21">
        <f t="shared" si="21"/>
        <v>5.2705727673093579E-5</v>
      </c>
      <c r="BE53" s="21">
        <f t="shared" si="22"/>
        <v>5.2705727673093582E-2</v>
      </c>
      <c r="BF53" s="21">
        <f t="shared" si="23"/>
        <v>5.2705727673093588E-20</v>
      </c>
      <c r="BG53" s="1">
        <f t="shared" si="29"/>
        <v>1.8538449123095574E-5</v>
      </c>
      <c r="BH53" s="1">
        <f t="shared" si="24"/>
        <v>6.7665339299298848E-3</v>
      </c>
      <c r="BI53" s="22">
        <f t="shared" si="31"/>
        <v>4.0028335470434162E-2</v>
      </c>
      <c r="BJ53" s="22">
        <f t="shared" si="26"/>
        <v>8.0056670940868324E-2</v>
      </c>
      <c r="BK53" s="22">
        <f t="shared" si="27"/>
        <v>0.24017001282260497</v>
      </c>
      <c r="BL53" s="48">
        <f t="shared" si="30"/>
        <v>0.12008500641130249</v>
      </c>
      <c r="BM53" s="50">
        <f>BI53-BI$16</f>
        <v>-4.3800004005577209E-5</v>
      </c>
      <c r="BN53" s="50">
        <f>BJ53-BJ$16</f>
        <v>-8.7600008011154418E-5</v>
      </c>
      <c r="BO53" s="50">
        <f>BK53-BK$16</f>
        <v>-2.6280002403347713E-4</v>
      </c>
      <c r="BP53" s="50">
        <f>BL53-BL$16</f>
        <v>-1.3140001201672469E-4</v>
      </c>
      <c r="BQ53" s="51"/>
    </row>
    <row r="54" spans="1:69" x14ac:dyDescent="0.25">
      <c r="A54" s="8">
        <v>2.9008668E-3</v>
      </c>
      <c r="B54" s="9">
        <v>7.4600049999999998E-4</v>
      </c>
      <c r="C54" s="8">
        <v>8.2889185999999996E-13</v>
      </c>
      <c r="D54" s="8">
        <v>1.3696571E-12</v>
      </c>
      <c r="E54" s="13">
        <v>2.2689189999999998E-12</v>
      </c>
      <c r="F54" s="13">
        <v>2.7025300000000002E-12</v>
      </c>
      <c r="G54" s="13">
        <v>1.4226237E-12</v>
      </c>
      <c r="H54" s="13">
        <v>9.8837589999999993E-13</v>
      </c>
      <c r="I54" s="13">
        <v>3.1690031E-13</v>
      </c>
      <c r="J54" s="13">
        <v>3.2894547999999998E-13</v>
      </c>
      <c r="K54" s="13">
        <v>2.5728675999999998E-13</v>
      </c>
      <c r="L54" s="13">
        <v>3.0997947000000002E-13</v>
      </c>
      <c r="M54" s="13">
        <v>5.9708239999999999E-13</v>
      </c>
      <c r="N54" s="13">
        <v>1.4170080000000001E-12</v>
      </c>
      <c r="O54" s="13">
        <v>3.8510328E-12</v>
      </c>
      <c r="P54" s="13">
        <v>1.0164971000000001E-11</v>
      </c>
      <c r="Q54" s="13">
        <v>1.4447430999999999E-11</v>
      </c>
      <c r="R54" s="13">
        <v>1.0054691E-3</v>
      </c>
      <c r="S54" s="14" t="s">
        <v>0</v>
      </c>
      <c r="T54" s="14" t="s">
        <v>0</v>
      </c>
      <c r="U54" s="14" t="s">
        <v>0</v>
      </c>
      <c r="V54" s="14" t="s">
        <v>0</v>
      </c>
      <c r="W54" s="14">
        <v>1.7290841000000001E-12</v>
      </c>
      <c r="X54" s="14">
        <v>3.7446907999999999E-12</v>
      </c>
      <c r="Y54" s="14">
        <v>8.5623109999999998E-4</v>
      </c>
      <c r="Z54" s="14">
        <v>1.5062877000000001E-3</v>
      </c>
      <c r="AA54" s="14">
        <v>9.9369970000000004E-4</v>
      </c>
      <c r="AB54" s="14" t="s">
        <v>0</v>
      </c>
      <c r="AC54" s="15" t="s">
        <v>0</v>
      </c>
      <c r="AD54" s="8" t="s">
        <v>0</v>
      </c>
      <c r="AE54" s="8">
        <v>2.0207610000000001E-12</v>
      </c>
      <c r="AF54" s="8">
        <v>4.872509E-12</v>
      </c>
      <c r="AG54" s="8">
        <v>5.8716252000000002E-12</v>
      </c>
      <c r="AH54" s="8">
        <v>1.3095893999999999E-4</v>
      </c>
      <c r="AI54" s="8">
        <v>5.1013899999999995E-4</v>
      </c>
      <c r="AJ54" s="8">
        <v>1.4744879999999999E-3</v>
      </c>
      <c r="AK54" s="34">
        <f t="shared" si="0"/>
        <v>3.4910830687966561E-4</v>
      </c>
      <c r="AL54" s="42">
        <v>-7.9836</v>
      </c>
      <c r="AM54" t="s">
        <v>31</v>
      </c>
      <c r="AN54" s="21"/>
      <c r="AO54" s="21">
        <f>((SUM(A39:Z72)+SUM(AA39:AJ65))/895)</f>
        <v>9.5814135719596012E-4</v>
      </c>
      <c r="AP54" s="21"/>
      <c r="AR54" t="s">
        <v>31</v>
      </c>
      <c r="AT54" s="2">
        <f>((AO54-AO$17)*100)/AO$17</f>
        <v>-3.6348017071497214E-2</v>
      </c>
      <c r="AZ54" s="28" t="s">
        <v>25</v>
      </c>
      <c r="BA54" s="21">
        <f t="shared" si="18"/>
        <v>3.5779147894996804E-5</v>
      </c>
      <c r="BB54" s="21">
        <f t="shared" si="19"/>
        <v>3.5779147894996806E-8</v>
      </c>
      <c r="BC54" s="21">
        <f t="shared" si="20"/>
        <v>2.8909551499157419E-6</v>
      </c>
      <c r="BD54" s="21">
        <f t="shared" si="21"/>
        <v>3.4691461798988905E-5</v>
      </c>
      <c r="BE54" s="21">
        <f t="shared" si="22"/>
        <v>3.4691461798988903E-2</v>
      </c>
      <c r="BF54" s="21">
        <f t="shared" si="23"/>
        <v>3.4691461798988903E-20</v>
      </c>
      <c r="BG54" s="1">
        <f t="shared" si="29"/>
        <v>1.2202201315867362E-5</v>
      </c>
      <c r="BH54" s="1">
        <f t="shared" si="24"/>
        <v>4.453803480291587E-3</v>
      </c>
      <c r="BI54" s="22">
        <f t="shared" si="31"/>
        <v>2.6347069515152224E-2</v>
      </c>
      <c r="BJ54" s="22">
        <f t="shared" si="26"/>
        <v>5.2694139030304447E-2</v>
      </c>
      <c r="BK54" s="22">
        <f t="shared" si="27"/>
        <v>0.15808241709091334</v>
      </c>
      <c r="BL54" s="48">
        <f t="shared" si="30"/>
        <v>7.9041208545456668E-2</v>
      </c>
      <c r="BM54" s="50">
        <f>BI54-BI$17</f>
        <v>-4.2503277594144878E-5</v>
      </c>
      <c r="BN54" s="50">
        <f>BJ54-BJ$17</f>
        <v>-8.5006555188289756E-5</v>
      </c>
      <c r="BO54" s="50">
        <f>BK54-BK$17</f>
        <v>-2.5501966556487621E-4</v>
      </c>
      <c r="BP54" s="50">
        <f>BL54-BL$17</f>
        <v>-1.275098327824381E-4</v>
      </c>
      <c r="BQ54" s="51"/>
    </row>
    <row r="55" spans="1:69" x14ac:dyDescent="0.25">
      <c r="A55" s="8">
        <v>1.4942365000000001E-3</v>
      </c>
      <c r="B55" s="9">
        <v>5.8819164999999996E-12</v>
      </c>
      <c r="C55" s="8">
        <v>7.8167773E-13</v>
      </c>
      <c r="D55" s="8">
        <v>1.0555419000000001E-12</v>
      </c>
      <c r="E55" s="13">
        <v>1.0177654E-12</v>
      </c>
      <c r="F55" s="13">
        <v>1.4486344E-12</v>
      </c>
      <c r="G55" s="13">
        <v>1.6413175000000001E-12</v>
      </c>
      <c r="H55" s="13">
        <v>9.7063299999999999E-13</v>
      </c>
      <c r="I55" s="13">
        <v>8.160543E-13</v>
      </c>
      <c r="J55" s="13">
        <v>9.2736740000000003E-13</v>
      </c>
      <c r="K55" s="13">
        <v>1.0642738E-12</v>
      </c>
      <c r="L55" s="13">
        <v>1.2132048000000001E-12</v>
      </c>
      <c r="M55" s="13">
        <v>2.0642465999999999E-12</v>
      </c>
      <c r="N55" s="13">
        <v>4.6121245000000001E-12</v>
      </c>
      <c r="O55" s="13">
        <v>1.1931109E-11</v>
      </c>
      <c r="P55" s="13">
        <v>5.3801852999999997E-4</v>
      </c>
      <c r="Q55" s="13">
        <v>1.1014131999999999E-3</v>
      </c>
      <c r="R55" s="13">
        <v>2.9864083999999998E-4</v>
      </c>
      <c r="S55" s="14" t="s">
        <v>0</v>
      </c>
      <c r="T55" s="14" t="s">
        <v>0</v>
      </c>
      <c r="U55" s="14" t="s">
        <v>0</v>
      </c>
      <c r="V55" s="14" t="s">
        <v>0</v>
      </c>
      <c r="W55" s="14">
        <v>1.9394949999999999E-12</v>
      </c>
      <c r="X55" s="14">
        <v>7.5736370000000003E-12</v>
      </c>
      <c r="Y55" s="14">
        <v>8.5519586000000003E-4</v>
      </c>
      <c r="Z55" s="14">
        <v>2.2417076000000001E-3</v>
      </c>
      <c r="AA55" s="14">
        <v>1.9252048000000001E-3</v>
      </c>
      <c r="AB55" s="14" t="s">
        <v>0</v>
      </c>
      <c r="AC55" s="15" t="s">
        <v>0</v>
      </c>
      <c r="AD55" s="8" t="s">
        <v>0</v>
      </c>
      <c r="AE55" s="8">
        <v>1.6764396999999999E-12</v>
      </c>
      <c r="AF55" s="8">
        <v>4.8142689999999997E-12</v>
      </c>
      <c r="AG55" s="8">
        <v>1.9943970000000001E-4</v>
      </c>
      <c r="AH55" s="8">
        <v>6.9176670000000004E-4</v>
      </c>
      <c r="AI55" s="8">
        <v>1.1269177000000001E-3</v>
      </c>
      <c r="AJ55" s="8">
        <v>1.6428378999999999E-3</v>
      </c>
      <c r="AK55" s="34">
        <f t="shared" si="0"/>
        <v>4.1777170280792096E-4</v>
      </c>
      <c r="AL55" s="42">
        <v>-4.7801999999999998</v>
      </c>
      <c r="AN55" s="21"/>
      <c r="AO55" s="21"/>
      <c r="AP55" s="21"/>
      <c r="AT55" s="2"/>
      <c r="AZ55" s="35" t="s">
        <v>27</v>
      </c>
      <c r="BA55" s="21">
        <f t="shared" si="18"/>
        <v>2.8424069105313656E-5</v>
      </c>
      <c r="BB55" s="21">
        <f t="shared" si="19"/>
        <v>2.8424069105313657E-8</v>
      </c>
      <c r="BC55" s="21">
        <f t="shared" si="20"/>
        <v>2.2966647837093433E-6</v>
      </c>
      <c r="BD55" s="21">
        <f t="shared" si="21"/>
        <v>2.7559977404512121E-5</v>
      </c>
      <c r="BE55" s="21">
        <f t="shared" si="22"/>
        <v>2.7559977404512121E-2</v>
      </c>
      <c r="BF55" s="21">
        <f t="shared" si="23"/>
        <v>2.7559977404512122E-20</v>
      </c>
      <c r="BG55" s="1">
        <f t="shared" si="29"/>
        <v>9.6938086523760707E-6</v>
      </c>
      <c r="BH55" s="1">
        <f t="shared" si="24"/>
        <v>3.5382401581172656E-3</v>
      </c>
      <c r="BI55" s="22">
        <f t="shared" si="31"/>
        <v>2.0930932363705371E-2</v>
      </c>
      <c r="BJ55" s="22">
        <f t="shared" si="26"/>
        <v>4.1861864727410741E-2</v>
      </c>
      <c r="BK55" s="22">
        <f t="shared" si="27"/>
        <v>0.12558559418223222</v>
      </c>
      <c r="BL55" s="48">
        <f t="shared" si="30"/>
        <v>6.2792797091116112E-2</v>
      </c>
      <c r="BM55" s="50">
        <f>BI55-BI$18</f>
        <v>-2.0368997954645779E-5</v>
      </c>
      <c r="BN55" s="50">
        <f>BJ55-BJ$18</f>
        <v>-4.0737995909291558E-5</v>
      </c>
      <c r="BO55" s="50">
        <f>BK55-BK$18</f>
        <v>-1.2221398772788161E-4</v>
      </c>
      <c r="BP55" s="50">
        <f>BL55-BL$18</f>
        <v>-6.1106993863940806E-5</v>
      </c>
      <c r="BQ55" s="51"/>
    </row>
    <row r="56" spans="1:69" x14ac:dyDescent="0.25">
      <c r="A56" s="8" t="s">
        <v>0</v>
      </c>
      <c r="B56" s="9" t="s">
        <v>0</v>
      </c>
      <c r="C56" s="8">
        <v>6.2436845000000001E-13</v>
      </c>
      <c r="D56" s="8">
        <v>2.0855143000000001E-12</v>
      </c>
      <c r="E56" s="13">
        <v>2.3310823999999999E-5</v>
      </c>
      <c r="F56" s="13">
        <v>1.5330455E-12</v>
      </c>
      <c r="G56" s="13">
        <v>1.0477656E-12</v>
      </c>
      <c r="H56" s="13">
        <v>6.4270579999999999E-13</v>
      </c>
      <c r="I56" s="13">
        <v>6.0372074000000002E-13</v>
      </c>
      <c r="J56" s="13">
        <v>6.4555420000000001E-13</v>
      </c>
      <c r="K56" s="13">
        <v>7.1289399999999999E-13</v>
      </c>
      <c r="L56" s="13">
        <v>7.7833349999999998E-13</v>
      </c>
      <c r="M56" s="13">
        <v>1.0278629000000001E-12</v>
      </c>
      <c r="N56" s="13">
        <v>1.4045912000000001E-12</v>
      </c>
      <c r="O56" s="13">
        <v>2.219393E-12</v>
      </c>
      <c r="P56" s="13">
        <v>6.0613284999999999E-12</v>
      </c>
      <c r="Q56" s="13">
        <v>5.5988890000000001E-4</v>
      </c>
      <c r="R56" s="13">
        <v>8.0816465E-4</v>
      </c>
      <c r="S56" s="14" t="s">
        <v>0</v>
      </c>
      <c r="T56" s="14" t="s">
        <v>0</v>
      </c>
      <c r="U56" s="14" t="s">
        <v>0</v>
      </c>
      <c r="V56" s="14">
        <v>6.8465140000000002E-13</v>
      </c>
      <c r="W56" s="14">
        <v>8.0572289999999998E-13</v>
      </c>
      <c r="X56" s="14">
        <v>9.4692829999999991E-13</v>
      </c>
      <c r="Y56" s="14">
        <v>2.0040478000000001E-12</v>
      </c>
      <c r="Z56" s="14">
        <v>7.3077819999999993E-12</v>
      </c>
      <c r="AA56" s="14">
        <v>1.3018716E-3</v>
      </c>
      <c r="AB56" s="14" t="s">
        <v>0</v>
      </c>
      <c r="AC56" s="15" t="s">
        <v>0</v>
      </c>
      <c r="AD56" s="8" t="s">
        <v>0</v>
      </c>
      <c r="AE56" s="8">
        <v>2.7579733000000001E-12</v>
      </c>
      <c r="AF56" s="8">
        <v>3.6057651999999999E-12</v>
      </c>
      <c r="AG56" s="8">
        <v>1.2476271999999999E-3</v>
      </c>
      <c r="AH56" s="8">
        <v>3.3517399999999999E-4</v>
      </c>
      <c r="AI56" s="8">
        <v>5.538947E-4</v>
      </c>
      <c r="AJ56" s="8">
        <v>1.5631486000000001E-3</v>
      </c>
      <c r="AK56" s="44">
        <f>AVERAGE(A56:AJ56)</f>
        <v>2.2832430398214096E-4</v>
      </c>
      <c r="AL56" s="42">
        <v>-1.5918000000000001</v>
      </c>
      <c r="AZ56" s="35" t="s">
        <v>28</v>
      </c>
      <c r="BA56" s="21">
        <f t="shared" si="18"/>
        <v>2.3790040844712829E-4</v>
      </c>
      <c r="BB56" s="21">
        <f t="shared" si="19"/>
        <v>2.3790040844712829E-7</v>
      </c>
      <c r="BC56" s="21">
        <f t="shared" si="20"/>
        <v>1.9222353002527965E-5</v>
      </c>
      <c r="BD56" s="21">
        <f t="shared" si="21"/>
        <v>2.3066823603033558E-4</v>
      </c>
      <c r="BE56" s="21">
        <f t="shared" si="22"/>
        <v>0.23066823603033559</v>
      </c>
      <c r="BF56" s="21">
        <f t="shared" si="23"/>
        <v>2.3066823603033561E-19</v>
      </c>
      <c r="BG56" s="1">
        <f>BF56*BA$2</f>
        <v>8.1134092000130102E-5</v>
      </c>
      <c r="BH56" s="1">
        <f t="shared" si="24"/>
        <v>2.9613943580047486E-2</v>
      </c>
      <c r="BI56" s="22">
        <f t="shared" si="31"/>
        <v>0.17518523966626057</v>
      </c>
      <c r="BJ56" s="22">
        <f t="shared" si="26"/>
        <v>0.35037047933252113</v>
      </c>
      <c r="BK56" s="22">
        <f t="shared" si="27"/>
        <v>1.0511114379975635</v>
      </c>
      <c r="BL56" s="48">
        <f t="shared" si="30"/>
        <v>0.52555571899878173</v>
      </c>
      <c r="BM56" s="50">
        <f>BI56-BI$19</f>
        <v>-1.8336842519520169E-4</v>
      </c>
      <c r="BN56" s="50">
        <f>BJ56-BJ$19</f>
        <v>-3.6673685039040338E-4</v>
      </c>
      <c r="BO56" s="50">
        <f>BK56-BK$19</f>
        <v>-1.1002105511710436E-3</v>
      </c>
      <c r="BP56" s="50">
        <f>BL56-BL$19</f>
        <v>-5.501052755855218E-4</v>
      </c>
      <c r="BQ56" s="51"/>
    </row>
    <row r="57" spans="1:69" x14ac:dyDescent="0.25">
      <c r="A57" t="s">
        <v>0</v>
      </c>
      <c r="B57" s="16" t="s">
        <v>0</v>
      </c>
      <c r="C57" s="13">
        <v>1.4704808999999999E-12</v>
      </c>
      <c r="D57" s="13">
        <v>2.528861E-12</v>
      </c>
      <c r="E57" s="13">
        <v>2.1704000000000001E-12</v>
      </c>
      <c r="F57" s="13">
        <v>9.6206579999999996E-13</v>
      </c>
      <c r="G57" s="13">
        <v>7.4507069999999997E-13</v>
      </c>
      <c r="H57" s="13">
        <v>7.0295719999999996E-13</v>
      </c>
      <c r="I57" s="13">
        <v>8.7831825000000004E-13</v>
      </c>
      <c r="J57" s="13">
        <v>1.0669759E-12</v>
      </c>
      <c r="K57" s="13">
        <v>1.0227974E-12</v>
      </c>
      <c r="L57" s="13">
        <v>9.9112540000000001E-13</v>
      </c>
      <c r="M57" s="13">
        <v>1.1204814999999999E-12</v>
      </c>
      <c r="N57" s="13">
        <v>1.4166569E-12</v>
      </c>
      <c r="O57" s="13">
        <v>2.1458891999999998E-12</v>
      </c>
      <c r="P57" s="13">
        <v>5.7922920000000001E-12</v>
      </c>
      <c r="Q57" s="13">
        <v>7.7133120000000003E-5</v>
      </c>
      <c r="R57" s="13">
        <v>6.8199889999999998E-6</v>
      </c>
      <c r="S57" s="14" t="s">
        <v>0</v>
      </c>
      <c r="T57" s="14" t="s">
        <v>0</v>
      </c>
      <c r="U57" s="14" t="s">
        <v>0</v>
      </c>
      <c r="V57" s="14">
        <v>2.9711734000000001E-12</v>
      </c>
      <c r="W57" s="14">
        <v>9.875602E-13</v>
      </c>
      <c r="X57" s="14">
        <v>1.1114133000000001E-12</v>
      </c>
      <c r="Y57" s="14">
        <v>1.8553288E-12</v>
      </c>
      <c r="Z57" s="14">
        <v>6.3878541999999997E-12</v>
      </c>
      <c r="AA57" s="14">
        <v>1.5761569999999999E-3</v>
      </c>
      <c r="AB57" s="14" t="s">
        <v>0</v>
      </c>
      <c r="AC57" s="15" t="s">
        <v>0</v>
      </c>
      <c r="AD57" s="8" t="s">
        <v>0</v>
      </c>
      <c r="AE57" s="8">
        <v>1.4620398999999999E-3</v>
      </c>
      <c r="AF57" s="8">
        <v>1.6792327999999999E-4</v>
      </c>
      <c r="AG57" s="8">
        <v>5.6192302999999998E-12</v>
      </c>
      <c r="AH57" s="8">
        <v>2.1226979999999999E-12</v>
      </c>
      <c r="AI57" s="8">
        <v>1.8437440999999999E-12</v>
      </c>
      <c r="AJ57" s="8">
        <v>2.8938147999999999E-4</v>
      </c>
      <c r="AK57" s="34">
        <f t="shared" si="0"/>
        <v>1.2783767196119193E-4</v>
      </c>
      <c r="AL57" s="42">
        <v>1.5918000000000001</v>
      </c>
      <c r="AM57" s="21"/>
      <c r="AN57" s="21"/>
      <c r="AO57" s="21"/>
      <c r="AP57" s="21"/>
      <c r="AT57" s="2"/>
      <c r="AZ57" s="33" t="s">
        <v>29</v>
      </c>
      <c r="BA57" s="21">
        <f t="shared" si="18"/>
        <v>1.1826755742210292E-3</v>
      </c>
      <c r="BB57" s="21">
        <f t="shared" si="19"/>
        <v>1.1826755742210293E-6</v>
      </c>
      <c r="BC57" s="21">
        <f t="shared" si="20"/>
        <v>9.5560186397059164E-5</v>
      </c>
      <c r="BD57" s="21">
        <f t="shared" si="21"/>
        <v>1.14672223676471E-3</v>
      </c>
      <c r="BE57" s="21">
        <f t="shared" si="22"/>
        <v>1.1467222367647101</v>
      </c>
      <c r="BF57" s="21">
        <f t="shared" si="23"/>
        <v>1.1467222367647101E-18</v>
      </c>
      <c r="BG57" s="1">
        <f t="shared" ref="BG57:BG59" si="32">BF57*BA$2</f>
        <v>4.0334234594843532E-4</v>
      </c>
      <c r="BH57" s="1">
        <f t="shared" si="24"/>
        <v>0.1472199562711789</v>
      </c>
      <c r="BI57" s="22">
        <f t="shared" si="31"/>
        <v>0.87089931988657887</v>
      </c>
      <c r="BJ57" s="22">
        <f t="shared" si="26"/>
        <v>1.7417986397731577</v>
      </c>
      <c r="BK57" s="22">
        <f t="shared" si="27"/>
        <v>5.2253959193194737</v>
      </c>
      <c r="BL57" s="48">
        <f t="shared" si="30"/>
        <v>2.6126979596597368</v>
      </c>
      <c r="BM57" s="50">
        <f>BI57-BI$20</f>
        <v>-3.5017062408027044E-4</v>
      </c>
      <c r="BN57" s="50">
        <f>BJ57-BJ$20</f>
        <v>-7.0034124816054089E-4</v>
      </c>
      <c r="BO57" s="50">
        <f>BK57-BK$20</f>
        <v>-2.1010237444816227E-3</v>
      </c>
      <c r="BP57" s="50">
        <f>BL57-BL$20</f>
        <v>-1.0505118722408113E-3</v>
      </c>
      <c r="BQ57" s="51"/>
    </row>
    <row r="58" spans="1:69" x14ac:dyDescent="0.25">
      <c r="A58" t="s">
        <v>0</v>
      </c>
      <c r="B58" s="16">
        <v>1.7630630999999999E-12</v>
      </c>
      <c r="C58" s="13">
        <v>7.4469079999999999E-13</v>
      </c>
      <c r="D58" s="13">
        <v>1.2160903000000001E-12</v>
      </c>
      <c r="E58" s="13">
        <v>6.1827619999999999E-13</v>
      </c>
      <c r="F58" s="13">
        <v>6.2060973999999999E-13</v>
      </c>
      <c r="G58" s="13">
        <v>9.0526519999999999E-13</v>
      </c>
      <c r="H58" s="13">
        <v>1.4119308999999999E-12</v>
      </c>
      <c r="I58" s="13">
        <v>3.2610103999999999E-12</v>
      </c>
      <c r="J58" s="13">
        <v>7.1217549999999997E-12</v>
      </c>
      <c r="K58" s="13">
        <v>1.1376107999999999E-11</v>
      </c>
      <c r="L58" s="13">
        <v>1.357109E-4</v>
      </c>
      <c r="M58" s="13">
        <v>5.7434793999999998E-5</v>
      </c>
      <c r="N58" s="13">
        <v>1.0877901000000001E-11</v>
      </c>
      <c r="O58" s="13">
        <v>6.6580763999999998E-12</v>
      </c>
      <c r="P58" s="13">
        <v>8.9892949999999996E-12</v>
      </c>
      <c r="Q58" s="13">
        <v>9.4475079999999997E-12</v>
      </c>
      <c r="R58" s="13">
        <v>1.1376506E-11</v>
      </c>
      <c r="S58" s="14" t="s">
        <v>0</v>
      </c>
      <c r="T58" s="14" t="s">
        <v>0</v>
      </c>
      <c r="U58" s="14">
        <v>1.2014519E-12</v>
      </c>
      <c r="V58" s="14">
        <v>2.6193323E-12</v>
      </c>
      <c r="W58" s="14">
        <v>6.578398E-12</v>
      </c>
      <c r="X58" s="14">
        <v>6.2780939999999998E-12</v>
      </c>
      <c r="Y58" s="14">
        <v>4.8241275999999998E-12</v>
      </c>
      <c r="Z58" s="14">
        <v>3.2917913E-12</v>
      </c>
      <c r="AA58" s="14">
        <v>1.8290559999999999E-11</v>
      </c>
      <c r="AB58" s="14" t="s">
        <v>0</v>
      </c>
      <c r="AC58" s="15" t="s">
        <v>0</v>
      </c>
      <c r="AD58" s="8" t="s">
        <v>0</v>
      </c>
      <c r="AE58" s="8">
        <v>9.3303683999999998E-11</v>
      </c>
      <c r="AF58" s="8">
        <v>6.6025805000000002E-12</v>
      </c>
      <c r="AG58" s="8">
        <v>1.7544887E-12</v>
      </c>
      <c r="AH58" s="8">
        <v>2.1039081999999998E-12</v>
      </c>
      <c r="AI58" s="8">
        <v>2.2572639999999999E-12</v>
      </c>
      <c r="AJ58" s="8">
        <v>1.1679621000000001E-3</v>
      </c>
      <c r="AK58" s="34">
        <f t="shared" si="0"/>
        <v>4.5370267316458886E-5</v>
      </c>
      <c r="AL58" s="42">
        <v>4.7801999999999998</v>
      </c>
      <c r="AM58" s="21"/>
      <c r="AN58" s="21"/>
      <c r="AO58" s="21"/>
      <c r="AP58" s="21"/>
      <c r="AT58" s="2"/>
      <c r="AZ58" t="s">
        <v>30</v>
      </c>
      <c r="BA58" s="21">
        <f>AH44</f>
        <v>4.030634E-3</v>
      </c>
      <c r="BB58" s="21">
        <f t="shared" si="19"/>
        <v>4.0306339999999997E-6</v>
      </c>
      <c r="BC58" s="21">
        <f t="shared" si="20"/>
        <v>3.2567522719999996E-4</v>
      </c>
      <c r="BD58" s="21">
        <f t="shared" si="21"/>
        <v>3.9081027263999993E-3</v>
      </c>
      <c r="BE58" s="21">
        <f t="shared" si="22"/>
        <v>3.9081027263999992</v>
      </c>
      <c r="BF58" s="21">
        <f t="shared" si="23"/>
        <v>3.9081027263999994E-18</v>
      </c>
      <c r="BG58" s="1">
        <f t="shared" si="32"/>
        <v>1.3746165124703038E-3</v>
      </c>
      <c r="BH58" s="1">
        <f>BG58*365</f>
        <v>0.50173502705166084</v>
      </c>
      <c r="BI58" s="22">
        <f t="shared" si="31"/>
        <v>2.9680805842496301</v>
      </c>
      <c r="BJ58" s="22">
        <f t="shared" si="26"/>
        <v>5.9361611684992601</v>
      </c>
      <c r="BK58" s="22">
        <f t="shared" si="27"/>
        <v>17.808483505497783</v>
      </c>
      <c r="BL58" s="48">
        <f>AVERAGE(BI58:BK58)</f>
        <v>8.9042417527488897</v>
      </c>
      <c r="BM58" s="50">
        <f>BI58-BI$21</f>
        <v>-3.2327107261265198E-4</v>
      </c>
      <c r="BN58" s="50">
        <f>BJ58-BJ$21</f>
        <v>-6.4654214522530395E-4</v>
      </c>
      <c r="BO58" s="50">
        <f>BK58-BK$21</f>
        <v>-1.9396264356750237E-3</v>
      </c>
      <c r="BP58" s="50">
        <f>BL58-BL$21</f>
        <v>-9.698132178392882E-4</v>
      </c>
      <c r="BQ58" s="51"/>
    </row>
    <row r="59" spans="1:69" x14ac:dyDescent="0.25">
      <c r="A59" t="s">
        <v>0</v>
      </c>
      <c r="B59" s="16">
        <v>8.8241074000000002E-13</v>
      </c>
      <c r="C59" s="13">
        <v>3.0482230000000002E-13</v>
      </c>
      <c r="D59" s="13">
        <v>2.4849400000000002E-13</v>
      </c>
      <c r="E59" s="13">
        <v>1.7455719999999999E-13</v>
      </c>
      <c r="F59" s="13">
        <v>3.0263819999999998E-13</v>
      </c>
      <c r="G59" s="13">
        <v>5.3401629999999996E-13</v>
      </c>
      <c r="H59" s="13">
        <v>8.8370907000000001E-13</v>
      </c>
      <c r="I59" s="13">
        <v>1.6042457000000001E-12</v>
      </c>
      <c r="J59" s="13">
        <v>2.7209412999999999E-12</v>
      </c>
      <c r="K59" s="13">
        <v>5.2621336000000004E-12</v>
      </c>
      <c r="L59" s="13">
        <v>7.8968500000000006E-12</v>
      </c>
      <c r="M59" s="13">
        <v>1.2939497E-11</v>
      </c>
      <c r="N59" s="13">
        <v>1.1064915500000001E-11</v>
      </c>
      <c r="O59" s="13">
        <v>1.3291305000000001E-11</v>
      </c>
      <c r="P59" s="13">
        <v>2.1258529000000001E-4</v>
      </c>
      <c r="Q59" s="13">
        <v>2.0932989999999999E-3</v>
      </c>
      <c r="R59" s="13">
        <v>2.0586452000000001E-3</v>
      </c>
      <c r="S59" s="14" t="s">
        <v>0</v>
      </c>
      <c r="T59" s="14" t="s">
        <v>0</v>
      </c>
      <c r="U59" s="14">
        <v>1.7491401E-12</v>
      </c>
      <c r="V59" s="14">
        <v>3.5961766999999998E-12</v>
      </c>
      <c r="W59" s="14">
        <v>2.6708832999999999E-12</v>
      </c>
      <c r="X59" s="14">
        <v>3.3806893999999999E-12</v>
      </c>
      <c r="Y59" s="14">
        <v>3.0701802000000002E-4</v>
      </c>
      <c r="Z59" s="14" t="s">
        <v>0</v>
      </c>
      <c r="AA59" s="14" t="s">
        <v>0</v>
      </c>
      <c r="AB59" s="14" t="s">
        <v>0</v>
      </c>
      <c r="AC59" s="15" t="s">
        <v>0</v>
      </c>
      <c r="AD59" s="8" t="s">
        <v>0</v>
      </c>
      <c r="AE59" s="8" t="s">
        <v>0</v>
      </c>
      <c r="AF59" s="8">
        <v>6.650375E-4</v>
      </c>
      <c r="AG59" s="8">
        <v>1.7309941E-12</v>
      </c>
      <c r="AH59" s="8">
        <v>5.4605916000000001E-4</v>
      </c>
      <c r="AI59" s="8">
        <v>6.9829919999999995E-4</v>
      </c>
      <c r="AJ59" s="8">
        <v>5.0035397000000001E-12</v>
      </c>
      <c r="AK59" s="34">
        <f t="shared" si="0"/>
        <v>2.4373864615710963E-4</v>
      </c>
      <c r="AL59" s="42">
        <v>7.9836</v>
      </c>
      <c r="AM59" s="21"/>
      <c r="AN59" s="21"/>
      <c r="AO59" s="21"/>
      <c r="AP59" s="21"/>
      <c r="AT59" s="2"/>
      <c r="AZ59" t="s">
        <v>31</v>
      </c>
      <c r="BA59" s="21">
        <f>AO54</f>
        <v>9.5814135719596012E-4</v>
      </c>
      <c r="BB59" s="21">
        <f>BA59*0.001</f>
        <v>9.581413571959602E-7</v>
      </c>
      <c r="BC59" s="21">
        <f>BB59*80.8</f>
        <v>7.7417821661433575E-5</v>
      </c>
      <c r="BD59" s="21">
        <f>BC59*12</f>
        <v>9.2901385993720284E-4</v>
      </c>
      <c r="BE59" s="21">
        <f>BD59*1000</f>
        <v>0.92901385993720287</v>
      </c>
      <c r="BF59" s="21">
        <f>BE59*0.000000000000000001</f>
        <v>9.290138599372029E-19</v>
      </c>
      <c r="BG59" s="1">
        <f t="shared" si="32"/>
        <v>3.2676669002501205E-4</v>
      </c>
      <c r="BH59" s="1">
        <f>BG59*365</f>
        <v>0.11926984185912939</v>
      </c>
      <c r="BI59" s="22">
        <f>BH59*BD$2</f>
        <v>0.70555668395094151</v>
      </c>
      <c r="BJ59" s="22">
        <f>BH59*BD$3</f>
        <v>1.411113367901883</v>
      </c>
      <c r="BK59" s="22">
        <f>BH59*BD$4</f>
        <v>4.2333401037056495</v>
      </c>
      <c r="BL59" s="48">
        <f>AVERAGE(BI59:BK59)</f>
        <v>2.1166700518528248</v>
      </c>
      <c r="BM59" s="50">
        <f>BI59-BI$22</f>
        <v>-2.565491144478349E-4</v>
      </c>
      <c r="BN59" s="50">
        <f>BJ59-BJ$22</f>
        <v>-5.1309822889566981E-4</v>
      </c>
      <c r="BO59" s="50">
        <f>BK59-BK$22</f>
        <v>-1.5392946866858992E-3</v>
      </c>
      <c r="BP59" s="50">
        <f>BL59-BL$22</f>
        <v>-7.6964734334339369E-4</v>
      </c>
      <c r="BQ59" s="51"/>
    </row>
    <row r="60" spans="1:69" x14ac:dyDescent="0.25">
      <c r="A60" t="s">
        <v>0</v>
      </c>
      <c r="B60" s="16">
        <v>6.6969927000000001E-13</v>
      </c>
      <c r="C60" s="13">
        <v>1.7242218E-13</v>
      </c>
      <c r="D60" s="13">
        <v>2.2276761999999999E-13</v>
      </c>
      <c r="E60" s="13">
        <v>1.2355501999999999E-13</v>
      </c>
      <c r="F60" s="13">
        <v>1.8226336E-13</v>
      </c>
      <c r="G60" s="13">
        <v>3.1641634999999999E-13</v>
      </c>
      <c r="H60" s="13">
        <v>3.5186054999999999E-13</v>
      </c>
      <c r="I60" s="13">
        <v>4.6932433999999996E-13</v>
      </c>
      <c r="J60" s="13">
        <v>6.3822500000000004E-13</v>
      </c>
      <c r="K60" s="13">
        <v>9.9127879999999991E-13</v>
      </c>
      <c r="L60" s="13">
        <v>1.0668259000000001E-12</v>
      </c>
      <c r="M60" s="13">
        <v>1.4730307E-12</v>
      </c>
      <c r="N60" s="13">
        <v>2.3281946999999999E-12</v>
      </c>
      <c r="O60" s="13">
        <v>1.8545600000000001E-12</v>
      </c>
      <c r="P60" s="13">
        <v>2.568958E-12</v>
      </c>
      <c r="Q60" s="13">
        <v>1.8780821E-4</v>
      </c>
      <c r="R60" s="13">
        <v>8.8912710000000001E-4</v>
      </c>
      <c r="S60" s="14" t="s">
        <v>0</v>
      </c>
      <c r="T60" s="14">
        <v>9.3144799999999993E-12</v>
      </c>
      <c r="U60" s="14">
        <v>1.9517887999999998E-12</v>
      </c>
      <c r="V60" s="14">
        <v>1.2734154E-12</v>
      </c>
      <c r="W60" s="14">
        <v>1.5247557E-12</v>
      </c>
      <c r="X60" s="14">
        <v>1.2113283000000001E-12</v>
      </c>
      <c r="Y60" s="14">
        <v>6.2446439999999996E-13</v>
      </c>
      <c r="Z60" s="14" t="s">
        <v>0</v>
      </c>
      <c r="AA60" s="14" t="s">
        <v>0</v>
      </c>
      <c r="AB60" s="14" t="s">
        <v>0</v>
      </c>
      <c r="AC60" s="15" t="s">
        <v>0</v>
      </c>
      <c r="AD60" s="8" t="s">
        <v>0</v>
      </c>
      <c r="AE60" s="8" t="s">
        <v>0</v>
      </c>
      <c r="AF60" s="8">
        <v>1.4605627999999999E-3</v>
      </c>
      <c r="AG60" s="8">
        <v>7.0138845999999996E-11</v>
      </c>
      <c r="AH60" s="8">
        <v>3.7539232000000003E-11</v>
      </c>
      <c r="AI60" s="8">
        <v>5.6608389999999998E-4</v>
      </c>
      <c r="AJ60" s="8">
        <v>2.7675532000000001E-11</v>
      </c>
      <c r="AK60" s="34">
        <f t="shared" si="0"/>
        <v>1.108422205244009E-4</v>
      </c>
      <c r="AL60" s="42">
        <v>11.212300000000001</v>
      </c>
      <c r="AM60" s="21"/>
      <c r="AN60" s="21"/>
      <c r="AO60" s="21"/>
      <c r="AP60" s="21"/>
      <c r="AT60" s="2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</row>
    <row r="61" spans="1:69" x14ac:dyDescent="0.25">
      <c r="A61" t="s">
        <v>0</v>
      </c>
      <c r="B61" s="16">
        <v>1.2499355999999999E-12</v>
      </c>
      <c r="C61" s="13">
        <v>2.5134890000000001E-13</v>
      </c>
      <c r="D61" s="13">
        <v>1.9196554000000001E-13</v>
      </c>
      <c r="E61" s="13">
        <v>1.1225244E-13</v>
      </c>
      <c r="F61" s="13">
        <v>1.6131934999999999E-13</v>
      </c>
      <c r="G61" s="13">
        <v>3.1409936000000001E-13</v>
      </c>
      <c r="H61" s="13">
        <v>4.80939E-13</v>
      </c>
      <c r="I61" s="13">
        <v>6.6147149999999996E-13</v>
      </c>
      <c r="J61" s="13">
        <v>8.2605390000000003E-13</v>
      </c>
      <c r="K61" s="13">
        <v>9.9119799999999991E-13</v>
      </c>
      <c r="L61" s="13">
        <v>1.0843978999999999E-12</v>
      </c>
      <c r="M61" s="13">
        <v>1.3952084E-12</v>
      </c>
      <c r="N61" s="13">
        <v>1.3117504E-12</v>
      </c>
      <c r="O61" s="13">
        <v>1.1861259E-12</v>
      </c>
      <c r="P61" s="13">
        <v>5.0637463E-12</v>
      </c>
      <c r="Q61" s="13">
        <v>1.2313598000000001E-3</v>
      </c>
      <c r="R61" s="13" t="s">
        <v>0</v>
      </c>
      <c r="S61" s="14">
        <v>4.81883E-12</v>
      </c>
      <c r="T61" s="14">
        <v>1.6366825000000001E-12</v>
      </c>
      <c r="U61" s="14">
        <v>6.9157076999999995E-13</v>
      </c>
      <c r="V61" s="14">
        <v>8.7205600000000004E-13</v>
      </c>
      <c r="W61" s="14">
        <v>9.1776380000000009E-13</v>
      </c>
      <c r="X61" s="14">
        <v>8.1872947000000004E-13</v>
      </c>
      <c r="Y61" s="14">
        <v>6.4336393999999997E-13</v>
      </c>
      <c r="Z61" s="14" t="s">
        <v>0</v>
      </c>
      <c r="AA61" s="14" t="s">
        <v>0</v>
      </c>
      <c r="AB61" s="14" t="s">
        <v>0</v>
      </c>
      <c r="AC61" s="15" t="s">
        <v>0</v>
      </c>
      <c r="AD61" s="8" t="s">
        <v>0</v>
      </c>
      <c r="AE61" s="8" t="s">
        <v>0</v>
      </c>
      <c r="AF61" s="8">
        <v>1.3430046000000001E-3</v>
      </c>
      <c r="AG61" s="8">
        <v>8.0398289999999997E-11</v>
      </c>
      <c r="AH61" s="8">
        <v>1.4817668000000001E-3</v>
      </c>
      <c r="AI61" s="8">
        <v>1.2580521E-3</v>
      </c>
      <c r="AJ61" s="8">
        <v>1.2143252000000001E-3</v>
      </c>
      <c r="AK61" s="34">
        <f t="shared" si="0"/>
        <v>2.3316102164568211E-4</v>
      </c>
      <c r="AL61" s="42">
        <v>14.477499999999999</v>
      </c>
      <c r="AM61" s="21"/>
      <c r="AN61" s="21"/>
      <c r="AO61" s="21"/>
      <c r="AP61" s="21"/>
      <c r="AT61" s="2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</row>
    <row r="62" spans="1:69" x14ac:dyDescent="0.25">
      <c r="A62" t="s">
        <v>0</v>
      </c>
      <c r="B62" s="16">
        <v>5.0022863000000004E-12</v>
      </c>
      <c r="C62" s="13">
        <v>1.4783268E-12</v>
      </c>
      <c r="D62" s="13">
        <v>5.2230169999999998E-13</v>
      </c>
      <c r="E62" s="13">
        <v>2.5423060000000001E-13</v>
      </c>
      <c r="F62" s="13">
        <v>2.7133992E-13</v>
      </c>
      <c r="G62" s="13">
        <v>3.7981950000000001E-13</v>
      </c>
      <c r="H62" s="13">
        <v>5.0223453999999999E-13</v>
      </c>
      <c r="I62" s="13">
        <v>6.4833283999999997E-13</v>
      </c>
      <c r="J62" s="13">
        <v>6.4818235000000001E-13</v>
      </c>
      <c r="K62" s="13">
        <v>6.8298356E-13</v>
      </c>
      <c r="L62" s="13">
        <v>7.9503049999999998E-13</v>
      </c>
      <c r="M62" s="13">
        <v>9.7941489999999996E-13</v>
      </c>
      <c r="N62" s="13">
        <v>1.0785086E-12</v>
      </c>
      <c r="O62" s="13">
        <v>1.1527124E-12</v>
      </c>
      <c r="P62" s="17">
        <v>4.4453824E-12</v>
      </c>
      <c r="Q62" s="17" t="s">
        <v>0</v>
      </c>
      <c r="R62" s="17">
        <v>2.1237334E-5</v>
      </c>
      <c r="S62" s="14">
        <v>1.8509750000000002E-12</v>
      </c>
      <c r="T62" s="14">
        <v>1.2614805999999999E-12</v>
      </c>
      <c r="U62" s="14">
        <v>7.1669269999999999E-13</v>
      </c>
      <c r="V62" s="14">
        <v>7.7692582999999996E-13</v>
      </c>
      <c r="W62" s="14">
        <v>8.9896759999999998E-13</v>
      </c>
      <c r="X62" s="14">
        <v>7.8231090000000004E-13</v>
      </c>
      <c r="Y62" s="14">
        <v>1.1501835000000001E-12</v>
      </c>
      <c r="Z62" s="14" t="s">
        <v>0</v>
      </c>
      <c r="AA62" s="14" t="s">
        <v>0</v>
      </c>
      <c r="AB62" s="14" t="s">
        <v>0</v>
      </c>
      <c r="AC62" s="15" t="s">
        <v>0</v>
      </c>
      <c r="AD62" s="8" t="s">
        <v>0</v>
      </c>
      <c r="AE62" s="8" t="s">
        <v>0</v>
      </c>
      <c r="AF62" s="8">
        <v>1.4288513E-3</v>
      </c>
      <c r="AG62" s="8">
        <v>2.1585765E-5</v>
      </c>
      <c r="AH62" s="8" t="s">
        <v>0</v>
      </c>
      <c r="AI62" s="8">
        <v>1.4427158000000001E-3</v>
      </c>
      <c r="AJ62" s="8">
        <v>1.3905816000000001E-3</v>
      </c>
      <c r="AK62" s="34">
        <f t="shared" si="0"/>
        <v>1.5944340093624533E-4</v>
      </c>
      <c r="AL62" s="42">
        <v>17.791599999999999</v>
      </c>
      <c r="AM62" s="21"/>
      <c r="AN62" s="21"/>
      <c r="AO62" s="21"/>
      <c r="AP62" s="21"/>
      <c r="AT62" s="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</row>
    <row r="63" spans="1:69" x14ac:dyDescent="0.25">
      <c r="A63" t="s">
        <v>0</v>
      </c>
      <c r="B63" s="16">
        <v>1.0836496E-11</v>
      </c>
      <c r="C63" s="13">
        <v>3.5053109999999999E-12</v>
      </c>
      <c r="D63" s="13">
        <v>7.4844405999999999E-13</v>
      </c>
      <c r="E63" s="13">
        <v>3.3398664000000002E-13</v>
      </c>
      <c r="F63" s="13">
        <v>2.9529850000000001E-13</v>
      </c>
      <c r="G63" s="13">
        <v>3.9692364999999998E-13</v>
      </c>
      <c r="H63" s="13">
        <v>5.1365199999999998E-13</v>
      </c>
      <c r="I63" s="13">
        <v>6.1914160000000004E-13</v>
      </c>
      <c r="J63" s="13">
        <v>5.7665200000000002E-13</v>
      </c>
      <c r="K63" s="13">
        <v>5.7369935E-13</v>
      </c>
      <c r="L63" s="13">
        <v>7.1257170000000003E-13</v>
      </c>
      <c r="M63" s="13">
        <v>7.7263596999999998E-13</v>
      </c>
      <c r="N63" s="13">
        <v>6.5247346E-13</v>
      </c>
      <c r="O63" s="13">
        <v>8.1612730000000003E-13</v>
      </c>
      <c r="P63" s="17" t="s">
        <v>0</v>
      </c>
      <c r="Q63" s="17">
        <v>1.6443387000000001E-11</v>
      </c>
      <c r="R63" s="17">
        <v>1.9129533000000001E-11</v>
      </c>
      <c r="S63" s="14">
        <v>8.0345150000000007E-12</v>
      </c>
      <c r="T63" s="14">
        <v>1.6150472000000001E-12</v>
      </c>
      <c r="U63" s="14">
        <v>8.2612409999999996E-13</v>
      </c>
      <c r="V63" s="14">
        <v>8.760997E-13</v>
      </c>
      <c r="W63" s="14">
        <v>1.071762E-12</v>
      </c>
      <c r="X63" s="14">
        <v>1.1077091E-12</v>
      </c>
      <c r="Y63" s="14">
        <v>2.9261167999999998E-12</v>
      </c>
      <c r="Z63" s="14" t="s">
        <v>0</v>
      </c>
      <c r="AA63" s="14" t="s">
        <v>0</v>
      </c>
      <c r="AB63" s="14" t="s">
        <v>0</v>
      </c>
      <c r="AC63" s="15" t="s">
        <v>0</v>
      </c>
      <c r="AD63" s="8" t="s">
        <v>0</v>
      </c>
      <c r="AE63" s="8" t="s">
        <v>0</v>
      </c>
      <c r="AF63" s="8">
        <v>3.4371853999999999E-3</v>
      </c>
      <c r="AG63" s="8">
        <v>6.5140089999999999E-4</v>
      </c>
      <c r="AH63" s="8" t="s">
        <v>0</v>
      </c>
      <c r="AI63" s="8" t="s">
        <v>0</v>
      </c>
      <c r="AJ63" s="8" t="s">
        <v>0</v>
      </c>
      <c r="AK63" s="34">
        <f t="shared" si="0"/>
        <v>1.6354345493534828E-4</v>
      </c>
      <c r="AL63" s="42">
        <v>21.168500000000002</v>
      </c>
      <c r="AM63" s="21"/>
      <c r="AN63" s="21"/>
      <c r="AO63" s="21"/>
      <c r="AP63" s="21"/>
      <c r="AT63" s="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</row>
    <row r="64" spans="1:69" x14ac:dyDescent="0.25">
      <c r="A64" t="s">
        <v>0</v>
      </c>
      <c r="B64" s="16" t="s">
        <v>0</v>
      </c>
      <c r="C64" s="13">
        <v>6.2902045000000002E-12</v>
      </c>
      <c r="D64" s="13">
        <v>8.9827509999999998E-13</v>
      </c>
      <c r="E64" s="13">
        <v>3.3599000000000002E-13</v>
      </c>
      <c r="F64" s="13">
        <v>3.0511154E-13</v>
      </c>
      <c r="G64" s="13">
        <v>4.9806025000000004E-13</v>
      </c>
      <c r="H64" s="13">
        <v>6.1850785000000003E-13</v>
      </c>
      <c r="I64" s="13">
        <v>7.0888189999999999E-13</v>
      </c>
      <c r="J64" s="13">
        <v>7.2198464999999998E-13</v>
      </c>
      <c r="K64" s="13">
        <v>7.3443409999999998E-13</v>
      </c>
      <c r="L64" s="13">
        <v>8.1535342999999995E-13</v>
      </c>
      <c r="M64" s="13">
        <v>7.1362225000000003E-13</v>
      </c>
      <c r="N64" s="13">
        <v>5.3714800000000005E-13</v>
      </c>
      <c r="O64" s="13">
        <v>8.9574620000000002E-13</v>
      </c>
      <c r="P64" s="17" t="s">
        <v>0</v>
      </c>
      <c r="Q64" s="17">
        <v>1.9489035000000001E-11</v>
      </c>
      <c r="R64" s="17">
        <v>1.3250574E-11</v>
      </c>
      <c r="S64" s="14">
        <v>9.3713159999999994E-12</v>
      </c>
      <c r="T64" s="14">
        <v>1.8465990000000001E-12</v>
      </c>
      <c r="U64" s="14">
        <v>9.7831310000000007E-13</v>
      </c>
      <c r="V64" s="14">
        <v>1.3032558E-12</v>
      </c>
      <c r="W64" s="14">
        <v>1.7453494999999999E-12</v>
      </c>
      <c r="X64" s="14">
        <v>2.0107279999999999E-12</v>
      </c>
      <c r="Y64" s="14">
        <v>7.0532403999999998E-12</v>
      </c>
      <c r="Z64" s="14" t="s">
        <v>0</v>
      </c>
      <c r="AA64" s="14" t="s">
        <v>0</v>
      </c>
      <c r="AB64" s="14" t="s">
        <v>0</v>
      </c>
      <c r="AC64" s="15" t="s">
        <v>0</v>
      </c>
      <c r="AD64" s="8" t="s">
        <v>0</v>
      </c>
      <c r="AE64" s="8" t="s">
        <v>0</v>
      </c>
      <c r="AF64" s="8">
        <v>2.4318579E-4</v>
      </c>
      <c r="AG64" s="8">
        <v>1.8231041999999999E-3</v>
      </c>
      <c r="AH64" s="8" t="s">
        <v>0</v>
      </c>
      <c r="AI64" s="8" t="s">
        <v>0</v>
      </c>
      <c r="AJ64" s="8" t="s">
        <v>0</v>
      </c>
      <c r="AK64" s="34">
        <f t="shared" si="0"/>
        <v>8.6095419213405439E-5</v>
      </c>
      <c r="AL64" s="42">
        <v>24.624300000000002</v>
      </c>
      <c r="AM64" s="21"/>
      <c r="AN64" s="21"/>
      <c r="AO64" s="21"/>
      <c r="AP64" s="21"/>
      <c r="AT64" s="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</row>
    <row r="65" spans="1:69" x14ac:dyDescent="0.25">
      <c r="A65" t="s">
        <v>0</v>
      </c>
      <c r="B65" s="16" t="s">
        <v>0</v>
      </c>
      <c r="C65" s="13">
        <v>6.6022680000000003E-4</v>
      </c>
      <c r="D65" s="13">
        <v>1.6112112E-12</v>
      </c>
      <c r="E65" s="13">
        <v>2.4658346E-13</v>
      </c>
      <c r="F65" s="13">
        <v>8.154953E-14</v>
      </c>
      <c r="G65" s="13">
        <v>9.2816156E-14</v>
      </c>
      <c r="H65" s="13">
        <v>2.2866843000000002E-13</v>
      </c>
      <c r="I65" s="13">
        <v>4.0691506E-13</v>
      </c>
      <c r="J65" s="13">
        <v>5.387542E-13</v>
      </c>
      <c r="K65" s="13">
        <v>7.2987429999999996E-13</v>
      </c>
      <c r="L65" s="13">
        <v>8.9001235E-13</v>
      </c>
      <c r="M65" s="13">
        <v>8.501637E-13</v>
      </c>
      <c r="N65" s="13">
        <v>9.0550542999999997E-13</v>
      </c>
      <c r="O65" s="13">
        <v>2.2189913E-12</v>
      </c>
      <c r="P65" s="17" t="s">
        <v>0</v>
      </c>
      <c r="Q65" s="17">
        <v>3.6815165000000002E-11</v>
      </c>
      <c r="R65" s="17">
        <v>8.1670919999999992E-12</v>
      </c>
      <c r="S65" s="14">
        <v>5.5326593999999996E-12</v>
      </c>
      <c r="T65" s="14">
        <v>9.5297230000000004E-13</v>
      </c>
      <c r="U65" s="14">
        <v>7.9549469999999996E-13</v>
      </c>
      <c r="V65" s="14">
        <v>1.1072847E-12</v>
      </c>
      <c r="W65" s="14">
        <v>2.1594518999999999E-12</v>
      </c>
      <c r="X65" s="14">
        <v>2.8715118E-12</v>
      </c>
      <c r="Y65" s="14">
        <v>2.5995565999999999E-12</v>
      </c>
      <c r="Z65" s="14" t="s">
        <v>0</v>
      </c>
      <c r="AA65" s="14" t="s">
        <v>0</v>
      </c>
      <c r="AB65" s="14" t="s">
        <v>0</v>
      </c>
      <c r="AC65" s="15" t="s">
        <v>0</v>
      </c>
      <c r="AD65" s="8" t="s">
        <v>0</v>
      </c>
      <c r="AE65" s="8" t="s">
        <v>0</v>
      </c>
      <c r="AF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34">
        <f t="shared" si="0"/>
        <v>3.0010312263737887E-5</v>
      </c>
      <c r="AL65" s="42">
        <v>28.178599999999999</v>
      </c>
      <c r="AM65" s="21"/>
      <c r="AN65" s="21"/>
      <c r="AO65" s="21"/>
      <c r="AP65" s="21"/>
      <c r="AT65" s="2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</row>
    <row r="66" spans="1:69" x14ac:dyDescent="0.25">
      <c r="A66" s="11" t="s">
        <v>0</v>
      </c>
      <c r="B66" s="18" t="s">
        <v>0</v>
      </c>
      <c r="C66" s="11">
        <v>4.4852490000000003E-12</v>
      </c>
      <c r="D66" s="11">
        <v>2.0458267000000001E-11</v>
      </c>
      <c r="E66" s="11">
        <v>2.1659572999999998E-11</v>
      </c>
      <c r="F66" s="11">
        <v>1.7565836000000001E-11</v>
      </c>
      <c r="G66" s="11">
        <v>1.6043198000000001E-11</v>
      </c>
      <c r="H66" s="11">
        <v>1.2118953000000001E-11</v>
      </c>
      <c r="I66" s="11">
        <v>4.3961504999999999E-12</v>
      </c>
      <c r="J66" s="11">
        <v>1.8734542999999999E-12</v>
      </c>
      <c r="K66" s="11">
        <v>9.107886E-13</v>
      </c>
      <c r="L66" s="11">
        <v>5.4005822999999995E-13</v>
      </c>
      <c r="M66" s="11">
        <v>8.4287323999999999E-13</v>
      </c>
      <c r="N66" s="11">
        <v>2.7998188000000002E-12</v>
      </c>
      <c r="O66" s="11">
        <v>4.3836231999999997E-12</v>
      </c>
      <c r="P66" s="11" t="s">
        <v>0</v>
      </c>
      <c r="Q66" s="11" t="s">
        <v>0</v>
      </c>
      <c r="R66" s="11" t="s">
        <v>0</v>
      </c>
      <c r="S66" s="12">
        <v>7.8437226999999998E-4</v>
      </c>
      <c r="T66" s="12">
        <v>4.9376527E-11</v>
      </c>
      <c r="U66" s="12">
        <v>2.9725936999999998E-11</v>
      </c>
      <c r="V66" s="12">
        <v>4.2813799999999997E-12</v>
      </c>
      <c r="W66" s="12">
        <v>6.6498529999999999E-13</v>
      </c>
      <c r="X66" s="12">
        <v>4.5504945000000001E-12</v>
      </c>
      <c r="Y66" s="12">
        <v>3.4383416000000002E-12</v>
      </c>
      <c r="Z66" s="12" t="s">
        <v>0</v>
      </c>
      <c r="AA66" s="19" t="s">
        <v>0</v>
      </c>
      <c r="AB66" s="19">
        <v>1.9592647E-13</v>
      </c>
      <c r="AC66" s="19">
        <v>6.6892942999999997E-13</v>
      </c>
      <c r="AD66" s="19" t="s">
        <v>0</v>
      </c>
      <c r="AE66" s="19" t="s">
        <v>0</v>
      </c>
      <c r="AF66" s="19" t="s">
        <v>0</v>
      </c>
      <c r="AG66" s="19" t="s">
        <v>0</v>
      </c>
      <c r="AH66" s="19" t="s">
        <v>0</v>
      </c>
      <c r="AI66" s="19" t="s">
        <v>0</v>
      </c>
      <c r="AJ66" s="19" t="s">
        <v>0</v>
      </c>
      <c r="AK66" s="34">
        <f t="shared" si="0"/>
        <v>3.5653294135471105E-5</v>
      </c>
      <c r="AL66" s="2">
        <v>31.855</v>
      </c>
      <c r="AM66" s="21"/>
      <c r="AN66" s="21"/>
      <c r="AO66" s="21"/>
      <c r="AP66" s="21"/>
      <c r="AT66" s="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</row>
    <row r="67" spans="1:69" x14ac:dyDescent="0.25">
      <c r="A67" s="10" t="s">
        <v>0</v>
      </c>
      <c r="B67" s="20" t="s">
        <v>0</v>
      </c>
      <c r="C67" s="10" t="s">
        <v>0</v>
      </c>
      <c r="D67" s="10">
        <v>1.9370591999999999E-3</v>
      </c>
      <c r="E67" s="10">
        <v>1.4650306E-3</v>
      </c>
      <c r="F67" s="10">
        <v>1.416091E-3</v>
      </c>
      <c r="G67" s="10">
        <v>1.3109212999999999E-3</v>
      </c>
      <c r="H67" s="10">
        <v>1.2483527999999999E-3</v>
      </c>
      <c r="I67" s="10">
        <v>1.0513159E-3</v>
      </c>
      <c r="J67" s="10">
        <v>7.0848245999999998E-4</v>
      </c>
      <c r="K67" s="10">
        <v>5.2151445E-5</v>
      </c>
      <c r="L67" s="10">
        <v>1.8630722000000001E-11</v>
      </c>
      <c r="M67" s="10">
        <v>5.6457473000000003E-12</v>
      </c>
      <c r="N67" s="10">
        <v>4.7202940000000002E-12</v>
      </c>
      <c r="O67" s="10" t="s">
        <v>0</v>
      </c>
      <c r="P67" s="10" t="s">
        <v>0</v>
      </c>
      <c r="Q67" s="10" t="s">
        <v>0</v>
      </c>
      <c r="R67" s="10" t="s">
        <v>0</v>
      </c>
      <c r="S67" s="12">
        <v>4.0799006999999998E-3</v>
      </c>
      <c r="T67" s="12">
        <v>3.5109540000000002E-3</v>
      </c>
      <c r="U67" s="12">
        <v>2.6292359E-3</v>
      </c>
      <c r="V67" s="12">
        <v>1.8264607E-3</v>
      </c>
      <c r="W67" s="12">
        <v>7.233017E-4</v>
      </c>
      <c r="X67" s="12">
        <v>1.708634E-11</v>
      </c>
      <c r="Y67" s="12">
        <v>2.0639758999999999E-11</v>
      </c>
      <c r="Z67" s="12">
        <v>4.3652412000000004E-12</v>
      </c>
      <c r="AA67" s="19">
        <v>1.8760814999999999E-12</v>
      </c>
      <c r="AB67" s="19">
        <v>9.6496400000000005E-13</v>
      </c>
      <c r="AC67" s="19">
        <v>9.7885549999999996E-13</v>
      </c>
      <c r="AD67" s="19">
        <v>4.9438204000000005E-13</v>
      </c>
      <c r="AE67" s="19" t="s">
        <v>0</v>
      </c>
      <c r="AF67" s="19" t="s">
        <v>0</v>
      </c>
      <c r="AG67" s="19" t="s">
        <v>0</v>
      </c>
      <c r="AH67" s="19" t="s">
        <v>0</v>
      </c>
      <c r="AI67" s="19" t="s">
        <v>0</v>
      </c>
      <c r="AJ67" s="19" t="s">
        <v>0</v>
      </c>
      <c r="AK67" s="34">
        <f t="shared" si="0"/>
        <v>9.5475033827836482E-4</v>
      </c>
      <c r="AL67" s="2">
        <v>35.685299999999998</v>
      </c>
      <c r="AM67" s="21"/>
      <c r="AN67" s="21"/>
      <c r="AO67" s="21"/>
      <c r="AP67" s="21"/>
      <c r="AT67" s="2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</row>
    <row r="68" spans="1:69" x14ac:dyDescent="0.25">
      <c r="A68" s="10" t="s">
        <v>0</v>
      </c>
      <c r="B68" s="20" t="s">
        <v>0</v>
      </c>
      <c r="C68" s="10" t="s">
        <v>0</v>
      </c>
      <c r="D68" s="10">
        <v>4.2636050000000002E-3</v>
      </c>
      <c r="E68" s="10">
        <v>3.2625298E-3</v>
      </c>
      <c r="F68" s="10">
        <v>3.0037906999999999E-3</v>
      </c>
      <c r="G68" s="10">
        <v>2.9660473E-3</v>
      </c>
      <c r="H68" s="10">
        <v>2.8246257000000001E-3</v>
      </c>
      <c r="I68" s="10">
        <v>2.5724139999999999E-3</v>
      </c>
      <c r="J68" s="10">
        <v>2.1412005E-3</v>
      </c>
      <c r="K68" s="10">
        <v>1.6113623E-3</v>
      </c>
      <c r="L68" s="10">
        <v>8.5471050000000002E-4</v>
      </c>
      <c r="M68" s="10">
        <v>3.4009330000000002E-11</v>
      </c>
      <c r="N68" s="10">
        <v>7.9760940000000001E-12</v>
      </c>
      <c r="O68" s="10" t="s">
        <v>0</v>
      </c>
      <c r="P68" s="10" t="s">
        <v>0</v>
      </c>
      <c r="Q68" s="10" t="s">
        <v>0</v>
      </c>
      <c r="R68" s="10" t="s">
        <v>0</v>
      </c>
      <c r="S68" s="12">
        <v>5.0932190000000004E-3</v>
      </c>
      <c r="T68" s="12">
        <v>4.7252659999999997E-3</v>
      </c>
      <c r="U68" s="12">
        <v>4.6309005E-3</v>
      </c>
      <c r="V68" s="12">
        <v>3.9938439999999999E-3</v>
      </c>
      <c r="W68" s="12">
        <v>3.4533445999999999E-3</v>
      </c>
      <c r="X68" s="12">
        <v>2.4197896000000001E-3</v>
      </c>
      <c r="Y68" s="12">
        <v>4.2726729999999999E-7</v>
      </c>
      <c r="Z68" s="12" t="s">
        <v>0</v>
      </c>
      <c r="AA68" s="19">
        <v>3.1712476000000001E-12</v>
      </c>
      <c r="AB68" s="19">
        <v>1.9626616000000002E-12</v>
      </c>
      <c r="AC68" s="19" t="s">
        <v>0</v>
      </c>
      <c r="AD68" s="19" t="s">
        <v>0</v>
      </c>
      <c r="AE68" s="19" t="s">
        <v>0</v>
      </c>
      <c r="AF68" s="19" t="s">
        <v>0</v>
      </c>
      <c r="AG68" s="19" t="s">
        <v>0</v>
      </c>
      <c r="AH68" s="19" t="s">
        <v>0</v>
      </c>
      <c r="AI68" s="19" t="s">
        <v>0</v>
      </c>
      <c r="AJ68" s="19" t="s">
        <v>0</v>
      </c>
      <c r="AK68" s="34">
        <f t="shared" ref="AK68:AK111" si="33">AVERAGE(A68:AJ68)</f>
        <v>2.3908538407209664E-3</v>
      </c>
      <c r="AL68" s="2">
        <v>39.709000000000003</v>
      </c>
      <c r="AM68" s="21"/>
      <c r="AN68" s="21"/>
      <c r="AO68" s="21"/>
      <c r="AP68" s="21"/>
      <c r="AT68" s="2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</row>
    <row r="69" spans="1:69" x14ac:dyDescent="0.25">
      <c r="A69" s="10" t="s">
        <v>0</v>
      </c>
      <c r="B69" s="20" t="s">
        <v>0</v>
      </c>
      <c r="C69" s="10" t="s">
        <v>0</v>
      </c>
      <c r="D69" s="10">
        <v>4.5229750000000003E-3</v>
      </c>
      <c r="E69" s="10">
        <v>3.508578E-3</v>
      </c>
      <c r="F69" s="10">
        <v>3.4603531999999998E-3</v>
      </c>
      <c r="G69" s="10">
        <v>3.3455455999999999E-3</v>
      </c>
      <c r="H69" s="10">
        <v>3.3230734999999999E-3</v>
      </c>
      <c r="I69" s="10">
        <v>3.1821100000000001E-3</v>
      </c>
      <c r="J69" s="10">
        <v>3.0668100000000001E-3</v>
      </c>
      <c r="K69" s="10">
        <v>2.6187354000000002E-3</v>
      </c>
      <c r="L69" s="10">
        <v>1.7774780999999999E-3</v>
      </c>
      <c r="M69" s="10">
        <v>3.9469355000000002E-4</v>
      </c>
      <c r="N69" s="10">
        <v>1.5644301999999999E-11</v>
      </c>
      <c r="O69" s="10" t="s">
        <v>0</v>
      </c>
      <c r="P69" s="10" t="s">
        <v>0</v>
      </c>
      <c r="Q69" s="10" t="s">
        <v>0</v>
      </c>
      <c r="R69" s="10" t="s">
        <v>0</v>
      </c>
      <c r="S69" s="12" t="s">
        <v>0</v>
      </c>
      <c r="T69" s="12">
        <v>5.9816740000000002E-3</v>
      </c>
      <c r="U69" s="12">
        <v>5.3884919999999999E-3</v>
      </c>
      <c r="V69" s="12">
        <v>5.5964068000000002E-3</v>
      </c>
      <c r="W69" s="12">
        <v>5.2322419999999998E-3</v>
      </c>
      <c r="X69" s="12">
        <v>4.8618359999999996E-3</v>
      </c>
      <c r="Y69" s="12">
        <v>3.0586674999999999E-3</v>
      </c>
      <c r="Z69" s="12">
        <v>1.2294891999999999E-3</v>
      </c>
      <c r="AA69" s="19" t="s">
        <v>0</v>
      </c>
      <c r="AB69" s="19" t="s">
        <v>0</v>
      </c>
      <c r="AC69" s="19" t="s">
        <v>0</v>
      </c>
      <c r="AD69" s="19" t="s">
        <v>0</v>
      </c>
      <c r="AE69" s="19" t="s">
        <v>0</v>
      </c>
      <c r="AF69" s="19" t="s">
        <v>0</v>
      </c>
      <c r="AG69" s="19" t="s">
        <v>0</v>
      </c>
      <c r="AH69" s="19" t="s">
        <v>0</v>
      </c>
      <c r="AI69" s="19" t="s">
        <v>0</v>
      </c>
      <c r="AJ69" s="19" t="s">
        <v>0</v>
      </c>
      <c r="AK69" s="34">
        <f t="shared" si="33"/>
        <v>3.3638422147580175E-3</v>
      </c>
      <c r="AL69" s="2">
        <v>43.982999999999997</v>
      </c>
      <c r="AM69" s="21"/>
      <c r="AN69" s="21"/>
      <c r="AO69" s="21"/>
      <c r="AP69" s="21"/>
      <c r="AT69" s="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</row>
    <row r="70" spans="1:69" x14ac:dyDescent="0.25">
      <c r="A70" s="10" t="s">
        <v>0</v>
      </c>
      <c r="B70" s="20" t="s">
        <v>0</v>
      </c>
      <c r="C70" s="10" t="s">
        <v>0</v>
      </c>
      <c r="D70" s="10" t="s">
        <v>0</v>
      </c>
      <c r="E70" s="10">
        <v>3.2119686000000001E-3</v>
      </c>
      <c r="F70" s="10">
        <v>3.4750877000000002E-3</v>
      </c>
      <c r="G70" s="10">
        <v>3.5280210000000001E-3</v>
      </c>
      <c r="H70" s="10">
        <v>3.2104746999999999E-3</v>
      </c>
      <c r="I70" s="10">
        <v>3.2469489999999998E-3</v>
      </c>
      <c r="J70" s="10">
        <v>3.3739339999999999E-3</v>
      </c>
      <c r="K70" s="10">
        <v>3.1503614000000001E-3</v>
      </c>
      <c r="L70" s="10">
        <v>2.2196439999999998E-3</v>
      </c>
      <c r="M70" s="10">
        <v>8.1822769999999995E-4</v>
      </c>
      <c r="N70" s="10">
        <v>4.4739615000000003E-11</v>
      </c>
      <c r="O70" s="10" t="s">
        <v>0</v>
      </c>
      <c r="P70" s="10" t="s">
        <v>0</v>
      </c>
      <c r="Q70" s="10" t="s">
        <v>0</v>
      </c>
      <c r="R70" s="10" t="s">
        <v>0</v>
      </c>
      <c r="S70" s="12" t="s">
        <v>0</v>
      </c>
      <c r="T70" s="12" t="s">
        <v>0</v>
      </c>
      <c r="U70" s="12">
        <v>5.8709449999999998E-3</v>
      </c>
      <c r="V70" s="12">
        <v>5.7297963999999998E-3</v>
      </c>
      <c r="W70" s="12">
        <v>5.5456893E-3</v>
      </c>
      <c r="X70" s="12">
        <v>5.5885487000000003E-3</v>
      </c>
      <c r="Y70" s="12">
        <v>4.7467932999999997E-3</v>
      </c>
      <c r="Z70" s="12">
        <v>2.6170143000000001E-3</v>
      </c>
      <c r="AA70" s="19" t="s">
        <v>0</v>
      </c>
      <c r="AB70" s="19" t="s">
        <v>0</v>
      </c>
      <c r="AC70" s="19" t="s">
        <v>0</v>
      </c>
      <c r="AD70" s="19" t="s">
        <v>0</v>
      </c>
      <c r="AE70" s="19" t="s">
        <v>0</v>
      </c>
      <c r="AF70" s="19" t="s">
        <v>0</v>
      </c>
      <c r="AG70" s="19" t="s">
        <v>0</v>
      </c>
      <c r="AH70" s="19" t="s">
        <v>0</v>
      </c>
      <c r="AI70" s="19" t="s">
        <v>0</v>
      </c>
      <c r="AJ70" s="19" t="s">
        <v>0</v>
      </c>
      <c r="AK70" s="34">
        <f t="shared" si="33"/>
        <v>3.5208409465462259E-3</v>
      </c>
      <c r="AL70" s="2">
        <v>48.590400000000002</v>
      </c>
      <c r="AM70" s="21"/>
      <c r="AN70" s="21"/>
      <c r="AO70" s="21"/>
      <c r="AP70" s="21"/>
      <c r="AT70" s="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</row>
    <row r="71" spans="1:69" x14ac:dyDescent="0.25">
      <c r="A71" s="6" t="s">
        <v>0</v>
      </c>
      <c r="B71" s="7" t="s">
        <v>0</v>
      </c>
      <c r="C71" s="6" t="s">
        <v>0</v>
      </c>
      <c r="D71" s="6" t="s">
        <v>0</v>
      </c>
      <c r="E71" s="6">
        <v>1.2364379E-3</v>
      </c>
      <c r="F71" s="6">
        <v>3.0834619999999999E-3</v>
      </c>
      <c r="G71" s="6">
        <v>2.3909270000000002E-3</v>
      </c>
      <c r="H71" s="6">
        <v>1.6265917E-3</v>
      </c>
      <c r="I71" s="6">
        <v>2.5987990000000002E-3</v>
      </c>
      <c r="J71" s="6">
        <v>4.1044260000000004E-3</v>
      </c>
      <c r="K71" s="6">
        <v>2.7152903000000001E-3</v>
      </c>
      <c r="L71" s="6">
        <v>1.9789302999999999E-3</v>
      </c>
      <c r="M71" s="6">
        <v>5.3298692000000001E-11</v>
      </c>
      <c r="N71" s="6" t="s">
        <v>0</v>
      </c>
      <c r="O71" s="6" t="s">
        <v>0</v>
      </c>
      <c r="P71" s="6" t="s">
        <v>0</v>
      </c>
      <c r="Q71" s="6" t="s">
        <v>0</v>
      </c>
      <c r="R71" s="6" t="s">
        <v>0</v>
      </c>
      <c r="S71" s="6" t="s">
        <v>0</v>
      </c>
      <c r="T71" s="6" t="s">
        <v>0</v>
      </c>
      <c r="U71" s="6">
        <v>4.8484260000000003E-3</v>
      </c>
      <c r="V71" s="6">
        <v>5.0620209999999999E-3</v>
      </c>
      <c r="W71" s="6">
        <v>4.6688733000000001E-3</v>
      </c>
      <c r="X71" s="6">
        <v>3.7747816999999999E-3</v>
      </c>
      <c r="Y71" s="6">
        <v>3.4902869999999999E-3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34">
        <f t="shared" si="33"/>
        <v>2.9699466609499066E-3</v>
      </c>
      <c r="AL71" s="43">
        <v>53.663899999999998</v>
      </c>
      <c r="AM71" s="21"/>
      <c r="AN71" s="21"/>
      <c r="AO71" s="21"/>
      <c r="AP71" s="21"/>
      <c r="AT71" s="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</row>
    <row r="72" spans="1:69" x14ac:dyDescent="0.25">
      <c r="A72" s="6" t="s">
        <v>0</v>
      </c>
      <c r="B72" s="7" t="s">
        <v>0</v>
      </c>
      <c r="C72" s="6" t="s">
        <v>0</v>
      </c>
      <c r="D72" s="6" t="s">
        <v>0</v>
      </c>
      <c r="E72" s="6" t="s">
        <v>0</v>
      </c>
      <c r="F72" s="6" t="s">
        <v>0</v>
      </c>
      <c r="G72" s="6">
        <v>6.843544E-4</v>
      </c>
      <c r="H72" s="6">
        <v>8.1552942999999997E-4</v>
      </c>
      <c r="I72" s="6">
        <v>7.4104059999999998E-4</v>
      </c>
      <c r="J72" s="6">
        <v>2.0275979999999998E-3</v>
      </c>
      <c r="K72" s="6">
        <v>2.6912642000000001E-10</v>
      </c>
      <c r="L72" s="6">
        <v>5.1946523000000002E-11</v>
      </c>
      <c r="M72" s="6" t="s">
        <v>0</v>
      </c>
      <c r="N72" s="6" t="s">
        <v>0</v>
      </c>
      <c r="O72" s="6" t="s">
        <v>0</v>
      </c>
      <c r="P72" s="6" t="s">
        <v>0</v>
      </c>
      <c r="Q72" s="6" t="s">
        <v>0</v>
      </c>
      <c r="R72" s="6" t="s">
        <v>0</v>
      </c>
      <c r="S72" s="6" t="s">
        <v>0</v>
      </c>
      <c r="T72" s="6" t="s">
        <v>0</v>
      </c>
      <c r="U72" s="6">
        <v>1.9770914E-3</v>
      </c>
      <c r="V72" s="6">
        <v>2.5551110000000001E-3</v>
      </c>
      <c r="W72" s="6">
        <v>8.0787065000000003E-4</v>
      </c>
      <c r="X72" s="6">
        <v>1.2315643E-3</v>
      </c>
      <c r="Y72" s="6">
        <v>1.3748583E-3</v>
      </c>
      <c r="Z72" s="6">
        <v>1.4354476000000001E-3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34">
        <f>AVERAGE(A72:AJ72)</f>
        <v>1.1375388334227453E-3</v>
      </c>
      <c r="AL72" s="41">
        <v>59.441600000000001</v>
      </c>
      <c r="AM72" s="21"/>
      <c r="AN72" s="21"/>
      <c r="AO72" s="21"/>
      <c r="AP72" s="21"/>
      <c r="AT72" s="2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</row>
    <row r="73" spans="1:69" x14ac:dyDescent="0.25">
      <c r="A73" s="4" t="s">
        <v>0</v>
      </c>
      <c r="B73" s="5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>
        <v>4.345135E-11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1.1761871999999999E-10</v>
      </c>
      <c r="U73" s="4">
        <v>1.7786607E-10</v>
      </c>
      <c r="V73" s="4" t="s">
        <v>0</v>
      </c>
      <c r="W73" s="4" t="s">
        <v>0</v>
      </c>
      <c r="X73" s="4">
        <v>1.31729835E-11</v>
      </c>
      <c r="Y73" s="4">
        <v>6.2483300000000005E-11</v>
      </c>
      <c r="Z73" s="4">
        <v>7.5069399999999995E-11</v>
      </c>
      <c r="AA73" s="4">
        <v>9.2003049999999995E-11</v>
      </c>
      <c r="AB73" s="4">
        <v>8.1988270000000002E-11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34">
        <f t="shared" si="33"/>
        <v>8.2956642937500002E-11</v>
      </c>
      <c r="AL73" s="40">
        <v>66.4435</v>
      </c>
      <c r="AM73" s="21"/>
      <c r="AN73" s="21"/>
      <c r="AO73" s="21"/>
      <c r="AP73" s="21"/>
      <c r="AT73" s="2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</row>
    <row r="74" spans="1:69" x14ac:dyDescent="0.25">
      <c r="A74" s="4">
        <v>1.4471838000000001E-11</v>
      </c>
      <c r="B74" s="5">
        <v>1.4514229999999999E-11</v>
      </c>
      <c r="C74" s="4">
        <v>1.475591E-11</v>
      </c>
      <c r="D74" s="4">
        <v>1.4325805000000001E-11</v>
      </c>
      <c r="E74" s="4">
        <v>1.3300419E-11</v>
      </c>
      <c r="F74" s="4">
        <v>1.2747175000000001E-11</v>
      </c>
      <c r="G74" s="4">
        <v>1.2623621999999999E-11</v>
      </c>
      <c r="H74" s="4">
        <v>1.2478779E-11</v>
      </c>
      <c r="I74" s="4">
        <v>1.23905955E-11</v>
      </c>
      <c r="J74" s="4">
        <v>1.2111035999999999E-11</v>
      </c>
      <c r="K74" s="4">
        <v>1.1685667E-11</v>
      </c>
      <c r="L74" s="4">
        <v>1.1456032E-11</v>
      </c>
      <c r="M74" s="4">
        <v>1.1461814E-11</v>
      </c>
      <c r="N74" s="4">
        <v>1.1508253599999999E-11</v>
      </c>
      <c r="O74" s="4">
        <v>1.2262195999999999E-11</v>
      </c>
      <c r="P74" s="4">
        <v>1.3851742E-11</v>
      </c>
      <c r="Q74" s="4">
        <v>1.5086257000000001E-11</v>
      </c>
      <c r="R74" s="4">
        <v>1.5970768000000001E-11</v>
      </c>
      <c r="S74" s="4">
        <v>1.8488090000000001E-11</v>
      </c>
      <c r="T74" s="4">
        <v>1.955651E-11</v>
      </c>
      <c r="U74" s="4" t="s">
        <v>0</v>
      </c>
      <c r="V74" s="4" t="s">
        <v>0</v>
      </c>
      <c r="W74" s="4" t="s">
        <v>0</v>
      </c>
      <c r="X74" s="4" t="s">
        <v>0</v>
      </c>
      <c r="Y74" s="4">
        <v>2.0792940000000001E-11</v>
      </c>
      <c r="Z74" s="4">
        <v>3.1945143999999998E-11</v>
      </c>
      <c r="AA74" s="4">
        <v>3.1203304E-11</v>
      </c>
      <c r="AB74" s="4">
        <v>3.3298446999999999E-11</v>
      </c>
      <c r="AC74" s="4">
        <v>2.879541E-11</v>
      </c>
      <c r="AD74" s="4">
        <v>2.2566778000000001E-11</v>
      </c>
      <c r="AE74" s="4">
        <v>2.5549002000000001E-11</v>
      </c>
      <c r="AF74" s="4">
        <v>2.377219E-11</v>
      </c>
      <c r="AG74" s="4">
        <v>2.0954705000000001E-11</v>
      </c>
      <c r="AH74" s="4">
        <v>2.4369506000000001E-11</v>
      </c>
      <c r="AI74" s="4">
        <v>2.4325295E-11</v>
      </c>
      <c r="AJ74" s="4">
        <v>1.7677589999999999E-11</v>
      </c>
      <c r="AK74" s="34">
        <f t="shared" si="33"/>
        <v>1.8134282815625002E-11</v>
      </c>
      <c r="AL74" s="40">
        <v>76.463800000000006</v>
      </c>
      <c r="AM74" s="21"/>
      <c r="AN74" s="21"/>
      <c r="AO74" s="21"/>
      <c r="AP74" s="21"/>
      <c r="AT74" s="2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</row>
    <row r="75" spans="1:69" x14ac:dyDescent="0.25">
      <c r="AK75" s="45">
        <f>SUM(A39:AJ72)/867</f>
        <v>9.8908479204232896E-4</v>
      </c>
      <c r="AL75" s="40"/>
      <c r="AM75" s="21"/>
      <c r="AN75" s="21"/>
      <c r="AO75" s="21"/>
      <c r="AP75" s="36"/>
      <c r="AQ75" s="21"/>
      <c r="AT75" s="2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</row>
    <row r="76" spans="1:69" x14ac:dyDescent="0.25">
      <c r="A76" s="4" t="s">
        <v>0</v>
      </c>
      <c r="B76" s="5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34" t="s">
        <v>34</v>
      </c>
      <c r="AM76" s="21"/>
      <c r="AN76" s="21"/>
      <c r="AO76" s="21"/>
      <c r="AP76" s="21"/>
      <c r="AR76" s="21"/>
      <c r="AS76" s="21"/>
      <c r="AT76" s="2" t="s">
        <v>32</v>
      </c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</row>
    <row r="77" spans="1:69" x14ac:dyDescent="0.25">
      <c r="A77" s="4" t="s">
        <v>0</v>
      </c>
      <c r="B77" s="5">
        <v>5.9951426000000006E-11</v>
      </c>
      <c r="C77" s="4">
        <v>5.4067430000000003E-11</v>
      </c>
      <c r="D77" s="4">
        <v>4.4812483999999998E-11</v>
      </c>
      <c r="E77" s="4">
        <v>2.6953873000000001E-11</v>
      </c>
      <c r="F77" s="4">
        <v>2.2262447E-11</v>
      </c>
      <c r="G77" s="4">
        <v>2.1812184000000001E-11</v>
      </c>
      <c r="H77" s="4">
        <v>1.5304605E-11</v>
      </c>
      <c r="I77" s="4">
        <v>2.3223890000000002E-11</v>
      </c>
      <c r="J77" s="4">
        <v>5.0001420000000001E-11</v>
      </c>
      <c r="K77" s="4">
        <v>2.5494737999999999E-11</v>
      </c>
      <c r="L77" s="4">
        <v>4.8150179999999997E-11</v>
      </c>
      <c r="M77" s="4">
        <v>4.7513199999999998E-11</v>
      </c>
      <c r="N77" s="4">
        <v>4.7252169999999997E-11</v>
      </c>
      <c r="O77" s="4">
        <v>2.6635746999999999E-11</v>
      </c>
      <c r="P77" s="4">
        <v>2.3631094000000002E-11</v>
      </c>
      <c r="Q77" s="4">
        <v>1.6084974999999999E-10</v>
      </c>
      <c r="R77" s="4">
        <v>1.4366156999999999E-11</v>
      </c>
      <c r="S77" s="4">
        <v>1.44135225E-11</v>
      </c>
      <c r="T77" s="4">
        <v>3.1703625999999997E-11</v>
      </c>
      <c r="U77" s="4">
        <v>2.6352264E-11</v>
      </c>
      <c r="V77" s="4">
        <v>4.0088680000000001E-11</v>
      </c>
      <c r="W77" s="4">
        <v>2.7891517E-11</v>
      </c>
      <c r="X77" s="4">
        <v>3.9427065999999999E-11</v>
      </c>
      <c r="Y77" s="4">
        <v>3.9189209999999999E-11</v>
      </c>
      <c r="Z77" s="4">
        <v>4.5213863999999999E-11</v>
      </c>
      <c r="AA77" s="4">
        <v>4.5985715000000002E-11</v>
      </c>
      <c r="AB77" s="4">
        <v>5.0011204000000001E-11</v>
      </c>
      <c r="AC77" s="4">
        <v>5.4207663000000001E-11</v>
      </c>
      <c r="AD77" s="4">
        <v>5.8435369999999997E-11</v>
      </c>
      <c r="AE77" s="4">
        <v>5.9668400000000006E-11</v>
      </c>
      <c r="AF77" s="4">
        <v>6.9589154000000005E-11</v>
      </c>
      <c r="AG77" s="4">
        <v>2.3550276E-11</v>
      </c>
      <c r="AH77" s="4">
        <v>2.9973874000000001E-11</v>
      </c>
      <c r="AI77" s="4">
        <v>5.1446044999999999E-11</v>
      </c>
      <c r="AJ77" s="4" t="s">
        <v>0</v>
      </c>
      <c r="AK77" s="34">
        <f t="shared" si="33"/>
        <v>4.1747948397058826E-11</v>
      </c>
      <c r="AM77" s="23" t="s">
        <v>1</v>
      </c>
      <c r="AN77" s="21"/>
      <c r="AO77" s="21">
        <f>SUM(A110:AJ111)/40</f>
        <v>3.1166585812499999E-11</v>
      </c>
      <c r="AP77" s="21"/>
      <c r="AQ77" s="21"/>
      <c r="AR77" s="23" t="s">
        <v>1</v>
      </c>
      <c r="AS77" s="21"/>
      <c r="AT77" s="36">
        <f>((AO77-AO$3)*100)/AO$3</f>
        <v>0.21370183897760692</v>
      </c>
      <c r="AU77" s="2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</row>
    <row r="78" spans="1:69" x14ac:dyDescent="0.25">
      <c r="A78" s="6">
        <v>6.0945295000000002E-4</v>
      </c>
      <c r="B78" s="7">
        <v>1.0189386E-3</v>
      </c>
      <c r="C78" s="6">
        <v>2.6517762999999999E-4</v>
      </c>
      <c r="D78" s="6">
        <v>3.2225260000000002E-4</v>
      </c>
      <c r="E78" s="6">
        <v>2.0234855999999999E-4</v>
      </c>
      <c r="F78" s="6">
        <v>7.8183609999999996E-10</v>
      </c>
      <c r="G78" s="6">
        <v>5.7857312999999998E-10</v>
      </c>
      <c r="H78" s="6">
        <v>3.4582237000000001E-10</v>
      </c>
      <c r="I78" s="6">
        <v>4.0682826999999998E-10</v>
      </c>
      <c r="J78" s="6">
        <v>6.3925940000000004E-10</v>
      </c>
      <c r="K78" s="6">
        <v>6.6580590000000004E-10</v>
      </c>
      <c r="L78" s="6">
        <v>6.5492830000000001E-10</v>
      </c>
      <c r="M78" s="6">
        <v>5.3034589999999997E-10</v>
      </c>
      <c r="N78" s="6">
        <v>5.604793E-10</v>
      </c>
      <c r="O78" s="6">
        <v>6.2354029999999999E-10</v>
      </c>
      <c r="P78" s="6">
        <v>5.9945692999999999E-10</v>
      </c>
      <c r="Q78" s="6">
        <v>5.776871E-10</v>
      </c>
      <c r="R78" s="6">
        <v>3.8793985000000001E-10</v>
      </c>
      <c r="S78" s="6">
        <v>3.5147530000000001E-10</v>
      </c>
      <c r="T78" s="6">
        <v>8.8694039999999996E-10</v>
      </c>
      <c r="U78" s="6">
        <v>3.7938805000000002E-10</v>
      </c>
      <c r="V78" s="6">
        <v>1.8353110999999999E-10</v>
      </c>
      <c r="W78" s="6">
        <v>2.3084222999999998E-8</v>
      </c>
      <c r="X78" s="6">
        <v>2.45948E-3</v>
      </c>
      <c r="Y78" s="6">
        <v>2.6591287E-3</v>
      </c>
      <c r="Z78" s="6">
        <v>2.4027592E-3</v>
      </c>
      <c r="AA78" s="6">
        <v>2.4830373000000001E-3</v>
      </c>
      <c r="AB78" s="6">
        <v>2.5395133999999999E-3</v>
      </c>
      <c r="AC78" s="6">
        <v>2.454983E-3</v>
      </c>
      <c r="AD78" s="6">
        <v>3.5397377000000001E-4</v>
      </c>
      <c r="AE78" s="6">
        <v>2.2537265999999999E-3</v>
      </c>
      <c r="AF78" s="6">
        <v>3.1882649999999998E-4</v>
      </c>
      <c r="AG78" s="6">
        <v>2.0769173E-6</v>
      </c>
      <c r="AH78" s="6">
        <v>2.5229877999999998E-3</v>
      </c>
      <c r="AI78" s="6">
        <v>2.0230587999999999E-9</v>
      </c>
      <c r="AJ78" s="6">
        <v>2.0992929000000001E-4</v>
      </c>
      <c r="AK78" s="34">
        <f t="shared" si="33"/>
        <v>6.4107297440054193E-4</v>
      </c>
      <c r="AM78" s="23" t="s">
        <v>2</v>
      </c>
      <c r="AN78" s="21"/>
      <c r="AO78" s="21">
        <f>SUM(A76:AJ77)/34</f>
        <v>4.1747948397058826E-11</v>
      </c>
      <c r="AP78" s="21"/>
      <c r="AQ78" s="21"/>
      <c r="AR78" s="23" t="s">
        <v>2</v>
      </c>
      <c r="AS78" s="21"/>
      <c r="AT78" s="2">
        <f>((AO78-AO$4)*100)/AO$4</f>
        <v>-22.994375586507729</v>
      </c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</row>
    <row r="79" spans="1:69" x14ac:dyDescent="0.25">
      <c r="A79" s="6">
        <v>3.7653589999999998E-3</v>
      </c>
      <c r="B79" s="7">
        <v>3.7161692000000001E-3</v>
      </c>
      <c r="C79" s="6">
        <v>3.7318134999999998E-3</v>
      </c>
      <c r="D79" s="6">
        <v>3.7730060999999998E-3</v>
      </c>
      <c r="E79" s="6">
        <v>3.7227292000000002E-3</v>
      </c>
      <c r="F79" s="6">
        <v>3.4838846999999998E-3</v>
      </c>
      <c r="G79" s="6">
        <v>3.4885485999999999E-3</v>
      </c>
      <c r="H79" s="6">
        <v>3.5151509000000002E-3</v>
      </c>
      <c r="I79" s="6">
        <v>3.8019180000000001E-3</v>
      </c>
      <c r="J79" s="6">
        <v>4.0077419999999999E-3</v>
      </c>
      <c r="K79" s="6">
        <v>4.0930710000000002E-3</v>
      </c>
      <c r="L79" s="6">
        <v>3.9659129999999997E-3</v>
      </c>
      <c r="M79" s="6">
        <v>3.7685660000000001E-3</v>
      </c>
      <c r="N79" s="6">
        <v>3.786916E-3</v>
      </c>
      <c r="O79" s="6">
        <v>3.6786240000000001E-3</v>
      </c>
      <c r="P79" s="6">
        <v>3.5453693000000001E-3</v>
      </c>
      <c r="Q79" s="6">
        <v>3.4959123E-3</v>
      </c>
      <c r="R79" s="6">
        <v>3.1484083999999998E-3</v>
      </c>
      <c r="S79" s="6">
        <v>2.2442962999999999E-3</v>
      </c>
      <c r="T79" s="6">
        <v>2.7224456000000002E-3</v>
      </c>
      <c r="U79" s="6">
        <v>3.2339366E-3</v>
      </c>
      <c r="V79" s="6">
        <v>3.5562234E-3</v>
      </c>
      <c r="W79" s="6">
        <v>3.7282114000000001E-3</v>
      </c>
      <c r="X79" s="6">
        <v>3.6779868000000001E-3</v>
      </c>
      <c r="Y79" s="6">
        <v>3.6542990000000002E-3</v>
      </c>
      <c r="Z79" s="6">
        <v>3.5986153E-3</v>
      </c>
      <c r="AA79" s="6">
        <v>3.5743878999999999E-3</v>
      </c>
      <c r="AB79" s="6">
        <v>3.43662E-3</v>
      </c>
      <c r="AC79" s="6">
        <v>3.5233119999999998E-3</v>
      </c>
      <c r="AD79" s="6">
        <v>3.6163616E-3</v>
      </c>
      <c r="AE79" s="6">
        <v>3.7494309000000001E-3</v>
      </c>
      <c r="AF79" s="6">
        <v>3.7095983999999999E-3</v>
      </c>
      <c r="AG79" s="6">
        <v>3.7615497000000001E-3</v>
      </c>
      <c r="AH79" s="6">
        <v>3.8947131999999998E-3</v>
      </c>
      <c r="AI79" s="6">
        <v>3.8443982999999998E-3</v>
      </c>
      <c r="AJ79" s="6">
        <v>3.8524591E-3</v>
      </c>
      <c r="AK79" s="34">
        <f t="shared" si="33"/>
        <v>3.6074429638888899E-3</v>
      </c>
      <c r="AM79" s="26" t="s">
        <v>5</v>
      </c>
      <c r="AN79" s="21"/>
      <c r="AO79" s="21">
        <f>SUM(A108:AJ109)/26</f>
        <v>2.1222023555876506E-3</v>
      </c>
      <c r="AP79" s="21"/>
      <c r="AQ79" s="21"/>
      <c r="AR79" s="26" t="s">
        <v>5</v>
      </c>
      <c r="AS79" s="21"/>
      <c r="AT79" s="2">
        <f>((AO79-AO$5)*100)/AO$5</f>
        <v>-7.9972097797665925E-2</v>
      </c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49" t="s">
        <v>54</v>
      </c>
      <c r="BN79" s="49"/>
      <c r="BO79" s="49"/>
      <c r="BP79" s="49"/>
      <c r="BQ79" s="51"/>
    </row>
    <row r="80" spans="1:69" x14ac:dyDescent="0.25">
      <c r="A80" s="8">
        <v>3.9462573000000004E-3</v>
      </c>
      <c r="B80" s="9">
        <v>3.9452549999999999E-3</v>
      </c>
      <c r="C80" s="8">
        <v>3.9217999999999996E-3</v>
      </c>
      <c r="D80" s="8">
        <v>4.0225449999999998E-3</v>
      </c>
      <c r="E80" s="10">
        <v>3.9663620000000002E-3</v>
      </c>
      <c r="F80" s="10">
        <v>3.8999404999999999E-3</v>
      </c>
      <c r="G80" s="10">
        <v>3.8662262E-3</v>
      </c>
      <c r="H80" s="10">
        <v>3.8316843999999998E-3</v>
      </c>
      <c r="I80" s="10">
        <v>4.0841083999999996E-3</v>
      </c>
      <c r="J80" s="10">
        <v>4.1053547000000001E-3</v>
      </c>
      <c r="K80" s="10">
        <v>4.0606280000000002E-3</v>
      </c>
      <c r="L80" s="10">
        <v>3.9064629999999998E-3</v>
      </c>
      <c r="M80" s="10">
        <v>3.8661244E-3</v>
      </c>
      <c r="N80" s="10">
        <v>3.7737035E-3</v>
      </c>
      <c r="O80" s="10">
        <v>3.7145782000000001E-3</v>
      </c>
      <c r="P80" s="10">
        <v>3.6255326000000001E-3</v>
      </c>
      <c r="Q80" s="11">
        <v>3.6167310000000002E-3</v>
      </c>
      <c r="R80" s="11">
        <v>3.4860176999999999E-3</v>
      </c>
      <c r="S80" s="12">
        <v>2.7254574999999999E-3</v>
      </c>
      <c r="T80" s="12" t="s">
        <v>0</v>
      </c>
      <c r="U80" s="12">
        <v>4.3453240000000002E-3</v>
      </c>
      <c r="V80" s="12">
        <v>4.316589E-3</v>
      </c>
      <c r="W80" s="12">
        <v>4.2690425000000004E-3</v>
      </c>
      <c r="X80" s="12">
        <v>4.1865705999999999E-3</v>
      </c>
      <c r="Y80" s="12">
        <v>4.1240720000000003E-3</v>
      </c>
      <c r="Z80" s="12">
        <v>4.0312506999999999E-3</v>
      </c>
      <c r="AA80" s="12">
        <v>3.8014940999999999E-3</v>
      </c>
      <c r="AB80" s="12">
        <v>3.8358559999999999E-3</v>
      </c>
      <c r="AC80" s="8">
        <v>3.895829E-3</v>
      </c>
      <c r="AD80" s="8">
        <v>4.0139336999999997E-3</v>
      </c>
      <c r="AE80" s="8">
        <v>4.1272219999999998E-3</v>
      </c>
      <c r="AF80" s="8">
        <v>4.1449709999999999E-3</v>
      </c>
      <c r="AG80" s="8">
        <v>3.8918009999999999E-3</v>
      </c>
      <c r="AH80" s="8">
        <v>4.0007736999999998E-3</v>
      </c>
      <c r="AI80" s="8">
        <v>3.9595775000000003E-3</v>
      </c>
      <c r="AJ80" s="8">
        <v>3.9392409999999996E-3</v>
      </c>
      <c r="AK80" s="34">
        <f t="shared" si="33"/>
        <v>3.9213804914285709E-3</v>
      </c>
      <c r="AM80" s="26" t="s">
        <v>8</v>
      </c>
      <c r="AN80" s="21"/>
      <c r="AO80" s="21">
        <f>SUM(A78:AJ79)/72</f>
        <v>2.1242579691447155E-3</v>
      </c>
      <c r="AP80" s="21"/>
      <c r="AQ80" s="21"/>
      <c r="AR80" s="26" t="s">
        <v>8</v>
      </c>
      <c r="AS80" s="21"/>
      <c r="AT80" s="2">
        <f>((AO80-AO$6)*100)/AO$6</f>
        <v>0.11714111600440844</v>
      </c>
      <c r="BA80" s="2"/>
      <c r="BI80" t="s">
        <v>40</v>
      </c>
      <c r="BJ80" t="s">
        <v>41</v>
      </c>
      <c r="BK80" t="s">
        <v>42</v>
      </c>
      <c r="BM80" s="49" t="s">
        <v>40</v>
      </c>
      <c r="BN80" s="49" t="s">
        <v>41</v>
      </c>
      <c r="BO80" s="49" t="s">
        <v>42</v>
      </c>
      <c r="BP80" s="49"/>
      <c r="BQ80" s="51"/>
    </row>
    <row r="81" spans="1:69" x14ac:dyDescent="0.25">
      <c r="A81" s="8">
        <v>4.1269864999999998E-3</v>
      </c>
      <c r="B81" s="9">
        <v>4.1673359999999998E-3</v>
      </c>
      <c r="C81" s="8">
        <v>4.1496144000000004E-3</v>
      </c>
      <c r="D81" s="8">
        <v>4.1193523999999999E-3</v>
      </c>
      <c r="E81" s="10">
        <v>4.1356149999999996E-3</v>
      </c>
      <c r="F81" s="10">
        <v>3.3743919999999999E-3</v>
      </c>
      <c r="G81" s="10">
        <v>2.6745794E-3</v>
      </c>
      <c r="H81" s="10">
        <v>1.745777E-3</v>
      </c>
      <c r="I81" s="10">
        <v>2.5953896999999998E-3</v>
      </c>
      <c r="J81" s="10">
        <v>2.7569905000000001E-3</v>
      </c>
      <c r="K81" s="10">
        <v>3.0084283000000002E-3</v>
      </c>
      <c r="L81" s="10">
        <v>3.1095523999999999E-3</v>
      </c>
      <c r="M81" s="10">
        <v>3.2316129999999999E-3</v>
      </c>
      <c r="N81" s="10">
        <v>3.3343333999999998E-3</v>
      </c>
      <c r="O81" s="10">
        <v>3.3779598000000001E-3</v>
      </c>
      <c r="P81" s="10">
        <v>3.2716612E-3</v>
      </c>
      <c r="Q81" s="11">
        <v>3.3452038E-3</v>
      </c>
      <c r="R81" s="11">
        <v>3.1300934000000002E-3</v>
      </c>
      <c r="S81" s="12">
        <v>2.2842009E-3</v>
      </c>
      <c r="T81" s="12" t="s">
        <v>0</v>
      </c>
      <c r="U81" s="12">
        <v>4.683609E-3</v>
      </c>
      <c r="V81" s="12">
        <v>4.6703923000000003E-3</v>
      </c>
      <c r="W81" s="12">
        <v>4.6339225999999997E-3</v>
      </c>
      <c r="X81" s="12">
        <v>4.5607913999999999E-3</v>
      </c>
      <c r="Y81" s="12">
        <v>4.5003932999999998E-3</v>
      </c>
      <c r="Z81" s="12">
        <v>4.1891104000000004E-3</v>
      </c>
      <c r="AA81" s="12">
        <v>4.1119996000000001E-3</v>
      </c>
      <c r="AB81" s="12">
        <v>4.2302030000000001E-3</v>
      </c>
      <c r="AC81" s="8">
        <v>4.2975964E-3</v>
      </c>
      <c r="AD81" s="8">
        <v>4.0822382999999999E-3</v>
      </c>
      <c r="AE81" s="8">
        <v>4.1243625000000001E-3</v>
      </c>
      <c r="AF81" s="8">
        <v>4.3340729999999999E-3</v>
      </c>
      <c r="AG81" s="8">
        <v>3.9167954E-3</v>
      </c>
      <c r="AH81" s="8">
        <v>4.0272440000000001E-3</v>
      </c>
      <c r="AI81" s="8">
        <v>4.0311124E-3</v>
      </c>
      <c r="AJ81" s="8">
        <v>4.1697924000000004E-3</v>
      </c>
      <c r="AK81" s="34">
        <f t="shared" si="33"/>
        <v>3.7286490028571435E-3</v>
      </c>
      <c r="AM81" s="27" t="s">
        <v>11</v>
      </c>
      <c r="AN81" s="21"/>
      <c r="AO81" s="21">
        <f>SUM(A103:R107)/56</f>
        <v>1.5692332535205045E-3</v>
      </c>
      <c r="AP81" s="21"/>
      <c r="AR81" s="27" t="s">
        <v>11</v>
      </c>
      <c r="AS81" s="21"/>
      <c r="AT81" s="2">
        <f>((AO81-AO$7)*100)/AO$7</f>
        <v>-0.33180335106647629</v>
      </c>
      <c r="AZ81" s="29" t="s">
        <v>43</v>
      </c>
      <c r="BA81" t="s">
        <v>44</v>
      </c>
      <c r="BB81" t="s">
        <v>45</v>
      </c>
      <c r="BC81" t="s">
        <v>46</v>
      </c>
      <c r="BD81" t="s">
        <v>47</v>
      </c>
      <c r="BE81" t="s">
        <v>48</v>
      </c>
      <c r="BF81" t="s">
        <v>49</v>
      </c>
      <c r="BG81" t="s">
        <v>50</v>
      </c>
      <c r="BH81" t="s">
        <v>51</v>
      </c>
      <c r="BI81" s="36" t="s">
        <v>52</v>
      </c>
      <c r="BJ81" s="36" t="s">
        <v>52</v>
      </c>
      <c r="BK81" s="36" t="s">
        <v>52</v>
      </c>
      <c r="BL81" s="47" t="s">
        <v>53</v>
      </c>
      <c r="BM81" s="52" t="s">
        <v>52</v>
      </c>
      <c r="BN81" s="52" t="s">
        <v>52</v>
      </c>
      <c r="BO81" s="52" t="s">
        <v>52</v>
      </c>
      <c r="BP81" s="52" t="s">
        <v>53</v>
      </c>
      <c r="BQ81" s="51"/>
    </row>
    <row r="82" spans="1:69" x14ac:dyDescent="0.25">
      <c r="A82" s="8">
        <v>4.2422917000000003E-3</v>
      </c>
      <c r="B82" s="9">
        <v>4.0100980000000001E-3</v>
      </c>
      <c r="C82" s="8">
        <v>2.9545309999999998E-3</v>
      </c>
      <c r="D82" s="8">
        <v>1.7469928E-3</v>
      </c>
      <c r="E82" s="10">
        <v>1.1179956000000001E-3</v>
      </c>
      <c r="F82" s="10">
        <v>1.1059805000000001E-3</v>
      </c>
      <c r="G82" s="10">
        <v>4.1560141999999998E-4</v>
      </c>
      <c r="H82" s="10">
        <v>6.7038456000000004E-4</v>
      </c>
      <c r="I82" s="10">
        <v>7.5588249999999999E-4</v>
      </c>
      <c r="J82" s="10">
        <v>7.5795984999999996E-4</v>
      </c>
      <c r="K82" s="10">
        <v>8.4148049999999998E-4</v>
      </c>
      <c r="L82" s="10">
        <v>9.1597279999999998E-4</v>
      </c>
      <c r="M82" s="10">
        <v>9.8873470000000003E-4</v>
      </c>
      <c r="N82" s="10">
        <v>1.1116189000000001E-3</v>
      </c>
      <c r="O82" s="10">
        <v>1.2540327E-3</v>
      </c>
      <c r="P82" s="10">
        <v>1.3136828999999999E-3</v>
      </c>
      <c r="Q82" s="11">
        <v>1.4074716E-3</v>
      </c>
      <c r="R82" s="11">
        <v>1.096054E-3</v>
      </c>
      <c r="S82" s="12">
        <v>3.5950279999999999E-4</v>
      </c>
      <c r="T82" s="12" t="s">
        <v>0</v>
      </c>
      <c r="U82" s="12">
        <v>3.1566214999999998E-3</v>
      </c>
      <c r="V82" s="12">
        <v>3.2610502000000002E-3</v>
      </c>
      <c r="W82" s="12">
        <v>3.7140189999999998E-3</v>
      </c>
      <c r="X82" s="12">
        <v>3.8585136999999999E-3</v>
      </c>
      <c r="Y82" s="12">
        <v>3.720358E-3</v>
      </c>
      <c r="Z82" s="12">
        <v>3.7186947000000001E-3</v>
      </c>
      <c r="AA82" s="12">
        <v>3.6934118E-3</v>
      </c>
      <c r="AB82" s="12">
        <v>3.8975580000000002E-3</v>
      </c>
      <c r="AC82" s="8">
        <v>4.3704607999999999E-3</v>
      </c>
      <c r="AD82" s="8">
        <v>3.7903979999999999E-3</v>
      </c>
      <c r="AE82" s="8">
        <v>3.6235692000000002E-3</v>
      </c>
      <c r="AF82" s="8">
        <v>3.7599452999999999E-3</v>
      </c>
      <c r="AG82" s="8">
        <v>3.6431012999999998E-3</v>
      </c>
      <c r="AH82" s="8">
        <v>3.8684013000000001E-3</v>
      </c>
      <c r="AI82" s="8">
        <v>4.1323006000000004E-3</v>
      </c>
      <c r="AJ82" s="8">
        <v>4.2477445999999997E-3</v>
      </c>
      <c r="AK82" s="34">
        <f t="shared" si="33"/>
        <v>2.5006404808571429E-3</v>
      </c>
      <c r="AM82" s="27" t="s">
        <v>14</v>
      </c>
      <c r="AN82" s="21"/>
      <c r="AO82" s="21">
        <f>SUM(E80:R84)/68</f>
        <v>1.6764513215328358E-3</v>
      </c>
      <c r="AP82" s="21"/>
      <c r="AR82" s="27" t="s">
        <v>14</v>
      </c>
      <c r="AS82" s="21"/>
      <c r="AT82" s="2">
        <f>((AO82-AO$8)*100)/AO$8</f>
        <v>-0.25548501338967983</v>
      </c>
      <c r="AZ82" s="23" t="s">
        <v>1</v>
      </c>
      <c r="BA82" s="21">
        <f>AO77</f>
        <v>3.1166585812499999E-11</v>
      </c>
      <c r="BB82" s="21">
        <f>BA82*0.001</f>
        <v>3.1166585812499997E-14</v>
      </c>
      <c r="BC82" s="21">
        <f>BB82*80.8</f>
        <v>2.5182601336499996E-12</v>
      </c>
      <c r="BD82" s="21">
        <f>BC82*12</f>
        <v>3.0219121603799994E-11</v>
      </c>
      <c r="BE82" s="21">
        <f>BD82*1000</f>
        <v>3.0219121603799995E-8</v>
      </c>
      <c r="BF82" s="21">
        <f>BE82*0.000000000000000001</f>
        <v>3.0219121603799996E-26</v>
      </c>
      <c r="BG82" s="1">
        <f>BF82*BA$2</f>
        <v>1.0629122737312591E-11</v>
      </c>
      <c r="BH82" s="1">
        <f>BG82*365</f>
        <v>3.8796297991190958E-9</v>
      </c>
      <c r="BI82" s="22">
        <f>BH82*BD$2</f>
        <v>2.2950468394657327E-8</v>
      </c>
      <c r="BJ82" s="22">
        <f>BH82*BD$3</f>
        <v>4.5900936789314654E-8</v>
      </c>
      <c r="BK82" s="22">
        <f>BH82*BD$4</f>
        <v>1.3770281036794396E-7</v>
      </c>
      <c r="BL82" s="48">
        <f>AVERAGE(BI82:BK82)</f>
        <v>6.8851405183971982E-8</v>
      </c>
      <c r="BM82" s="50">
        <f>BI82-BI$8</f>
        <v>4.8940985227911195E-11</v>
      </c>
      <c r="BN82" s="50">
        <f>BJ82-BJ$8</f>
        <v>9.7881970455822389E-11</v>
      </c>
      <c r="BO82" s="50">
        <f>BK82-BK$8</f>
        <v>2.9364591136745393E-10</v>
      </c>
      <c r="BP82" s="50">
        <f>BL82-BL$8</f>
        <v>1.4682295568372697E-10</v>
      </c>
      <c r="BQ82" s="51"/>
    </row>
    <row r="83" spans="1:69" x14ac:dyDescent="0.25">
      <c r="A83" s="8">
        <v>2.2300226000000001E-3</v>
      </c>
      <c r="B83" s="9">
        <v>1.0036973999999999E-3</v>
      </c>
      <c r="C83" s="8">
        <v>3.3394645E-11</v>
      </c>
      <c r="D83" s="8">
        <v>1.5685542999999999E-11</v>
      </c>
      <c r="E83" s="10" t="s">
        <v>0</v>
      </c>
      <c r="F83" s="10">
        <v>2.1608539999999998E-3</v>
      </c>
      <c r="G83" s="10">
        <v>2.0247624000000001E-4</v>
      </c>
      <c r="H83" s="10">
        <v>2.8698796999999999E-11</v>
      </c>
      <c r="I83" s="10">
        <v>2.9717964000000003E-11</v>
      </c>
      <c r="J83" s="10">
        <v>2.877906E-11</v>
      </c>
      <c r="K83" s="10">
        <v>3.0466386E-11</v>
      </c>
      <c r="L83" s="10">
        <v>2.5930277E-11</v>
      </c>
      <c r="M83" s="10">
        <v>2.0596030000000001E-11</v>
      </c>
      <c r="N83" s="10">
        <v>2.0250701999999999E-11</v>
      </c>
      <c r="O83" s="10">
        <v>2.2287896999999999E-11</v>
      </c>
      <c r="P83" s="10">
        <v>2.4080888000000001E-11</v>
      </c>
      <c r="Q83" s="11">
        <v>2.5577975999999999E-11</v>
      </c>
      <c r="R83" s="11">
        <v>1.40782455E-11</v>
      </c>
      <c r="S83" s="12">
        <v>8.3443430000000001E-12</v>
      </c>
      <c r="T83" s="12" t="s">
        <v>0</v>
      </c>
      <c r="U83" s="12">
        <v>2.8141339999999998E-3</v>
      </c>
      <c r="V83" s="12">
        <v>1.2527148999999999E-3</v>
      </c>
      <c r="W83" s="12">
        <v>1.3464974E-3</v>
      </c>
      <c r="X83" s="12">
        <v>1.5983163999999999E-3</v>
      </c>
      <c r="Y83" s="12">
        <v>1.5986824000000001E-3</v>
      </c>
      <c r="Z83" s="12">
        <v>1.4789492000000001E-3</v>
      </c>
      <c r="AA83" s="12">
        <v>1.3625268E-3</v>
      </c>
      <c r="AB83" s="12">
        <v>1.9068723999999999E-3</v>
      </c>
      <c r="AC83" s="8">
        <v>4.7145905E-3</v>
      </c>
      <c r="AD83" s="8">
        <v>1.1797404E-3</v>
      </c>
      <c r="AE83" s="8">
        <v>1.2098565E-4</v>
      </c>
      <c r="AF83" s="8">
        <v>1.1283221E-3</v>
      </c>
      <c r="AG83" s="8">
        <v>2.1411887999999999E-3</v>
      </c>
      <c r="AH83" s="8">
        <v>2.8974629999999999E-3</v>
      </c>
      <c r="AI83" s="8">
        <v>3.317983E-3</v>
      </c>
      <c r="AJ83" s="8">
        <v>3.1741970000000001E-3</v>
      </c>
      <c r="AK83" s="34">
        <f t="shared" si="33"/>
        <v>1.1067710152320221E-3</v>
      </c>
      <c r="AM83" s="30" t="s">
        <v>17</v>
      </c>
      <c r="AN83" s="21"/>
      <c r="AO83" s="21">
        <f>SUM(S103:Z107)/35</f>
        <v>2.8304885555686631E-3</v>
      </c>
      <c r="AP83" s="21"/>
      <c r="AR83" s="30" t="s">
        <v>17</v>
      </c>
      <c r="AS83" s="21"/>
      <c r="AT83" s="2">
        <f>((AO83-AO$9)*100)/AO$9</f>
        <v>-0.29300334884914991</v>
      </c>
      <c r="AZ83" s="23" t="s">
        <v>2</v>
      </c>
      <c r="BA83" s="21">
        <f t="shared" ref="BA83:BA94" si="34">AO78</f>
        <v>4.1747948397058826E-11</v>
      </c>
      <c r="BB83" s="21">
        <f t="shared" ref="BB83:BB95" si="35">BA83*0.001</f>
        <v>4.1747948397058826E-14</v>
      </c>
      <c r="BC83" s="21">
        <f t="shared" ref="BC83:BC95" si="36">BB83*80.8</f>
        <v>3.3732342304823529E-12</v>
      </c>
      <c r="BD83" s="21">
        <f t="shared" ref="BD83:BD95" si="37">BC83*12</f>
        <v>4.0478810765788234E-11</v>
      </c>
      <c r="BE83" s="21">
        <f t="shared" ref="BE83:BE95" si="38">BD83*1000</f>
        <v>4.0478810765788234E-8</v>
      </c>
      <c r="BF83" s="21">
        <f t="shared" ref="BF83:BF95" si="39">BE83*0.000000000000000001</f>
        <v>4.0478810765788239E-26</v>
      </c>
      <c r="BG83" s="1">
        <f>BF83*BA$2</f>
        <v>1.4237814504704526E-11</v>
      </c>
      <c r="BH83" s="1">
        <f t="shared" ref="BH83:BH94" si="40">BG83*365</f>
        <v>5.1968022942171522E-9</v>
      </c>
      <c r="BI83" s="22">
        <f t="shared" ref="BI83" si="41">BH83*BD$2</f>
        <v>3.0742378263460737E-8</v>
      </c>
      <c r="BJ83" s="22">
        <f t="shared" ref="BJ83:BJ95" si="42">BH83*BD$3</f>
        <v>6.1484756526921474E-8</v>
      </c>
      <c r="BK83" s="22">
        <f t="shared" ref="BK83:BK95" si="43">BH83*BD$4</f>
        <v>1.8445426958076442E-7</v>
      </c>
      <c r="BL83" s="48">
        <f t="shared" ref="BL83" si="44">AVERAGE(BI83:BK83)</f>
        <v>9.2227134790382211E-8</v>
      </c>
      <c r="BM83" s="50">
        <f>BI83-BI$9</f>
        <v>-9.1798722183811004E-9</v>
      </c>
      <c r="BN83" s="50">
        <f>BJ83-BJ$9</f>
        <v>-1.8359744436762201E-8</v>
      </c>
      <c r="BO83" s="50">
        <f>BK83-BK$9</f>
        <v>-5.5079233310286629E-8</v>
      </c>
      <c r="BP83" s="50">
        <f>BL83-BL$9</f>
        <v>-2.7539616655143315E-8</v>
      </c>
      <c r="BQ83" s="51"/>
    </row>
    <row r="84" spans="1:69" x14ac:dyDescent="0.25">
      <c r="A84" s="8">
        <v>1.5435613000000001E-11</v>
      </c>
      <c r="B84" s="9">
        <v>8.3171210000000006E-12</v>
      </c>
      <c r="C84" s="8">
        <v>3.0763265000000001E-12</v>
      </c>
      <c r="D84" s="8" t="s">
        <v>0</v>
      </c>
      <c r="E84" s="10" t="s">
        <v>0</v>
      </c>
      <c r="F84" s="10">
        <v>9.8746329999999994E-4</v>
      </c>
      <c r="G84" s="10">
        <v>7.5643010000000006E-12</v>
      </c>
      <c r="H84" s="10">
        <v>3.8219834999999998E-12</v>
      </c>
      <c r="I84" s="10">
        <v>2.439503E-12</v>
      </c>
      <c r="J84" s="10">
        <v>1.1015894E-12</v>
      </c>
      <c r="K84" s="10">
        <v>5.1035966000000004E-13</v>
      </c>
      <c r="L84" s="10">
        <v>3.6984229E-13</v>
      </c>
      <c r="M84" s="10">
        <v>7.7062064999999997E-13</v>
      </c>
      <c r="N84" s="10">
        <v>1.2139953E-12</v>
      </c>
      <c r="O84" s="10">
        <v>1.6365380000000001E-12</v>
      </c>
      <c r="P84" s="10">
        <v>1.6462787E-12</v>
      </c>
      <c r="Q84" s="11">
        <v>1.1417791999999999E-12</v>
      </c>
      <c r="R84" s="11">
        <v>1.5518241999999999E-12</v>
      </c>
      <c r="S84" s="12">
        <v>3.8895644999999996E-12</v>
      </c>
      <c r="T84" s="12" t="s">
        <v>0</v>
      </c>
      <c r="U84" s="12" t="s">
        <v>0</v>
      </c>
      <c r="V84" s="12">
        <v>2.0096143E-11</v>
      </c>
      <c r="W84" s="12">
        <v>1.4634485E-11</v>
      </c>
      <c r="X84" s="12">
        <v>2.2374403999999999E-11</v>
      </c>
      <c r="Y84" s="12">
        <v>2.7929017999999999E-11</v>
      </c>
      <c r="Z84" s="12">
        <v>1.3907461E-11</v>
      </c>
      <c r="AA84" s="12">
        <v>5.1110153000000003E-12</v>
      </c>
      <c r="AB84" s="12">
        <v>3.7827283000000002E-11</v>
      </c>
      <c r="AC84" s="8" t="s">
        <v>0</v>
      </c>
      <c r="AD84" s="8">
        <v>5.1406880000000002E-11</v>
      </c>
      <c r="AE84" s="8">
        <v>8.1821769999999993E-12</v>
      </c>
      <c r="AF84" s="8">
        <v>3.2703209999999999E-12</v>
      </c>
      <c r="AG84" s="8">
        <v>1.2894949E-12</v>
      </c>
      <c r="AH84" s="8">
        <v>8.9151400000000007E-12</v>
      </c>
      <c r="AI84" s="8">
        <v>2.5025408999999999E-11</v>
      </c>
      <c r="AJ84" s="8">
        <v>1.3285374E-11</v>
      </c>
      <c r="AK84" s="34">
        <f t="shared" si="33"/>
        <v>3.1853664765865965E-5</v>
      </c>
      <c r="AM84" s="30" t="s">
        <v>19</v>
      </c>
      <c r="AN84" s="21"/>
      <c r="AO84" s="21">
        <f>SUM(S80:AB84)/44</f>
        <v>2.6417886875934921E-3</v>
      </c>
      <c r="AP84" s="21"/>
      <c r="AR84" s="30" t="s">
        <v>19</v>
      </c>
      <c r="AS84" s="21"/>
      <c r="AT84" s="2">
        <f>((AO84-AO$10)*100)/AO$10</f>
        <v>-0.18604565453933591</v>
      </c>
      <c r="AZ84" s="26" t="s">
        <v>5</v>
      </c>
      <c r="BA84" s="21">
        <f t="shared" si="34"/>
        <v>2.1222023555876506E-3</v>
      </c>
      <c r="BB84" s="21">
        <f t="shared" si="35"/>
        <v>2.1222023555876507E-6</v>
      </c>
      <c r="BC84" s="21">
        <f t="shared" si="36"/>
        <v>1.7147395033148216E-4</v>
      </c>
      <c r="BD84" s="21">
        <f t="shared" si="37"/>
        <v>2.057687403977786E-3</v>
      </c>
      <c r="BE84" s="21">
        <f t="shared" si="38"/>
        <v>2.0576874039777859</v>
      </c>
      <c r="BF84" s="21">
        <f t="shared" si="39"/>
        <v>2.0576874039777862E-18</v>
      </c>
      <c r="BG84" s="1">
        <f>BF84*BA$2</f>
        <v>7.2376067903812667E-4</v>
      </c>
      <c r="BH84" s="1">
        <f t="shared" si="40"/>
        <v>0.26417264784891625</v>
      </c>
      <c r="BI84" s="22">
        <f>BH84*BD$2</f>
        <v>1.5627485917770103</v>
      </c>
      <c r="BJ84" s="22">
        <f t="shared" si="42"/>
        <v>3.1254971835540206</v>
      </c>
      <c r="BK84" s="22">
        <f t="shared" si="43"/>
        <v>9.3764915506620614</v>
      </c>
      <c r="BL84" s="48">
        <f>AVERAGE(BI84:BK84)</f>
        <v>4.6882457753310307</v>
      </c>
      <c r="BM84" s="50">
        <f>BI84-BI$10</f>
        <v>-1.2507630936318126E-3</v>
      </c>
      <c r="BN84" s="50">
        <f>BJ84-BJ$10</f>
        <v>-2.5015261872636252E-3</v>
      </c>
      <c r="BO84" s="50">
        <f>BK84-BK$10</f>
        <v>-7.5045785617913197E-3</v>
      </c>
      <c r="BP84" s="50">
        <f>BL84-BL$10</f>
        <v>-3.7522892808956598E-3</v>
      </c>
      <c r="BQ84" s="51"/>
    </row>
    <row r="85" spans="1:69" x14ac:dyDescent="0.25">
      <c r="A85" s="8">
        <v>4.8613335999999999E-12</v>
      </c>
      <c r="B85" s="9">
        <v>4.9308200000000002E-12</v>
      </c>
      <c r="C85" s="8" t="s">
        <v>0</v>
      </c>
      <c r="D85" s="8" t="s">
        <v>0</v>
      </c>
      <c r="E85" s="13" t="s">
        <v>0</v>
      </c>
      <c r="F85" s="13">
        <v>6.2803830000000006E-11</v>
      </c>
      <c r="G85" s="13">
        <v>5.4511139999999997E-12</v>
      </c>
      <c r="H85" s="13">
        <v>4.2275699999999999E-12</v>
      </c>
      <c r="I85" s="13">
        <v>3.1391773E-12</v>
      </c>
      <c r="J85" s="13">
        <v>1.6801946E-12</v>
      </c>
      <c r="K85" s="13">
        <v>9.6414120000000006E-13</v>
      </c>
      <c r="L85" s="13">
        <v>5.9892835000000001E-13</v>
      </c>
      <c r="M85" s="13">
        <v>4.9566135E-13</v>
      </c>
      <c r="N85" s="13">
        <v>4.9662606999999999E-13</v>
      </c>
      <c r="O85" s="13">
        <v>4.6001055999999998E-13</v>
      </c>
      <c r="P85" s="13">
        <v>4.6565745999999998E-13</v>
      </c>
      <c r="Q85" s="13">
        <v>5.449603E-13</v>
      </c>
      <c r="R85" s="13">
        <v>9.8968910000000008E-13</v>
      </c>
      <c r="S85" s="14">
        <v>1.9432520000000002E-12</v>
      </c>
      <c r="T85" s="14" t="s">
        <v>0</v>
      </c>
      <c r="U85" s="14" t="s">
        <v>0</v>
      </c>
      <c r="V85" s="14">
        <v>1.4282748E-4</v>
      </c>
      <c r="W85" s="14">
        <v>9.3014630000000008E-12</v>
      </c>
      <c r="X85" s="14">
        <v>1.2484697999999999E-12</v>
      </c>
      <c r="Y85" s="14">
        <v>8.3413510000000002E-13</v>
      </c>
      <c r="Z85" s="14">
        <v>8.4793040000000003E-13</v>
      </c>
      <c r="AA85" s="14">
        <v>5.9698682999999997E-12</v>
      </c>
      <c r="AB85" s="14">
        <v>1.1770726E-7</v>
      </c>
      <c r="AC85" s="15" t="s">
        <v>0</v>
      </c>
      <c r="AD85" s="8">
        <v>3.3151835000000003E-11</v>
      </c>
      <c r="AE85" s="8">
        <v>1.3583094000000001E-11</v>
      </c>
      <c r="AF85" s="8">
        <v>6.5764485999999999E-12</v>
      </c>
      <c r="AG85" s="8">
        <v>4.3524111999999999E-12</v>
      </c>
      <c r="AH85" s="8">
        <v>3.6806999999999999E-12</v>
      </c>
      <c r="AI85" s="8">
        <v>3.8687563999999997E-12</v>
      </c>
      <c r="AJ85" s="8">
        <v>3.3527716000000002E-12</v>
      </c>
      <c r="AK85" s="34">
        <f t="shared" si="33"/>
        <v>4.7648456026949742E-6</v>
      </c>
      <c r="AM85" s="28" t="s">
        <v>22</v>
      </c>
      <c r="AN85" s="21"/>
      <c r="AO85" s="1">
        <f>(SUM(B94:O102)+SUM(P94:R98))/140</f>
        <v>5.4050095736789081E-5</v>
      </c>
      <c r="AP85" s="21"/>
      <c r="AR85" s="28" t="s">
        <v>22</v>
      </c>
      <c r="AS85" s="21"/>
      <c r="AT85" s="2">
        <f>((AO85-AO$11)*100)/AO$11</f>
        <v>-0.67551896292545266</v>
      </c>
      <c r="AU85">
        <f>SUM(AT85:AT88)/4</f>
        <v>-0.80393756309716946</v>
      </c>
      <c r="AZ85" s="26" t="s">
        <v>8</v>
      </c>
      <c r="BA85" s="21">
        <f t="shared" si="34"/>
        <v>2.1242579691447155E-3</v>
      </c>
      <c r="BB85" s="21">
        <f t="shared" si="35"/>
        <v>2.1242579691447156E-6</v>
      </c>
      <c r="BC85" s="21">
        <f t="shared" si="36"/>
        <v>1.7164004390689302E-4</v>
      </c>
      <c r="BD85" s="21">
        <f t="shared" si="37"/>
        <v>2.0596805268827162E-3</v>
      </c>
      <c r="BE85" s="21">
        <f t="shared" si="38"/>
        <v>2.0596805268827163</v>
      </c>
      <c r="BF85" s="21">
        <f t="shared" si="39"/>
        <v>2.0596805268827166E-18</v>
      </c>
      <c r="BG85" s="1">
        <f t="shared" ref="BG85:BG92" si="45">BF85*BA$2</f>
        <v>7.2446173012309233E-4</v>
      </c>
      <c r="BH85" s="1">
        <f t="shared" si="40"/>
        <v>0.26442853149492868</v>
      </c>
      <c r="BI85" s="22">
        <f>BH85*BD$2</f>
        <v>1.5642623056710141</v>
      </c>
      <c r="BJ85" s="22">
        <f t="shared" si="42"/>
        <v>3.1285246113420282</v>
      </c>
      <c r="BK85" s="22">
        <f t="shared" si="43"/>
        <v>9.3855738340260846</v>
      </c>
      <c r="BL85" s="48">
        <f t="shared" ref="BL85:BL94" si="46">AVERAGE(BI85:BK85)</f>
        <v>4.6927869170130423</v>
      </c>
      <c r="BM85" s="50">
        <f>BI85-BI$11</f>
        <v>1.8302503464178166E-3</v>
      </c>
      <c r="BN85" s="50">
        <f>BJ85-BJ$11</f>
        <v>3.6605006928356332E-3</v>
      </c>
      <c r="BO85" s="50">
        <f>BK85-BK$11</f>
        <v>1.0981502078506011E-2</v>
      </c>
      <c r="BP85" s="50">
        <f>BL85-BL$11</f>
        <v>5.4907510392530057E-3</v>
      </c>
      <c r="BQ85" s="51"/>
    </row>
    <row r="86" spans="1:69" x14ac:dyDescent="0.25">
      <c r="A86" s="8">
        <v>2.3274084E-12</v>
      </c>
      <c r="B86" s="9">
        <v>1.9964180000000001E-12</v>
      </c>
      <c r="C86" s="8" t="s">
        <v>0</v>
      </c>
      <c r="D86" s="8" t="s">
        <v>0</v>
      </c>
      <c r="E86" s="13" t="s">
        <v>0</v>
      </c>
      <c r="F86" s="13">
        <v>3.3631043999999997E-5</v>
      </c>
      <c r="G86" s="13">
        <v>3.1987773999999999E-12</v>
      </c>
      <c r="H86" s="13">
        <v>1.9359464E-12</v>
      </c>
      <c r="I86" s="13">
        <v>1.5522332E-12</v>
      </c>
      <c r="J86" s="13">
        <v>1.2116552E-12</v>
      </c>
      <c r="K86" s="13">
        <v>1.073988E-12</v>
      </c>
      <c r="L86" s="13">
        <v>6.4961616E-13</v>
      </c>
      <c r="M86" s="13">
        <v>5.1892850000000003E-13</v>
      </c>
      <c r="N86" s="13">
        <v>4.8741885999999999E-13</v>
      </c>
      <c r="O86" s="13">
        <v>5.2266904E-13</v>
      </c>
      <c r="P86" s="13">
        <v>6.0366153999999997E-13</v>
      </c>
      <c r="Q86" s="13">
        <v>7.5357504999999998E-13</v>
      </c>
      <c r="R86" s="13">
        <v>9.457614E-13</v>
      </c>
      <c r="S86" s="14">
        <v>1.0028118000000001E-12</v>
      </c>
      <c r="T86" s="14" t="s">
        <v>0</v>
      </c>
      <c r="U86" s="14" t="s">
        <v>0</v>
      </c>
      <c r="V86" s="14">
        <v>1.2210993999999999E-3</v>
      </c>
      <c r="W86" s="14">
        <v>9.5627529999999999E-12</v>
      </c>
      <c r="X86" s="14">
        <v>1.1450584999999999E-12</v>
      </c>
      <c r="Y86" s="14">
        <v>1.1514872E-12</v>
      </c>
      <c r="Z86" s="14">
        <v>2.3906808000000001E-12</v>
      </c>
      <c r="AA86" s="14">
        <v>1.0267956E-11</v>
      </c>
      <c r="AB86" s="14">
        <v>7.0238509999999996E-5</v>
      </c>
      <c r="AC86" s="15" t="s">
        <v>0</v>
      </c>
      <c r="AD86" s="8">
        <v>2.4640922E-5</v>
      </c>
      <c r="AE86" s="8">
        <v>1.4020287E-11</v>
      </c>
      <c r="AF86" s="8">
        <v>4.0564236000000003E-12</v>
      </c>
      <c r="AG86" s="8">
        <v>3.7232925000000002E-12</v>
      </c>
      <c r="AH86" s="8">
        <v>3.5385332000000001E-12</v>
      </c>
      <c r="AI86" s="8">
        <v>3.6774034E-12</v>
      </c>
      <c r="AJ86" s="8">
        <v>3.1363796000000002E-12</v>
      </c>
      <c r="AK86" s="34">
        <f t="shared" si="33"/>
        <v>4.4986998381704118E-5</v>
      </c>
      <c r="AM86" s="28" t="s">
        <v>25</v>
      </c>
      <c r="AN86" s="21"/>
      <c r="AO86" s="21">
        <f>SUM(E85:R93)/126</f>
        <v>3.5445337757558525E-5</v>
      </c>
      <c r="AP86" s="21"/>
      <c r="AR86" s="28" t="s">
        <v>25</v>
      </c>
      <c r="AS86" s="21"/>
      <c r="AT86" s="2">
        <f>((AO86-AO$12)*100)/AO$12</f>
        <v>-1.0925321942424964</v>
      </c>
      <c r="AZ86" s="27" t="s">
        <v>11</v>
      </c>
      <c r="BA86" s="21">
        <f t="shared" si="34"/>
        <v>1.5692332535205045E-3</v>
      </c>
      <c r="BB86" s="21">
        <f t="shared" si="35"/>
        <v>1.5692332535205045E-6</v>
      </c>
      <c r="BC86" s="21">
        <f t="shared" si="36"/>
        <v>1.2679404688445675E-4</v>
      </c>
      <c r="BD86" s="21">
        <f t="shared" si="37"/>
        <v>1.5215285626134808E-3</v>
      </c>
      <c r="BE86" s="21">
        <f t="shared" si="38"/>
        <v>1.5215285626134809</v>
      </c>
      <c r="BF86" s="21">
        <f t="shared" si="39"/>
        <v>1.521528562613481E-18</v>
      </c>
      <c r="BG86" s="1">
        <f t="shared" si="45"/>
        <v>5.3517484897085273E-4</v>
      </c>
      <c r="BH86" s="1">
        <f t="shared" si="40"/>
        <v>0.19533881987436125</v>
      </c>
      <c r="BI86" s="22">
        <f t="shared" ref="BI86:BI95" si="47">BH86*BD$2</f>
        <v>1.1555528862042765</v>
      </c>
      <c r="BJ86" s="22">
        <f t="shared" si="42"/>
        <v>2.3111057724085531</v>
      </c>
      <c r="BK86" s="22">
        <f t="shared" si="43"/>
        <v>6.9333173172256588</v>
      </c>
      <c r="BL86" s="48">
        <f t="shared" si="46"/>
        <v>3.4666586586128294</v>
      </c>
      <c r="BM86" s="50">
        <f>BI86-BI$12</f>
        <v>-3.84692743391013E-3</v>
      </c>
      <c r="BN86" s="50">
        <f>BJ86-BJ$12</f>
        <v>-7.6938548678202601E-3</v>
      </c>
      <c r="BO86" s="50">
        <f>BK86-BK$12</f>
        <v>-2.3081564603461224E-2</v>
      </c>
      <c r="BP86" s="50">
        <f>BL86-BL$12</f>
        <v>-1.1540782301730612E-2</v>
      </c>
      <c r="BQ86" s="51"/>
    </row>
    <row r="87" spans="1:69" x14ac:dyDescent="0.25">
      <c r="A87" s="8">
        <v>2.2633746000000001E-12</v>
      </c>
      <c r="B87" s="9">
        <v>1.2603533999999999E-12</v>
      </c>
      <c r="C87" s="8" t="s">
        <v>0</v>
      </c>
      <c r="D87" s="8" t="s">
        <v>0</v>
      </c>
      <c r="E87" s="13" t="s">
        <v>0</v>
      </c>
      <c r="F87" s="13">
        <v>1.9771160000000001E-11</v>
      </c>
      <c r="G87" s="13">
        <v>2.0006862999999999E-12</v>
      </c>
      <c r="H87" s="13">
        <v>8.40599E-13</v>
      </c>
      <c r="I87" s="13">
        <v>5.0521199999999997E-13</v>
      </c>
      <c r="J87" s="13">
        <v>4.6329179999999997E-13</v>
      </c>
      <c r="K87" s="13">
        <v>5.5307699999999999E-13</v>
      </c>
      <c r="L87" s="13">
        <v>5.2487940000000004E-13</v>
      </c>
      <c r="M87" s="13">
        <v>4.8872710000000002E-13</v>
      </c>
      <c r="N87" s="13">
        <v>5.3197842999999996E-13</v>
      </c>
      <c r="O87" s="13">
        <v>6.7834426000000003E-13</v>
      </c>
      <c r="P87" s="13">
        <v>7.8009516999999998E-13</v>
      </c>
      <c r="Q87" s="13">
        <v>9.0154435999999999E-13</v>
      </c>
      <c r="R87" s="13">
        <v>9.472601E-13</v>
      </c>
      <c r="S87" s="14">
        <v>7.1765769999999998E-13</v>
      </c>
      <c r="T87" s="14" t="s">
        <v>0</v>
      </c>
      <c r="U87" s="14" t="s">
        <v>0</v>
      </c>
      <c r="V87" s="14" t="s">
        <v>0</v>
      </c>
      <c r="W87" s="14">
        <v>3.8884265000000002E-12</v>
      </c>
      <c r="X87" s="14">
        <v>1.8464489999999999E-12</v>
      </c>
      <c r="Y87" s="14">
        <v>1.5802517E-12</v>
      </c>
      <c r="Z87" s="14">
        <v>2.8826385999999999E-12</v>
      </c>
      <c r="AA87" s="14">
        <v>7.2257909999999998E-12</v>
      </c>
      <c r="AB87" s="14" t="s">
        <v>0</v>
      </c>
      <c r="AC87" s="15" t="s">
        <v>0</v>
      </c>
      <c r="AD87" s="8">
        <v>1.0853810000000001E-3</v>
      </c>
      <c r="AE87" s="8">
        <v>6.0621412999999998E-5</v>
      </c>
      <c r="AF87" s="8">
        <v>4.0449660000000004E-12</v>
      </c>
      <c r="AG87" s="8">
        <v>3.388796E-12</v>
      </c>
      <c r="AH87" s="8">
        <v>3.6999080000000002E-12</v>
      </c>
      <c r="AI87" s="8">
        <v>4.0029299999999998E-12</v>
      </c>
      <c r="AJ87" s="8">
        <v>3.489651E-12</v>
      </c>
      <c r="AK87" s="34">
        <f t="shared" si="33"/>
        <v>4.0928660081358867E-5</v>
      </c>
      <c r="AM87" s="35" t="s">
        <v>27</v>
      </c>
      <c r="AN87" s="21"/>
      <c r="AO87" s="21">
        <f>(SUM(S94:AB102)+SUM(P99:R102))/67</f>
        <v>2.8245024074137047E-5</v>
      </c>
      <c r="AP87" s="21"/>
      <c r="AR87" s="35" t="s">
        <v>27</v>
      </c>
      <c r="AS87" s="21"/>
      <c r="AT87" s="2">
        <f>((AO87-AO$13)*100)/AO$13</f>
        <v>-0.72651468475414394</v>
      </c>
      <c r="AZ87" s="27" t="s">
        <v>14</v>
      </c>
      <c r="BA87" s="21">
        <f t="shared" si="34"/>
        <v>1.6764513215328358E-3</v>
      </c>
      <c r="BB87" s="21">
        <f t="shared" si="35"/>
        <v>1.6764513215328357E-6</v>
      </c>
      <c r="BC87" s="21">
        <f t="shared" si="36"/>
        <v>1.3545726677985311E-4</v>
      </c>
      <c r="BD87" s="21">
        <f t="shared" si="37"/>
        <v>1.6254872013582373E-3</v>
      </c>
      <c r="BE87" s="21">
        <f t="shared" si="38"/>
        <v>1.6254872013582373</v>
      </c>
      <c r="BF87" s="21">
        <f t="shared" si="39"/>
        <v>1.6254872013582374E-18</v>
      </c>
      <c r="BG87" s="1">
        <f t="shared" si="45"/>
        <v>5.7174074076973965E-4</v>
      </c>
      <c r="BH87" s="1">
        <f t="shared" si="40"/>
        <v>0.20868537038095497</v>
      </c>
      <c r="BI87" s="22">
        <f t="shared" si="47"/>
        <v>1.2345061888232087</v>
      </c>
      <c r="BJ87" s="22">
        <f t="shared" si="42"/>
        <v>2.4690123776464175</v>
      </c>
      <c r="BK87" s="22">
        <f t="shared" si="43"/>
        <v>7.4070371329392515</v>
      </c>
      <c r="BL87" s="48">
        <f t="shared" si="46"/>
        <v>3.7035185664696257</v>
      </c>
      <c r="BM87" s="50">
        <f>BI87-BI$13</f>
        <v>-3.16205688326332E-3</v>
      </c>
      <c r="BN87" s="50">
        <f>BJ87-BJ$13</f>
        <v>-6.32411376652664E-3</v>
      </c>
      <c r="BO87" s="50">
        <f>BK87-BK$13</f>
        <v>-1.8972341299580364E-2</v>
      </c>
      <c r="BP87" s="50">
        <f>BL87-BL$13</f>
        <v>-9.4861706497901821E-3</v>
      </c>
      <c r="BQ87" s="51"/>
    </row>
    <row r="88" spans="1:69" x14ac:dyDescent="0.25">
      <c r="A88" s="8">
        <v>5.2300859999999997E-12</v>
      </c>
      <c r="B88" s="9">
        <v>1.3550173999999999E-12</v>
      </c>
      <c r="C88" s="8" t="s">
        <v>0</v>
      </c>
      <c r="D88" s="8" t="s">
        <v>0</v>
      </c>
      <c r="E88" s="13">
        <v>2.9147590000000002E-11</v>
      </c>
      <c r="F88" s="13">
        <v>5.095013E-11</v>
      </c>
      <c r="G88" s="13">
        <v>2.2781854999999998E-12</v>
      </c>
      <c r="H88" s="13">
        <v>7.4502029999999996E-13</v>
      </c>
      <c r="I88" s="13">
        <v>3.5927973999999998E-13</v>
      </c>
      <c r="J88" s="13">
        <v>3.4217903E-13</v>
      </c>
      <c r="K88" s="13">
        <v>3.0264718000000001E-13</v>
      </c>
      <c r="L88" s="13">
        <v>2.6447415000000001E-13</v>
      </c>
      <c r="M88" s="13">
        <v>4.5643404000000003E-13</v>
      </c>
      <c r="N88" s="13">
        <v>5.9949435999999998E-13</v>
      </c>
      <c r="O88" s="13">
        <v>8.2169210000000001E-13</v>
      </c>
      <c r="P88" s="13">
        <v>1.0143494000000001E-12</v>
      </c>
      <c r="Q88" s="13">
        <v>1.1440904999999999E-12</v>
      </c>
      <c r="R88" s="13">
        <v>2.3163141999999999E-12</v>
      </c>
      <c r="S88" s="14">
        <v>7.7152230000000004E-13</v>
      </c>
      <c r="T88" s="14" t="s">
        <v>0</v>
      </c>
      <c r="U88" s="14" t="s">
        <v>0</v>
      </c>
      <c r="V88" s="14" t="s">
        <v>0</v>
      </c>
      <c r="W88" s="14">
        <v>4.6802420000000002E-12</v>
      </c>
      <c r="X88" s="14">
        <v>3.1935779999999999E-12</v>
      </c>
      <c r="Y88" s="14">
        <v>3.0362583000000001E-12</v>
      </c>
      <c r="Z88" s="14">
        <v>4.2989925999999999E-12</v>
      </c>
      <c r="AA88" s="14">
        <v>2.3572179E-11</v>
      </c>
      <c r="AB88" s="14" t="s">
        <v>0</v>
      </c>
      <c r="AC88" s="15" t="s">
        <v>0</v>
      </c>
      <c r="AD88" s="8" t="s">
        <v>0</v>
      </c>
      <c r="AE88" s="8">
        <v>4.6632949999999997E-12</v>
      </c>
      <c r="AF88" s="8">
        <v>4.9399932999999997E-12</v>
      </c>
      <c r="AG88" s="8">
        <v>4.1384581999999999E-12</v>
      </c>
      <c r="AH88" s="8">
        <v>5.3142210000000001E-12</v>
      </c>
      <c r="AI88" s="8">
        <v>7.0023839999999998E-12</v>
      </c>
      <c r="AJ88" s="8">
        <v>6.8097310000000001E-12</v>
      </c>
      <c r="AK88" s="34">
        <f t="shared" si="33"/>
        <v>6.0624228071428572E-12</v>
      </c>
      <c r="AM88" s="35" t="s">
        <v>28</v>
      </c>
      <c r="AN88" s="21"/>
      <c r="AO88" s="21">
        <f>SUM(S85:AB93)/54</f>
        <v>2.3643192506598022E-4</v>
      </c>
      <c r="AP88" s="2"/>
      <c r="AR88" s="35" t="s">
        <v>28</v>
      </c>
      <c r="AS88" s="21"/>
      <c r="AT88" s="2">
        <f>((AO88-AO$14)*100)/AO$14</f>
        <v>-0.72118441046658488</v>
      </c>
      <c r="AZ88" s="30" t="s">
        <v>17</v>
      </c>
      <c r="BA88" s="21">
        <f t="shared" si="34"/>
        <v>2.8304885555686631E-3</v>
      </c>
      <c r="BB88" s="21">
        <f t="shared" si="35"/>
        <v>2.8304885555686631E-6</v>
      </c>
      <c r="BC88" s="21">
        <f t="shared" si="36"/>
        <v>2.2870347528994796E-4</v>
      </c>
      <c r="BD88" s="21">
        <f t="shared" si="37"/>
        <v>2.7444417034793757E-3</v>
      </c>
      <c r="BE88" s="21">
        <f t="shared" si="38"/>
        <v>2.7444417034793758</v>
      </c>
      <c r="BF88" s="21">
        <f t="shared" si="39"/>
        <v>2.7444417034793758E-18</v>
      </c>
      <c r="BG88" s="1">
        <f t="shared" si="45"/>
        <v>9.6531620257331828E-4</v>
      </c>
      <c r="BH88" s="1">
        <f t="shared" si="40"/>
        <v>0.35234041393926119</v>
      </c>
      <c r="BI88" s="22">
        <f t="shared" si="47"/>
        <v>2.0843167912849769</v>
      </c>
      <c r="BJ88" s="22">
        <f t="shared" si="42"/>
        <v>4.1686335825699539</v>
      </c>
      <c r="BK88" s="22">
        <f t="shared" si="43"/>
        <v>12.505900747709862</v>
      </c>
      <c r="BL88" s="48">
        <f t="shared" si="46"/>
        <v>6.2529503738549321</v>
      </c>
      <c r="BM88" s="50">
        <f>BI88-BI$14</f>
        <v>-6.1250646436152856E-3</v>
      </c>
      <c r="BN88" s="50">
        <f>BJ88-BJ$14</f>
        <v>-1.2250129287230571E-2</v>
      </c>
      <c r="BO88" s="50">
        <f>BK88-BK$14</f>
        <v>-3.6750387861690825E-2</v>
      </c>
      <c r="BP88" s="50">
        <f>BL88-BL$14</f>
        <v>-1.8375193930844524E-2</v>
      </c>
      <c r="BQ88" s="51"/>
    </row>
    <row r="89" spans="1:69" x14ac:dyDescent="0.25">
      <c r="A89" s="8">
        <v>1.399873E-11</v>
      </c>
      <c r="B89" s="9">
        <v>3.2320200999999999E-12</v>
      </c>
      <c r="C89" s="8" t="s">
        <v>0</v>
      </c>
      <c r="D89" s="8" t="s">
        <v>0</v>
      </c>
      <c r="E89" s="13">
        <v>2.412225E-11</v>
      </c>
      <c r="F89" s="13">
        <v>7.4805539999999996E-12</v>
      </c>
      <c r="G89" s="13">
        <v>1.4220748E-12</v>
      </c>
      <c r="H89" s="13">
        <v>4.1992167000000001E-13</v>
      </c>
      <c r="I89" s="13">
        <v>2.7539735E-13</v>
      </c>
      <c r="J89" s="13">
        <v>1.8107483000000001E-13</v>
      </c>
      <c r="K89" s="13">
        <v>2.5397142999999998E-13</v>
      </c>
      <c r="L89" s="13">
        <v>3.5182707000000001E-13</v>
      </c>
      <c r="M89" s="13">
        <v>5.3685480000000002E-13</v>
      </c>
      <c r="N89" s="13">
        <v>7.5902375999999996E-13</v>
      </c>
      <c r="O89" s="13">
        <v>1.0510535000000001E-12</v>
      </c>
      <c r="P89" s="13">
        <v>1.4597453E-12</v>
      </c>
      <c r="Q89" s="13">
        <v>2.0072034000000001E-12</v>
      </c>
      <c r="R89" s="13">
        <v>6.2529287000000002E-12</v>
      </c>
      <c r="S89" s="14" t="s">
        <v>0</v>
      </c>
      <c r="T89" s="14" t="s">
        <v>0</v>
      </c>
      <c r="U89" s="14" t="s">
        <v>0</v>
      </c>
      <c r="V89" s="14" t="s">
        <v>0</v>
      </c>
      <c r="W89" s="14">
        <v>8.4679689999999997E-12</v>
      </c>
      <c r="X89" s="14">
        <v>4.2454040000000004E-12</v>
      </c>
      <c r="Y89" s="14">
        <v>5.3464599999999998E-12</v>
      </c>
      <c r="Z89" s="14">
        <v>7.5091679999999997E-12</v>
      </c>
      <c r="AA89" s="14">
        <v>7.8635825999999996E-4</v>
      </c>
      <c r="AB89" s="14" t="s">
        <v>0</v>
      </c>
      <c r="AC89" s="15" t="s">
        <v>0</v>
      </c>
      <c r="AD89" s="8" t="s">
        <v>0</v>
      </c>
      <c r="AE89" s="8">
        <v>8.9666419999999994E-12</v>
      </c>
      <c r="AF89" s="8">
        <v>6.4660673000000002E-12</v>
      </c>
      <c r="AG89" s="8">
        <v>5.5750170000000001E-12</v>
      </c>
      <c r="AH89" s="8">
        <v>1.0268315E-11</v>
      </c>
      <c r="AI89" s="8">
        <v>2.6309456E-11</v>
      </c>
      <c r="AJ89" s="8">
        <v>6.4130199999999998E-5</v>
      </c>
      <c r="AK89" s="34">
        <f t="shared" si="33"/>
        <v>3.1499578035523294E-5</v>
      </c>
      <c r="AM89" s="33" t="s">
        <v>29</v>
      </c>
      <c r="AN89" s="21"/>
      <c r="AO89" s="1">
        <f>(SUM(AC80:AJ102)+SUM(A80:D93))/173</f>
        <v>1.1805489828020004E-3</v>
      </c>
      <c r="AP89" s="21"/>
      <c r="AR89" s="33" t="s">
        <v>29</v>
      </c>
      <c r="AS89" s="21"/>
      <c r="AT89" s="2">
        <f>((AO89-AO$15)*100)/AO$15</f>
        <v>-0.21993140401110653</v>
      </c>
      <c r="AZ89" s="30" t="s">
        <v>19</v>
      </c>
      <c r="BA89" s="21">
        <f t="shared" si="34"/>
        <v>2.6417886875934921E-3</v>
      </c>
      <c r="BB89" s="21">
        <f t="shared" si="35"/>
        <v>2.6417886875934923E-6</v>
      </c>
      <c r="BC89" s="21">
        <f t="shared" si="36"/>
        <v>2.1345652595755417E-4</v>
      </c>
      <c r="BD89" s="21">
        <f t="shared" si="37"/>
        <v>2.56147831149065E-3</v>
      </c>
      <c r="BE89" s="21">
        <f t="shared" si="38"/>
        <v>2.5614783114906499</v>
      </c>
      <c r="BF89" s="21">
        <f t="shared" si="39"/>
        <v>2.5614783114906499E-18</v>
      </c>
      <c r="BG89" s="1">
        <f t="shared" si="45"/>
        <v>9.0096157389216375E-4</v>
      </c>
      <c r="BH89" s="1">
        <f t="shared" si="40"/>
        <v>0.32885097447063977</v>
      </c>
      <c r="BI89" s="22">
        <f t="shared" si="47"/>
        <v>1.9453618739227023</v>
      </c>
      <c r="BJ89" s="22">
        <f t="shared" si="42"/>
        <v>3.8907237478454046</v>
      </c>
      <c r="BK89" s="22">
        <f t="shared" si="43"/>
        <v>11.672171243536214</v>
      </c>
      <c r="BL89" s="48">
        <f t="shared" si="46"/>
        <v>5.836085621768107</v>
      </c>
      <c r="BM89" s="50">
        <f>BI89-BI$15</f>
        <v>-3.6260072604401561E-3</v>
      </c>
      <c r="BN89" s="50">
        <f>BJ89-BJ$15</f>
        <v>-7.2520145208803122E-3</v>
      </c>
      <c r="BO89" s="50">
        <f>BK89-BK$15</f>
        <v>-2.1756043562641381E-2</v>
      </c>
      <c r="BP89" s="50">
        <f>BL89-BL$15</f>
        <v>-1.0878021781319802E-2</v>
      </c>
      <c r="BQ89" s="51"/>
    </row>
    <row r="90" spans="1:69" x14ac:dyDescent="0.25">
      <c r="A90" s="8">
        <v>1.0805910000000001E-3</v>
      </c>
      <c r="B90" s="9">
        <v>8.0835900000000007E-12</v>
      </c>
      <c r="C90" s="8" t="s">
        <v>0</v>
      </c>
      <c r="D90" s="8" t="s">
        <v>0</v>
      </c>
      <c r="E90" s="13">
        <v>2.5040222000000001E-12</v>
      </c>
      <c r="F90" s="13">
        <v>4.0821280000000002E-12</v>
      </c>
      <c r="G90" s="13">
        <v>1.149397E-12</v>
      </c>
      <c r="H90" s="13">
        <v>6.1215290000000003E-13</v>
      </c>
      <c r="I90" s="13">
        <v>2.4570967999999998E-13</v>
      </c>
      <c r="J90" s="13">
        <v>1.7186025E-13</v>
      </c>
      <c r="K90" s="13">
        <v>1.5566559999999999E-13</v>
      </c>
      <c r="L90" s="13">
        <v>1.9857209E-13</v>
      </c>
      <c r="M90" s="13">
        <v>4.1277994000000002E-13</v>
      </c>
      <c r="N90" s="13">
        <v>9.3842780000000001E-13</v>
      </c>
      <c r="O90" s="13">
        <v>1.4198637000000001E-12</v>
      </c>
      <c r="P90" s="13">
        <v>2.3823547000000001E-12</v>
      </c>
      <c r="Q90" s="13">
        <v>4.2304215999999998E-12</v>
      </c>
      <c r="R90" s="13">
        <v>1.3486794999999999E-4</v>
      </c>
      <c r="S90" s="14" t="s">
        <v>0</v>
      </c>
      <c r="T90" s="14" t="s">
        <v>0</v>
      </c>
      <c r="U90" s="14" t="s">
        <v>0</v>
      </c>
      <c r="V90" s="14" t="s">
        <v>0</v>
      </c>
      <c r="W90" s="14">
        <v>5.5852957000000004E-12</v>
      </c>
      <c r="X90" s="14">
        <v>5.034952E-12</v>
      </c>
      <c r="Y90" s="14">
        <v>1.0802804000000001E-11</v>
      </c>
      <c r="Z90" s="14">
        <v>9.3994459999999996E-12</v>
      </c>
      <c r="AA90" s="14">
        <v>9.2344487000000004E-4</v>
      </c>
      <c r="AB90" s="14" t="s">
        <v>0</v>
      </c>
      <c r="AC90" s="15" t="s">
        <v>0</v>
      </c>
      <c r="AD90" s="8" t="s">
        <v>0</v>
      </c>
      <c r="AE90" s="8">
        <v>5.0872427E-12</v>
      </c>
      <c r="AF90" s="8">
        <v>2.3924880000000001E-12</v>
      </c>
      <c r="AG90" s="8">
        <v>3.4957240999999999E-12</v>
      </c>
      <c r="AH90" s="8">
        <v>1.4628496E-11</v>
      </c>
      <c r="AI90" s="8">
        <v>3.0633085000000002E-4</v>
      </c>
      <c r="AJ90" s="8">
        <v>7.6179559999999999E-4</v>
      </c>
      <c r="AK90" s="34">
        <f t="shared" si="33"/>
        <v>1.1877890196345905E-4</v>
      </c>
      <c r="AM90" t="s">
        <v>30</v>
      </c>
      <c r="AN90" s="21"/>
      <c r="AO90" s="21">
        <f>SUM(U108:W109)/6</f>
        <v>3.3300165666666666E-3</v>
      </c>
      <c r="AP90" s="21"/>
      <c r="AR90" t="s">
        <v>30</v>
      </c>
      <c r="AT90" s="2">
        <f>((AO90-AO$16)*100)/AO$16</f>
        <v>0.38513010725373736</v>
      </c>
      <c r="AZ90" s="28" t="s">
        <v>22</v>
      </c>
      <c r="BA90" s="21">
        <f t="shared" si="34"/>
        <v>5.4050095736789081E-5</v>
      </c>
      <c r="BB90" s="21">
        <f t="shared" si="35"/>
        <v>5.4050095736789079E-8</v>
      </c>
      <c r="BC90" s="21">
        <f t="shared" si="36"/>
        <v>4.3672477355325571E-6</v>
      </c>
      <c r="BD90" s="21">
        <f t="shared" si="37"/>
        <v>5.2406972826390685E-5</v>
      </c>
      <c r="BE90" s="21">
        <f t="shared" si="38"/>
        <v>5.2406972826390688E-2</v>
      </c>
      <c r="BF90" s="21">
        <f t="shared" si="39"/>
        <v>5.2406972826390692E-20</v>
      </c>
      <c r="BG90" s="1">
        <f t="shared" si="45"/>
        <v>1.8433366587090529E-5</v>
      </c>
      <c r="BH90" s="1">
        <f t="shared" si="40"/>
        <v>6.7281788042880429E-3</v>
      </c>
      <c r="BI90" s="22">
        <f t="shared" si="47"/>
        <v>3.9801440600460723E-2</v>
      </c>
      <c r="BJ90" s="22">
        <f t="shared" si="42"/>
        <v>7.9602881200921446E-2</v>
      </c>
      <c r="BK90" s="22">
        <f t="shared" si="43"/>
        <v>0.23880864360276433</v>
      </c>
      <c r="BL90" s="48">
        <f t="shared" si="46"/>
        <v>0.11940432180138216</v>
      </c>
      <c r="BM90" s="50">
        <f>BI90-BI$16</f>
        <v>-2.7069487397901604E-4</v>
      </c>
      <c r="BN90" s="50">
        <f>BJ90-BJ$16</f>
        <v>-5.4138974795803207E-4</v>
      </c>
      <c r="BO90" s="50">
        <f>BK90-BK$16</f>
        <v>-1.624169243874124E-3</v>
      </c>
      <c r="BP90" s="50">
        <f>BL90-BL$16</f>
        <v>-8.1208462193704811E-4</v>
      </c>
      <c r="BQ90" s="51"/>
    </row>
    <row r="91" spans="1:69" x14ac:dyDescent="0.25">
      <c r="A91" s="8">
        <v>2.8918576000000001E-3</v>
      </c>
      <c r="B91" s="9">
        <v>7.4229540000000005E-4</v>
      </c>
      <c r="C91" s="8">
        <v>8.2673836000000001E-13</v>
      </c>
      <c r="D91" s="8">
        <v>1.3648494E-12</v>
      </c>
      <c r="E91" s="13">
        <v>2.2575786999999998E-12</v>
      </c>
      <c r="F91" s="13">
        <v>2.6897604999999999E-12</v>
      </c>
      <c r="G91" s="13">
        <v>1.4172968E-12</v>
      </c>
      <c r="H91" s="13">
        <v>9.8576539999999992E-13</v>
      </c>
      <c r="I91" s="13">
        <v>3.1585250999999998E-13</v>
      </c>
      <c r="J91" s="13">
        <v>3.2776920000000002E-13</v>
      </c>
      <c r="K91" s="13">
        <v>2.5640844999999998E-13</v>
      </c>
      <c r="L91" s="13">
        <v>3.0907845E-13</v>
      </c>
      <c r="M91" s="13">
        <v>5.9550856000000001E-13</v>
      </c>
      <c r="N91" s="13">
        <v>1.4128626E-12</v>
      </c>
      <c r="O91" s="13">
        <v>3.8345477000000003E-12</v>
      </c>
      <c r="P91" s="13">
        <v>1.0088916999999999E-11</v>
      </c>
      <c r="Q91" s="13">
        <v>1.4267343000000001E-11</v>
      </c>
      <c r="R91" s="13">
        <v>9.9665949999999995E-4</v>
      </c>
      <c r="S91" s="14" t="s">
        <v>0</v>
      </c>
      <c r="T91" s="14" t="s">
        <v>0</v>
      </c>
      <c r="U91" s="14" t="s">
        <v>0</v>
      </c>
      <c r="V91" s="14" t="s">
        <v>0</v>
      </c>
      <c r="W91" s="14">
        <v>1.7209175000000001E-12</v>
      </c>
      <c r="X91" s="14">
        <v>3.7166767000000004E-12</v>
      </c>
      <c r="Y91" s="14">
        <v>8.4685130000000002E-4</v>
      </c>
      <c r="Z91" s="14">
        <v>1.4975107000000001E-3</v>
      </c>
      <c r="AA91" s="14">
        <v>9.8559740000000009E-4</v>
      </c>
      <c r="AB91" s="14" t="s">
        <v>0</v>
      </c>
      <c r="AC91" s="15" t="s">
        <v>0</v>
      </c>
      <c r="AD91" s="8" t="s">
        <v>0</v>
      </c>
      <c r="AE91" s="8">
        <v>2.0086345999999999E-12</v>
      </c>
      <c r="AF91" s="8">
        <v>4.8467239999999997E-12</v>
      </c>
      <c r="AG91" s="8">
        <v>5.8385367000000004E-12</v>
      </c>
      <c r="AH91" s="8">
        <v>1.2693093999999999E-4</v>
      </c>
      <c r="AI91" s="8">
        <v>5.0522725E-4</v>
      </c>
      <c r="AJ91" s="8">
        <v>1.4675913E-3</v>
      </c>
      <c r="AK91" s="34">
        <f t="shared" si="33"/>
        <v>3.4691453272695736E-4</v>
      </c>
      <c r="AM91" t="s">
        <v>31</v>
      </c>
      <c r="AN91" s="21"/>
      <c r="AO91" s="21">
        <f>((SUM(A76:Z109)+SUM(AA76:AJ102))/895)</f>
        <v>9.5668517402838673E-4</v>
      </c>
      <c r="AP91" s="21"/>
      <c r="AR91" t="s">
        <v>31</v>
      </c>
      <c r="AT91" s="2">
        <f>((AO91-AO$17)*100)/AO$17</f>
        <v>-0.18827276835528239</v>
      </c>
      <c r="AZ91" s="28" t="s">
        <v>25</v>
      </c>
      <c r="BA91" s="21">
        <f t="shared" si="34"/>
        <v>3.5445337757558525E-5</v>
      </c>
      <c r="BB91" s="21">
        <f t="shared" si="35"/>
        <v>3.5445337757558523E-8</v>
      </c>
      <c r="BC91" s="21">
        <f t="shared" si="36"/>
        <v>2.8639832908107285E-6</v>
      </c>
      <c r="BD91" s="21">
        <f t="shared" si="37"/>
        <v>3.4367799489728738E-5</v>
      </c>
      <c r="BE91" s="21">
        <f t="shared" si="38"/>
        <v>3.4367799489728741E-2</v>
      </c>
      <c r="BF91" s="21">
        <f t="shared" si="39"/>
        <v>3.4367799489728743E-20</v>
      </c>
      <c r="BG91" s="1">
        <f t="shared" si="45"/>
        <v>1.2088357953519739E-5</v>
      </c>
      <c r="BH91" s="1">
        <f t="shared" si="40"/>
        <v>4.4122506530347048E-3</v>
      </c>
      <c r="BI91" s="22">
        <f t="shared" si="47"/>
        <v>2.6101258214062551E-2</v>
      </c>
      <c r="BJ91" s="22">
        <f t="shared" si="42"/>
        <v>5.2202516428125102E-2</v>
      </c>
      <c r="BK91" s="22">
        <f t="shared" si="43"/>
        <v>0.15660754928437531</v>
      </c>
      <c r="BL91" s="48">
        <f t="shared" si="46"/>
        <v>7.8303774642187657E-2</v>
      </c>
      <c r="BM91" s="50">
        <f>BI91-BI$17</f>
        <v>-2.8831457868381746E-4</v>
      </c>
      <c r="BN91" s="50">
        <f>BJ91-BJ$17</f>
        <v>-5.7662915736763493E-4</v>
      </c>
      <c r="BO91" s="50">
        <f>BK91-BK$17</f>
        <v>-1.7298874721028978E-3</v>
      </c>
      <c r="BP91" s="50">
        <f>BL91-BL$17</f>
        <v>-8.6494373605144892E-4</v>
      </c>
      <c r="BQ91" s="51"/>
    </row>
    <row r="92" spans="1:69" x14ac:dyDescent="0.25">
      <c r="A92" s="8">
        <v>1.4886630000000001E-3</v>
      </c>
      <c r="B92" s="9">
        <v>5.8630626000000001E-12</v>
      </c>
      <c r="C92" s="8">
        <v>7.8010839999999998E-13</v>
      </c>
      <c r="D92" s="8">
        <v>1.0526750999999999E-12</v>
      </c>
      <c r="E92" s="13">
        <v>1.0144641999999999E-12</v>
      </c>
      <c r="F92" s="13">
        <v>1.4451226000000001E-12</v>
      </c>
      <c r="G92" s="13">
        <v>1.6360493999999999E-12</v>
      </c>
      <c r="H92" s="13">
        <v>9.676113000000001E-13</v>
      </c>
      <c r="I92" s="13">
        <v>8.1271150000000004E-13</v>
      </c>
      <c r="J92" s="13">
        <v>9.2370619999999994E-13</v>
      </c>
      <c r="K92" s="13">
        <v>1.0604816000000001E-12</v>
      </c>
      <c r="L92" s="13">
        <v>1.2091775000000001E-12</v>
      </c>
      <c r="M92" s="13">
        <v>2.0571802E-12</v>
      </c>
      <c r="N92" s="13">
        <v>4.5906004999999997E-12</v>
      </c>
      <c r="O92" s="13">
        <v>1.17960025E-11</v>
      </c>
      <c r="P92" s="13">
        <v>5.3228624E-4</v>
      </c>
      <c r="Q92" s="13">
        <v>1.094799E-3</v>
      </c>
      <c r="R92" s="13">
        <v>2.9351862000000001E-4</v>
      </c>
      <c r="S92" s="14" t="s">
        <v>0</v>
      </c>
      <c r="T92" s="14" t="s">
        <v>0</v>
      </c>
      <c r="U92" s="14" t="s">
        <v>0</v>
      </c>
      <c r="V92" s="14" t="s">
        <v>0</v>
      </c>
      <c r="W92" s="14">
        <v>1.9341115000000002E-12</v>
      </c>
      <c r="X92" s="14">
        <v>7.5043105000000002E-12</v>
      </c>
      <c r="Y92" s="14">
        <v>8.4656634000000004E-4</v>
      </c>
      <c r="Z92" s="14">
        <v>2.2313322E-3</v>
      </c>
      <c r="AA92" s="14">
        <v>1.9181253E-3</v>
      </c>
      <c r="AB92" s="14" t="s">
        <v>0</v>
      </c>
      <c r="AC92" s="15" t="s">
        <v>0</v>
      </c>
      <c r="AD92" s="8" t="s">
        <v>0</v>
      </c>
      <c r="AE92" s="8">
        <v>1.6697874E-12</v>
      </c>
      <c r="AF92" s="8">
        <v>4.7877933999999997E-12</v>
      </c>
      <c r="AG92" s="8">
        <v>1.9617197999999999E-4</v>
      </c>
      <c r="AH92" s="8">
        <v>6.8786819999999997E-4</v>
      </c>
      <c r="AI92" s="8">
        <v>1.1214739999999999E-3</v>
      </c>
      <c r="AJ92" s="8">
        <v>1.6371647E-3</v>
      </c>
      <c r="AK92" s="34">
        <f t="shared" si="33"/>
        <v>4.154472286587916E-4</v>
      </c>
      <c r="AZ92" s="35" t="s">
        <v>27</v>
      </c>
      <c r="BA92" s="21">
        <f t="shared" si="34"/>
        <v>2.8245024074137047E-5</v>
      </c>
      <c r="BB92" s="21">
        <f t="shared" si="35"/>
        <v>2.8245024074137049E-8</v>
      </c>
      <c r="BC92" s="21">
        <f t="shared" si="36"/>
        <v>2.2821979451902732E-6</v>
      </c>
      <c r="BD92" s="21">
        <f t="shared" si="37"/>
        <v>2.7386375342283281E-5</v>
      </c>
      <c r="BE92" s="21">
        <f t="shared" si="38"/>
        <v>2.7386375342283279E-2</v>
      </c>
      <c r="BF92" s="21">
        <f t="shared" si="39"/>
        <v>2.7386375342283283E-20</v>
      </c>
      <c r="BG92" s="1">
        <f t="shared" si="45"/>
        <v>9.6327467310180099E-6</v>
      </c>
      <c r="BH92" s="1">
        <f t="shared" si="40"/>
        <v>3.5159525568215738E-3</v>
      </c>
      <c r="BI92" s="22">
        <f t="shared" si="47"/>
        <v>2.0799087080620463E-2</v>
      </c>
      <c r="BJ92" s="22">
        <f t="shared" si="42"/>
        <v>4.1598174161240925E-2</v>
      </c>
      <c r="BK92" s="22">
        <f t="shared" si="43"/>
        <v>0.12479452248372279</v>
      </c>
      <c r="BL92" s="48">
        <f t="shared" si="46"/>
        <v>6.2397261241861394E-2</v>
      </c>
      <c r="BM92" s="50">
        <f>BI92-BI$18</f>
        <v>-1.5221428103955395E-4</v>
      </c>
      <c r="BN92" s="50">
        <f>BJ92-BJ$18</f>
        <v>-3.044285620791079E-4</v>
      </c>
      <c r="BO92" s="50">
        <f>BK92-BK$18</f>
        <v>-9.1328568623731676E-4</v>
      </c>
      <c r="BP92" s="50">
        <f>BL92-BL$18</f>
        <v>-4.5664284311865838E-4</v>
      </c>
      <c r="BQ92" s="51"/>
    </row>
    <row r="93" spans="1:69" x14ac:dyDescent="0.25">
      <c r="A93" s="8" t="s">
        <v>0</v>
      </c>
      <c r="B93" s="9" t="s">
        <v>0</v>
      </c>
      <c r="C93" s="8">
        <v>6.2329500000000002E-13</v>
      </c>
      <c r="D93" s="8">
        <v>2.0819277000000001E-12</v>
      </c>
      <c r="E93" s="13">
        <v>2.2371410000000001E-5</v>
      </c>
      <c r="F93" s="13">
        <v>1.5304130000000001E-12</v>
      </c>
      <c r="G93" s="13">
        <v>1.0453494E-12</v>
      </c>
      <c r="H93" s="13">
        <v>6.4070206000000004E-13</v>
      </c>
      <c r="I93" s="13">
        <v>6.0123384999999995E-13</v>
      </c>
      <c r="J93" s="13">
        <v>6.4287539999999995E-13</v>
      </c>
      <c r="K93" s="13">
        <v>7.1001657000000004E-13</v>
      </c>
      <c r="L93" s="13">
        <v>7.7528565000000003E-13</v>
      </c>
      <c r="M93" s="13">
        <v>1.0240815000000001E-12</v>
      </c>
      <c r="N93" s="13">
        <v>1.399432E-12</v>
      </c>
      <c r="O93" s="13">
        <v>2.2099890000000002E-12</v>
      </c>
      <c r="P93" s="13">
        <v>6.0234364999999996E-12</v>
      </c>
      <c r="Q93" s="13">
        <v>5.5444082999999995E-4</v>
      </c>
      <c r="R93" s="13">
        <v>8.0353759999999999E-4</v>
      </c>
      <c r="S93" s="14" t="s">
        <v>0</v>
      </c>
      <c r="T93" s="14" t="s">
        <v>0</v>
      </c>
      <c r="U93" s="14" t="s">
        <v>0</v>
      </c>
      <c r="V93" s="14">
        <v>6.8311200000000005E-13</v>
      </c>
      <c r="W93" s="14">
        <v>8.0364460000000003E-13</v>
      </c>
      <c r="X93" s="14">
        <v>9.4340589999999997E-13</v>
      </c>
      <c r="Y93" s="14">
        <v>1.9956972000000001E-12</v>
      </c>
      <c r="Z93" s="14">
        <v>7.2497050000000002E-12</v>
      </c>
      <c r="AA93" s="14">
        <v>1.2972543E-3</v>
      </c>
      <c r="AB93" s="14" t="s">
        <v>0</v>
      </c>
      <c r="AC93" s="15" t="s">
        <v>0</v>
      </c>
      <c r="AD93" s="8" t="s">
        <v>0</v>
      </c>
      <c r="AE93" s="8">
        <v>2.7468527000000001E-12</v>
      </c>
      <c r="AF93" s="8">
        <v>3.5894401999999998E-12</v>
      </c>
      <c r="AG93" s="8">
        <v>1.2420603E-3</v>
      </c>
      <c r="AH93" s="8">
        <v>3.3301773000000002E-4</v>
      </c>
      <c r="AI93" s="8">
        <v>5.513467E-4</v>
      </c>
      <c r="AJ93" s="8">
        <v>1.5576126000000001E-3</v>
      </c>
      <c r="AK93" s="34">
        <f t="shared" si="33"/>
        <v>2.2720148240428198E-4</v>
      </c>
      <c r="AZ93" s="35" t="s">
        <v>28</v>
      </c>
      <c r="BA93" s="21">
        <f t="shared" si="34"/>
        <v>2.3643192506598022E-4</v>
      </c>
      <c r="BB93" s="21">
        <f t="shared" si="35"/>
        <v>2.3643192506598024E-7</v>
      </c>
      <c r="BC93" s="21">
        <f t="shared" si="36"/>
        <v>1.9103699545331204E-5</v>
      </c>
      <c r="BD93" s="21">
        <f t="shared" si="37"/>
        <v>2.2924439454397445E-4</v>
      </c>
      <c r="BE93" s="21">
        <f t="shared" si="38"/>
        <v>0.22924439454397444</v>
      </c>
      <c r="BF93" s="21">
        <f t="shared" si="39"/>
        <v>2.2924439454397448E-19</v>
      </c>
      <c r="BG93" s="1">
        <f>BF93*BA$2</f>
        <v>8.0633277114924864E-5</v>
      </c>
      <c r="BH93" s="1">
        <f t="shared" si="40"/>
        <v>2.9431146146947574E-2</v>
      </c>
      <c r="BI93" s="22">
        <f t="shared" si="47"/>
        <v>0.17410387702904795</v>
      </c>
      <c r="BJ93" s="22">
        <f t="shared" si="42"/>
        <v>0.3482077540580959</v>
      </c>
      <c r="BK93" s="22">
        <f t="shared" si="43"/>
        <v>1.0446232621742877</v>
      </c>
      <c r="BL93" s="48">
        <f t="shared" si="46"/>
        <v>0.52231163108714385</v>
      </c>
      <c r="BM93" s="50">
        <f>BI93-BI$19</f>
        <v>-1.2647310624078201E-3</v>
      </c>
      <c r="BN93" s="50">
        <f>BJ93-BJ$19</f>
        <v>-2.5294621248156401E-3</v>
      </c>
      <c r="BO93" s="50">
        <f>BK93-BK$19</f>
        <v>-7.5883863744468094E-3</v>
      </c>
      <c r="BP93" s="50">
        <f>BL93-BL$19</f>
        <v>-3.7941931872234047E-3</v>
      </c>
      <c r="BQ93" s="51"/>
    </row>
    <row r="94" spans="1:69" x14ac:dyDescent="0.25">
      <c r="A94" t="s">
        <v>0</v>
      </c>
      <c r="B94" s="16" t="s">
        <v>0</v>
      </c>
      <c r="C94" s="13">
        <v>1.4678058E-12</v>
      </c>
      <c r="D94" s="13">
        <v>2.5221222999999999E-12</v>
      </c>
      <c r="E94" s="13">
        <v>2.1678190000000002E-12</v>
      </c>
      <c r="F94" s="13">
        <v>9.6055080000000004E-13</v>
      </c>
      <c r="G94" s="13">
        <v>7.4351007000000003E-13</v>
      </c>
      <c r="H94" s="13">
        <v>7.0081044999999998E-13</v>
      </c>
      <c r="I94" s="13">
        <v>8.7512040000000004E-13</v>
      </c>
      <c r="J94" s="13">
        <v>1.0631302E-12</v>
      </c>
      <c r="K94" s="13">
        <v>1.0191061999999999E-12</v>
      </c>
      <c r="L94" s="13">
        <v>9.8726430000000003E-13</v>
      </c>
      <c r="M94" s="13">
        <v>1.1161196000000001E-12</v>
      </c>
      <c r="N94" s="13">
        <v>1.4115851E-12</v>
      </c>
      <c r="O94" s="13">
        <v>2.1370557000000001E-12</v>
      </c>
      <c r="P94" s="13">
        <v>5.7641360000000002E-12</v>
      </c>
      <c r="Q94" s="13">
        <v>7.5108E-5</v>
      </c>
      <c r="R94" s="13">
        <v>6.3036895999999999E-6</v>
      </c>
      <c r="S94" s="14" t="s">
        <v>0</v>
      </c>
      <c r="T94" s="14" t="s">
        <v>0</v>
      </c>
      <c r="U94" s="14" t="s">
        <v>0</v>
      </c>
      <c r="V94" s="14">
        <v>2.9649213000000002E-12</v>
      </c>
      <c r="W94" s="14">
        <v>9.8514899999999993E-13</v>
      </c>
      <c r="X94" s="14">
        <v>1.1082941999999999E-12</v>
      </c>
      <c r="Y94" s="14">
        <v>1.8493878E-12</v>
      </c>
      <c r="Z94" s="14">
        <v>6.3463787000000003E-12</v>
      </c>
      <c r="AA94" s="14">
        <v>1.5709949999999999E-3</v>
      </c>
      <c r="AB94" s="14" t="s">
        <v>0</v>
      </c>
      <c r="AC94" s="15" t="s">
        <v>0</v>
      </c>
      <c r="AD94" s="8" t="s">
        <v>0</v>
      </c>
      <c r="AE94" s="8">
        <v>1.4566684000000001E-3</v>
      </c>
      <c r="AF94" s="8">
        <v>1.6526782999999999E-4</v>
      </c>
      <c r="AG94" s="8">
        <v>5.6107506E-12</v>
      </c>
      <c r="AH94" s="8">
        <v>2.1176309999999999E-12</v>
      </c>
      <c r="AI94" s="8">
        <v>1.8406070000000001E-12</v>
      </c>
      <c r="AJ94" s="8">
        <v>2.8776452999999997E-4</v>
      </c>
      <c r="AK94" s="34">
        <f t="shared" si="33"/>
        <v>1.2721812483425913E-4</v>
      </c>
      <c r="AZ94" s="33" t="s">
        <v>29</v>
      </c>
      <c r="BA94" s="21">
        <f t="shared" si="34"/>
        <v>1.1805489828020004E-3</v>
      </c>
      <c r="BB94" s="21">
        <f t="shared" si="35"/>
        <v>1.1805489828020004E-6</v>
      </c>
      <c r="BC94" s="21">
        <f t="shared" si="36"/>
        <v>9.5388357810401631E-5</v>
      </c>
      <c r="BD94" s="21">
        <f t="shared" si="37"/>
        <v>1.1446602937248197E-3</v>
      </c>
      <c r="BE94" s="21">
        <f t="shared" si="38"/>
        <v>1.1446602937248196</v>
      </c>
      <c r="BF94" s="21">
        <f t="shared" si="39"/>
        <v>1.1446602937248196E-18</v>
      </c>
      <c r="BG94" s="1">
        <f t="shared" ref="BG94:BG96" si="48">BF94*BA$2</f>
        <v>4.0261708841329944E-4</v>
      </c>
      <c r="BH94" s="1">
        <f t="shared" si="40"/>
        <v>0.1469552372708543</v>
      </c>
      <c r="BI94" s="22">
        <f t="shared" si="47"/>
        <v>0.86933333927373935</v>
      </c>
      <c r="BJ94" s="22">
        <f t="shared" si="42"/>
        <v>1.7386666785474787</v>
      </c>
      <c r="BK94" s="22">
        <f t="shared" si="43"/>
        <v>5.2160000356424359</v>
      </c>
      <c r="BL94" s="48">
        <f t="shared" si="46"/>
        <v>2.6080000178212179</v>
      </c>
      <c r="BM94" s="50">
        <f>BI94-BI$20</f>
        <v>-1.9161512369197942E-3</v>
      </c>
      <c r="BN94" s="50">
        <f>BJ94-BJ$20</f>
        <v>-3.8323024738395883E-3</v>
      </c>
      <c r="BO94" s="50">
        <f>BK94-BK$20</f>
        <v>-1.1496907421519431E-2</v>
      </c>
      <c r="BP94" s="50">
        <f>BL94-BL$20</f>
        <v>-5.7484537107597156E-3</v>
      </c>
      <c r="BQ94" s="51"/>
    </row>
    <row r="95" spans="1:69" x14ac:dyDescent="0.25">
      <c r="A95" t="s">
        <v>0</v>
      </c>
      <c r="B95" s="16">
        <v>1.7590181E-12</v>
      </c>
      <c r="C95" s="13">
        <v>7.4307679999999997E-13</v>
      </c>
      <c r="D95" s="13">
        <v>1.2139865E-12</v>
      </c>
      <c r="E95" s="13">
        <v>6.1735957000000002E-13</v>
      </c>
      <c r="F95" s="13">
        <v>6.1957590000000003E-13</v>
      </c>
      <c r="G95" s="13">
        <v>9.0322789999999998E-13</v>
      </c>
      <c r="H95" s="13">
        <v>1.4073612000000001E-12</v>
      </c>
      <c r="I95" s="13">
        <v>3.2454119999999999E-12</v>
      </c>
      <c r="J95" s="13">
        <v>7.0788060000000003E-12</v>
      </c>
      <c r="K95" s="13">
        <v>1.1255301E-11</v>
      </c>
      <c r="L95" s="13">
        <v>1.3100960999999999E-4</v>
      </c>
      <c r="M95" s="13">
        <v>5.3342579999999998E-5</v>
      </c>
      <c r="N95" s="13">
        <v>1.0757839E-11</v>
      </c>
      <c r="O95" s="13">
        <v>6.6222605E-12</v>
      </c>
      <c r="P95" s="13">
        <v>8.9416579999999993E-12</v>
      </c>
      <c r="Q95" s="13">
        <v>9.43178E-12</v>
      </c>
      <c r="R95" s="13">
        <v>1.1381542999999999E-11</v>
      </c>
      <c r="S95" s="14" t="s">
        <v>0</v>
      </c>
      <c r="T95" s="14" t="s">
        <v>0</v>
      </c>
      <c r="U95" s="14">
        <v>1.1977672999999999E-12</v>
      </c>
      <c r="V95" s="14">
        <v>2.6051312000000001E-12</v>
      </c>
      <c r="W95" s="14">
        <v>6.5292299999999996E-12</v>
      </c>
      <c r="X95" s="14">
        <v>6.2361505000000001E-12</v>
      </c>
      <c r="Y95" s="14">
        <v>4.8030902E-12</v>
      </c>
      <c r="Z95" s="14">
        <v>3.2704687E-12</v>
      </c>
      <c r="AA95" s="14">
        <v>1.8067424000000001E-11</v>
      </c>
      <c r="AB95" s="14" t="s">
        <v>0</v>
      </c>
      <c r="AC95" s="15" t="s">
        <v>0</v>
      </c>
      <c r="AD95" s="8" t="s">
        <v>0</v>
      </c>
      <c r="AE95" s="8">
        <v>9.1240265000000004E-11</v>
      </c>
      <c r="AF95" s="8">
        <v>6.5656412999999998E-12</v>
      </c>
      <c r="AG95" s="8">
        <v>1.7498659E-12</v>
      </c>
      <c r="AH95" s="8">
        <v>2.0982636E-12</v>
      </c>
      <c r="AI95" s="8">
        <v>2.2500769999999999E-12</v>
      </c>
      <c r="AJ95" s="8">
        <v>1.1641379999999999E-3</v>
      </c>
      <c r="AK95" s="34">
        <f t="shared" si="33"/>
        <v>4.4949680419719333E-5</v>
      </c>
      <c r="AZ95" t="s">
        <v>30</v>
      </c>
      <c r="BA95" s="21">
        <f>AH81</f>
        <v>4.0272440000000001E-3</v>
      </c>
      <c r="BB95" s="21">
        <f t="shared" si="35"/>
        <v>4.0272440000000005E-6</v>
      </c>
      <c r="BC95" s="21">
        <f t="shared" si="36"/>
        <v>3.2540131520000001E-4</v>
      </c>
      <c r="BD95" s="21">
        <f t="shared" si="37"/>
        <v>3.9048157824000001E-3</v>
      </c>
      <c r="BE95" s="21">
        <f t="shared" si="38"/>
        <v>3.9048157824</v>
      </c>
      <c r="BF95" s="21">
        <f t="shared" si="39"/>
        <v>3.9048157824000002E-18</v>
      </c>
      <c r="BG95" s="1">
        <f t="shared" si="48"/>
        <v>1.3734603792224642E-3</v>
      </c>
      <c r="BH95" s="1">
        <f>BG95*365</f>
        <v>0.50131303841619945</v>
      </c>
      <c r="BI95" s="22">
        <f t="shared" si="47"/>
        <v>2.965584254098939</v>
      </c>
      <c r="BJ95" s="22">
        <f t="shared" si="42"/>
        <v>5.931168508197878</v>
      </c>
      <c r="BK95" s="22">
        <f t="shared" si="43"/>
        <v>17.793505524593634</v>
      </c>
      <c r="BL95" s="48">
        <f>AVERAGE(BI95:BK95)</f>
        <v>8.896752762296817</v>
      </c>
      <c r="BM95" s="50">
        <f>BI95-BI$21</f>
        <v>-2.8196012233037138E-3</v>
      </c>
      <c r="BN95" s="50">
        <f>BJ95-BJ$21</f>
        <v>-5.6392024466074275E-3</v>
      </c>
      <c r="BO95" s="50">
        <f>BK95-BK$21</f>
        <v>-1.6917607339824059E-2</v>
      </c>
      <c r="BP95" s="50">
        <f>BL95-BL$21</f>
        <v>-8.4588036699120295E-3</v>
      </c>
      <c r="BQ95" s="51"/>
    </row>
    <row r="96" spans="1:69" x14ac:dyDescent="0.25">
      <c r="A96" t="s">
        <v>0</v>
      </c>
      <c r="B96" s="16">
        <v>8.7954497000000001E-13</v>
      </c>
      <c r="C96" s="13">
        <v>3.0381686999999998E-13</v>
      </c>
      <c r="D96" s="13">
        <v>2.4792302E-13</v>
      </c>
      <c r="E96" s="13">
        <v>1.7418693E-13</v>
      </c>
      <c r="F96" s="13">
        <v>3.0200530000000001E-13</v>
      </c>
      <c r="G96" s="13">
        <v>5.325955E-13</v>
      </c>
      <c r="H96" s="13">
        <v>8.8097940000000001E-13</v>
      </c>
      <c r="I96" s="13">
        <v>1.5994116000000001E-12</v>
      </c>
      <c r="J96" s="13">
        <v>2.710168E-12</v>
      </c>
      <c r="K96" s="13">
        <v>5.2389049999999999E-12</v>
      </c>
      <c r="L96" s="13">
        <v>7.8519005999999992E-12</v>
      </c>
      <c r="M96" s="13">
        <v>1.2789611E-11</v>
      </c>
      <c r="N96" s="13">
        <v>1.0958736499999999E-11</v>
      </c>
      <c r="O96" s="13">
        <v>1.313397E-11</v>
      </c>
      <c r="P96" s="13">
        <v>2.1048643000000001E-4</v>
      </c>
      <c r="Q96" s="13">
        <v>2.0880827E-3</v>
      </c>
      <c r="R96" s="13">
        <v>2.0546012000000002E-3</v>
      </c>
      <c r="S96" s="14" t="s">
        <v>0</v>
      </c>
      <c r="T96" s="14" t="s">
        <v>0</v>
      </c>
      <c r="U96" s="14">
        <v>1.7407263999999999E-12</v>
      </c>
      <c r="V96" s="14">
        <v>3.5668042000000001E-12</v>
      </c>
      <c r="W96" s="14">
        <v>2.6527455999999999E-12</v>
      </c>
      <c r="X96" s="14">
        <v>3.3614808E-12</v>
      </c>
      <c r="Y96" s="14">
        <v>3.0324707000000002E-4</v>
      </c>
      <c r="Z96" s="14" t="s">
        <v>0</v>
      </c>
      <c r="AA96" s="14" t="s">
        <v>0</v>
      </c>
      <c r="AB96" s="14" t="s">
        <v>0</v>
      </c>
      <c r="AC96" s="15" t="s">
        <v>0</v>
      </c>
      <c r="AD96" s="8" t="s">
        <v>0</v>
      </c>
      <c r="AE96" s="8" t="s">
        <v>0</v>
      </c>
      <c r="AF96" s="8">
        <v>6.5885833E-4</v>
      </c>
      <c r="AG96" s="8">
        <v>1.7259397999999999E-12</v>
      </c>
      <c r="AH96" s="8">
        <v>5.3761439999999998E-4</v>
      </c>
      <c r="AI96" s="8">
        <v>6.9281449999999999E-4</v>
      </c>
      <c r="AJ96" s="8">
        <v>4.9860077000000004E-12</v>
      </c>
      <c r="AK96" s="34">
        <f t="shared" si="33"/>
        <v>2.4243350761620215E-4</v>
      </c>
      <c r="AZ96" t="s">
        <v>31</v>
      </c>
      <c r="BA96" s="21">
        <f>AO91</f>
        <v>9.5668517402838673E-4</v>
      </c>
      <c r="BB96" s="21">
        <f>BA96*0.001</f>
        <v>9.5668517402838671E-7</v>
      </c>
      <c r="BC96" s="21">
        <f>BB96*80.8</f>
        <v>7.7300162061493642E-5</v>
      </c>
      <c r="BD96" s="21">
        <f>BC96*12</f>
        <v>9.2760194473792365E-4</v>
      </c>
      <c r="BE96" s="21">
        <f>BD96*1000</f>
        <v>0.92760194473792368</v>
      </c>
      <c r="BF96" s="21">
        <f>BE96*0.000000000000000001</f>
        <v>9.276019447379237E-19</v>
      </c>
      <c r="BG96" s="1">
        <f t="shared" si="48"/>
        <v>3.262700700323936E-4</v>
      </c>
      <c r="BH96" s="1">
        <f>BG96*365</f>
        <v>0.11908857556182366</v>
      </c>
      <c r="BI96" s="22">
        <f>BH96*BD$2</f>
        <v>0.70448437895207894</v>
      </c>
      <c r="BJ96" s="22">
        <f>BH96*BD$3</f>
        <v>1.4089687579041579</v>
      </c>
      <c r="BK96" s="22">
        <f>BH96*BD$4</f>
        <v>4.2269062737124736</v>
      </c>
      <c r="BL96" s="48">
        <f>AVERAGE(BI96:BK96)</f>
        <v>2.1134531368562368</v>
      </c>
      <c r="BM96" s="50">
        <f>BI96-BI$22</f>
        <v>-1.328854113310407E-3</v>
      </c>
      <c r="BN96" s="50">
        <f>BJ96-BJ$22</f>
        <v>-2.6577082266208141E-3</v>
      </c>
      <c r="BO96" s="50">
        <f>BK96-BK$22</f>
        <v>-7.9731246798617761E-3</v>
      </c>
      <c r="BP96" s="50">
        <f>BL96-BL$22</f>
        <v>-3.9865623399313321E-3</v>
      </c>
      <c r="BQ96" s="51"/>
    </row>
    <row r="97" spans="1:69" x14ac:dyDescent="0.25">
      <c r="A97" t="s">
        <v>0</v>
      </c>
      <c r="B97" s="16">
        <v>6.6703949999999997E-13</v>
      </c>
      <c r="C97" s="13">
        <v>1.7174555000000001E-13</v>
      </c>
      <c r="D97" s="13">
        <v>2.2220599E-13</v>
      </c>
      <c r="E97" s="13">
        <v>1.2317804000000001E-13</v>
      </c>
      <c r="F97" s="13">
        <v>1.8167244000000001E-13</v>
      </c>
      <c r="G97" s="13">
        <v>3.1539457E-13</v>
      </c>
      <c r="H97" s="13">
        <v>3.5053551999999999E-13</v>
      </c>
      <c r="I97" s="13">
        <v>4.6750304000000004E-13</v>
      </c>
      <c r="J97" s="13">
        <v>6.3564720000000002E-13</v>
      </c>
      <c r="K97" s="13">
        <v>9.8762419999999999E-13</v>
      </c>
      <c r="L97" s="13">
        <v>1.0631320000000001E-12</v>
      </c>
      <c r="M97" s="13">
        <v>1.4685265E-12</v>
      </c>
      <c r="N97" s="13">
        <v>2.3202963E-12</v>
      </c>
      <c r="O97" s="13">
        <v>1.8499212999999998E-12</v>
      </c>
      <c r="P97" s="13">
        <v>2.5644854999999999E-12</v>
      </c>
      <c r="Q97" s="13">
        <v>1.8805685E-4</v>
      </c>
      <c r="R97" s="13">
        <v>8.814491E-4</v>
      </c>
      <c r="S97" s="14" t="s">
        <v>0</v>
      </c>
      <c r="T97" s="14">
        <v>9.1925279999999999E-12</v>
      </c>
      <c r="U97" s="14">
        <v>1.9405638000000001E-12</v>
      </c>
      <c r="V97" s="14">
        <v>1.2664945E-12</v>
      </c>
      <c r="W97" s="14">
        <v>1.5172879999999999E-12</v>
      </c>
      <c r="X97" s="14">
        <v>1.2063977999999999E-12</v>
      </c>
      <c r="Y97" s="14">
        <v>6.2303895000000004E-13</v>
      </c>
      <c r="Z97" s="14" t="s">
        <v>0</v>
      </c>
      <c r="AA97" s="14" t="s">
        <v>0</v>
      </c>
      <c r="AB97" s="14" t="s">
        <v>0</v>
      </c>
      <c r="AC97" s="15" t="s">
        <v>0</v>
      </c>
      <c r="AD97" s="8" t="s">
        <v>0</v>
      </c>
      <c r="AE97" s="8" t="s">
        <v>0</v>
      </c>
      <c r="AF97" s="8">
        <v>1.4528751E-3</v>
      </c>
      <c r="AG97" s="8">
        <v>6.9888775000000001E-11</v>
      </c>
      <c r="AH97" s="8">
        <v>3.6975387999999998E-11</v>
      </c>
      <c r="AI97" s="8">
        <v>5.6155059999999995E-4</v>
      </c>
      <c r="AJ97" s="8">
        <v>2.7253816999999999E-11</v>
      </c>
      <c r="AK97" s="34">
        <f t="shared" si="33"/>
        <v>1.1014042190189994E-4</v>
      </c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</row>
    <row r="98" spans="1:69" x14ac:dyDescent="0.25">
      <c r="A98" t="s">
        <v>0</v>
      </c>
      <c r="B98" s="16">
        <v>1.2455765E-12</v>
      </c>
      <c r="C98" s="13">
        <v>2.5016501000000001E-13</v>
      </c>
      <c r="D98" s="13">
        <v>1.9124362999999999E-13</v>
      </c>
      <c r="E98" s="13">
        <v>1.11788576E-13</v>
      </c>
      <c r="F98" s="13">
        <v>1.6044621E-13</v>
      </c>
      <c r="G98" s="13">
        <v>3.1247573999999998E-13</v>
      </c>
      <c r="H98" s="13">
        <v>4.7919763E-13</v>
      </c>
      <c r="I98" s="13">
        <v>6.5960556E-13</v>
      </c>
      <c r="J98" s="13">
        <v>8.232137E-13</v>
      </c>
      <c r="K98" s="13">
        <v>9.8816720000000002E-13</v>
      </c>
      <c r="L98" s="13">
        <v>1.0811645E-12</v>
      </c>
      <c r="M98" s="13">
        <v>1.3905551000000001E-12</v>
      </c>
      <c r="N98" s="13">
        <v>1.3062392E-12</v>
      </c>
      <c r="O98" s="13">
        <v>1.1834497E-12</v>
      </c>
      <c r="P98" s="13">
        <v>5.0497000000000002E-12</v>
      </c>
      <c r="Q98" s="13">
        <v>1.2257997999999999E-3</v>
      </c>
      <c r="R98" s="13" t="s">
        <v>0</v>
      </c>
      <c r="S98" s="14">
        <v>4.7780447E-12</v>
      </c>
      <c r="T98" s="14">
        <v>1.6269765E-12</v>
      </c>
      <c r="U98" s="14">
        <v>6.8785894999999996E-13</v>
      </c>
      <c r="V98" s="14">
        <v>8.6681300000000003E-13</v>
      </c>
      <c r="W98" s="14">
        <v>9.1306139999999995E-13</v>
      </c>
      <c r="X98" s="14">
        <v>8.1533174000000004E-13</v>
      </c>
      <c r="Y98" s="14">
        <v>6.4062205000000002E-13</v>
      </c>
      <c r="Z98" s="14" t="s">
        <v>0</v>
      </c>
      <c r="AA98" s="14" t="s">
        <v>0</v>
      </c>
      <c r="AB98" s="14" t="s">
        <v>0</v>
      </c>
      <c r="AC98" s="15" t="s">
        <v>0</v>
      </c>
      <c r="AD98" s="8" t="s">
        <v>0</v>
      </c>
      <c r="AE98" s="8" t="s">
        <v>0</v>
      </c>
      <c r="AF98" s="8">
        <v>1.3390281E-3</v>
      </c>
      <c r="AG98" s="8">
        <v>8.0137209999999999E-11</v>
      </c>
      <c r="AH98" s="8">
        <v>1.4773773000000001E-3</v>
      </c>
      <c r="AI98" s="8">
        <v>1.2500784000000001E-3</v>
      </c>
      <c r="AJ98" s="8">
        <v>1.2128834E-3</v>
      </c>
      <c r="AK98" s="34">
        <f t="shared" si="33"/>
        <v>2.3232739663210379E-4</v>
      </c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</row>
    <row r="99" spans="1:69" x14ac:dyDescent="0.25">
      <c r="A99" t="s">
        <v>0</v>
      </c>
      <c r="B99" s="16">
        <v>4.9706489999999999E-12</v>
      </c>
      <c r="C99" s="13">
        <v>1.4747044999999999E-12</v>
      </c>
      <c r="D99" s="13">
        <v>5.2130320000000004E-13</v>
      </c>
      <c r="E99" s="13">
        <v>2.5303734E-13</v>
      </c>
      <c r="F99" s="13">
        <v>2.7061906E-13</v>
      </c>
      <c r="G99" s="13">
        <v>3.7845936E-13</v>
      </c>
      <c r="H99" s="13">
        <v>5.0086750000000004E-13</v>
      </c>
      <c r="I99" s="13">
        <v>6.4596709999999996E-13</v>
      </c>
      <c r="J99" s="13">
        <v>6.4622575000000003E-13</v>
      </c>
      <c r="K99" s="13">
        <v>6.8104425000000002E-13</v>
      </c>
      <c r="L99" s="13">
        <v>7.9264879999999997E-13</v>
      </c>
      <c r="M99" s="13">
        <v>9.7720739999999995E-13</v>
      </c>
      <c r="N99" s="13">
        <v>1.0761251E-12</v>
      </c>
      <c r="O99" s="13">
        <v>1.1489799E-12</v>
      </c>
      <c r="P99" s="17">
        <v>4.4196329999999999E-12</v>
      </c>
      <c r="Q99" s="17" t="s">
        <v>0</v>
      </c>
      <c r="R99" s="17">
        <v>1.8174269000000002E-5</v>
      </c>
      <c r="S99" s="14">
        <v>1.839062E-12</v>
      </c>
      <c r="T99" s="14">
        <v>1.2543081999999999E-12</v>
      </c>
      <c r="U99" s="14">
        <v>7.1353783999999999E-13</v>
      </c>
      <c r="V99" s="14">
        <v>7.7425640000000002E-13</v>
      </c>
      <c r="W99" s="14">
        <v>8.9594779999999998E-13</v>
      </c>
      <c r="X99" s="14">
        <v>7.7961649999999996E-13</v>
      </c>
      <c r="Y99" s="14">
        <v>1.1466966E-12</v>
      </c>
      <c r="Z99" s="14" t="s">
        <v>0</v>
      </c>
      <c r="AA99" s="14" t="s">
        <v>0</v>
      </c>
      <c r="AB99" s="14" t="s">
        <v>0</v>
      </c>
      <c r="AC99" s="15" t="s">
        <v>0</v>
      </c>
      <c r="AD99" s="8" t="s">
        <v>0</v>
      </c>
      <c r="AE99" s="8" t="s">
        <v>0</v>
      </c>
      <c r="AF99" s="8">
        <v>1.4248830000000001E-3</v>
      </c>
      <c r="AG99" s="8">
        <v>1.9876765E-5</v>
      </c>
      <c r="AH99" s="8" t="s">
        <v>0</v>
      </c>
      <c r="AI99" s="8">
        <v>1.4407662999999999E-3</v>
      </c>
      <c r="AJ99" s="8">
        <v>1.3858092000000001E-3</v>
      </c>
      <c r="AK99" s="34">
        <f t="shared" si="33"/>
        <v>1.5887072445040356E-4</v>
      </c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</row>
    <row r="100" spans="1:69" x14ac:dyDescent="0.25">
      <c r="A100" t="s">
        <v>0</v>
      </c>
      <c r="B100" s="16">
        <v>1.0784163E-11</v>
      </c>
      <c r="C100" s="13">
        <v>3.4942262E-12</v>
      </c>
      <c r="D100" s="13">
        <v>7.4711612999999998E-13</v>
      </c>
      <c r="E100" s="13">
        <v>3.3302487000000002E-13</v>
      </c>
      <c r="F100" s="13">
        <v>2.9423713000000002E-13</v>
      </c>
      <c r="G100" s="13">
        <v>3.9551142000000002E-13</v>
      </c>
      <c r="H100" s="13">
        <v>5.1184214000000001E-13</v>
      </c>
      <c r="I100" s="13">
        <v>6.1740646000000005E-13</v>
      </c>
      <c r="J100" s="13">
        <v>5.7513860000000001E-13</v>
      </c>
      <c r="K100" s="13">
        <v>5.722505E-13</v>
      </c>
      <c r="L100" s="13">
        <v>7.1046164000000004E-13</v>
      </c>
      <c r="M100" s="13">
        <v>7.7052226E-13</v>
      </c>
      <c r="N100" s="13">
        <v>6.5104619999999996E-13</v>
      </c>
      <c r="O100" s="13">
        <v>8.1522610000000002E-13</v>
      </c>
      <c r="P100" s="17" t="s">
        <v>0</v>
      </c>
      <c r="Q100" s="17">
        <v>1.633113E-11</v>
      </c>
      <c r="R100" s="17">
        <v>1.8979986E-11</v>
      </c>
      <c r="S100" s="14">
        <v>7.9853509999999995E-12</v>
      </c>
      <c r="T100" s="14">
        <v>1.6069244000000001E-12</v>
      </c>
      <c r="U100" s="14">
        <v>8.2346694999999998E-13</v>
      </c>
      <c r="V100" s="14">
        <v>8.7251889999999997E-13</v>
      </c>
      <c r="W100" s="14">
        <v>1.0678474999999999E-12</v>
      </c>
      <c r="X100" s="14">
        <v>1.1034150000000001E-12</v>
      </c>
      <c r="Y100" s="14">
        <v>2.9037049999999999E-12</v>
      </c>
      <c r="Z100" s="14" t="s">
        <v>0</v>
      </c>
      <c r="AA100" s="14" t="s">
        <v>0</v>
      </c>
      <c r="AB100" s="14" t="s">
        <v>0</v>
      </c>
      <c r="AC100" s="15" t="s">
        <v>0</v>
      </c>
      <c r="AD100" s="8" t="s">
        <v>0</v>
      </c>
      <c r="AE100" s="8" t="s">
        <v>0</v>
      </c>
      <c r="AF100" s="8">
        <v>3.4140084999999998E-3</v>
      </c>
      <c r="AG100" s="8">
        <v>6.4826529999999997E-4</v>
      </c>
      <c r="AH100" s="8" t="s">
        <v>0</v>
      </c>
      <c r="AI100" s="8" t="s">
        <v>0</v>
      </c>
      <c r="AJ100" s="8" t="s">
        <v>0</v>
      </c>
      <c r="AK100" s="34">
        <f t="shared" si="33"/>
        <v>1.6249095491786068E-4</v>
      </c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</row>
    <row r="101" spans="1:69" x14ac:dyDescent="0.25">
      <c r="A101" t="s">
        <v>0</v>
      </c>
      <c r="B101" s="16" t="s">
        <v>0</v>
      </c>
      <c r="C101" s="13">
        <v>6.2651892999999999E-12</v>
      </c>
      <c r="D101" s="13">
        <v>8.9627496999999998E-13</v>
      </c>
      <c r="E101" s="13">
        <v>3.3485059999999997E-13</v>
      </c>
      <c r="F101" s="13">
        <v>3.0404664E-13</v>
      </c>
      <c r="G101" s="13">
        <v>4.9593645999999996E-13</v>
      </c>
      <c r="H101" s="13">
        <v>6.1640736999999995E-13</v>
      </c>
      <c r="I101" s="13">
        <v>7.0699939999999997E-13</v>
      </c>
      <c r="J101" s="13">
        <v>7.1980534999999998E-13</v>
      </c>
      <c r="K101" s="13">
        <v>7.3178319999999997E-13</v>
      </c>
      <c r="L101" s="13">
        <v>8.1329509999999998E-13</v>
      </c>
      <c r="M101" s="13">
        <v>7.1184763000000003E-13</v>
      </c>
      <c r="N101" s="13">
        <v>5.3575996999999997E-13</v>
      </c>
      <c r="O101" s="13">
        <v>8.9453420000000003E-13</v>
      </c>
      <c r="P101" s="17" t="s">
        <v>0</v>
      </c>
      <c r="Q101" s="17">
        <v>1.9349689999999999E-11</v>
      </c>
      <c r="R101" s="17">
        <v>1.3160094499999999E-11</v>
      </c>
      <c r="S101" s="14">
        <v>9.3061530000000004E-12</v>
      </c>
      <c r="T101" s="14">
        <v>1.8354853E-12</v>
      </c>
      <c r="U101" s="14">
        <v>9.7456870000000001E-13</v>
      </c>
      <c r="V101" s="14">
        <v>1.2934944999999999E-12</v>
      </c>
      <c r="W101" s="14">
        <v>1.7358933000000001E-12</v>
      </c>
      <c r="X101" s="14">
        <v>1.994507E-12</v>
      </c>
      <c r="Y101" s="14">
        <v>6.9736673000000002E-12</v>
      </c>
      <c r="Z101" s="14" t="s">
        <v>0</v>
      </c>
      <c r="AA101" s="14" t="s">
        <v>0</v>
      </c>
      <c r="AB101" s="14" t="s">
        <v>0</v>
      </c>
      <c r="AC101" s="15" t="s">
        <v>0</v>
      </c>
      <c r="AD101" s="8" t="s">
        <v>0</v>
      </c>
      <c r="AE101" s="8" t="s">
        <v>0</v>
      </c>
      <c r="AF101" s="8">
        <v>2.3937789E-4</v>
      </c>
      <c r="AG101" s="8">
        <v>1.8185597E-3</v>
      </c>
      <c r="AH101" s="8" t="s">
        <v>0</v>
      </c>
      <c r="AI101" s="8" t="s">
        <v>0</v>
      </c>
      <c r="AJ101" s="8" t="s">
        <v>0</v>
      </c>
      <c r="AK101" s="34">
        <f t="shared" si="33"/>
        <v>8.5747402527095156E-5</v>
      </c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</row>
    <row r="102" spans="1:69" x14ac:dyDescent="0.25">
      <c r="A102" t="s">
        <v>0</v>
      </c>
      <c r="B102" s="16" t="s">
        <v>0</v>
      </c>
      <c r="C102" s="13">
        <v>6.5277320000000001E-4</v>
      </c>
      <c r="D102" s="13">
        <v>1.6060266E-12</v>
      </c>
      <c r="E102" s="13">
        <v>2.4574712999999999E-13</v>
      </c>
      <c r="F102" s="13">
        <v>8.1294299999999996E-14</v>
      </c>
      <c r="G102" s="13">
        <v>9.2485345999999998E-14</v>
      </c>
      <c r="H102" s="13">
        <v>2.2749427000000002E-13</v>
      </c>
      <c r="I102" s="13">
        <v>4.0496210000000002E-13</v>
      </c>
      <c r="J102" s="13">
        <v>5.3643964999999998E-13</v>
      </c>
      <c r="K102" s="13">
        <v>7.2893029999999998E-13</v>
      </c>
      <c r="L102" s="13">
        <v>8.8781470000000002E-13</v>
      </c>
      <c r="M102" s="13">
        <v>8.4847575000000001E-13</v>
      </c>
      <c r="N102" s="13">
        <v>9.0254700000000001E-13</v>
      </c>
      <c r="O102" s="13">
        <v>2.2115213000000002E-12</v>
      </c>
      <c r="P102" s="17" t="s">
        <v>0</v>
      </c>
      <c r="Q102" s="17">
        <v>3.6446117000000002E-11</v>
      </c>
      <c r="R102" s="17">
        <v>8.123193E-12</v>
      </c>
      <c r="S102" s="14">
        <v>5.4942279999999998E-12</v>
      </c>
      <c r="T102" s="14">
        <v>9.4930390000000003E-13</v>
      </c>
      <c r="U102" s="14">
        <v>7.9292995999999999E-13</v>
      </c>
      <c r="V102" s="14">
        <v>1.1025603999999999E-12</v>
      </c>
      <c r="W102" s="14">
        <v>2.1485806000000001E-12</v>
      </c>
      <c r="X102" s="14">
        <v>2.8514396E-12</v>
      </c>
      <c r="Y102" s="14">
        <v>2.5777027999999998E-12</v>
      </c>
      <c r="Z102" s="14" t="s">
        <v>0</v>
      </c>
      <c r="AA102" s="14" t="s">
        <v>0</v>
      </c>
      <c r="AB102" s="14" t="s">
        <v>0</v>
      </c>
      <c r="AC102" s="15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34">
        <f t="shared" si="33"/>
        <v>2.9671512239081529E-5</v>
      </c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</row>
    <row r="103" spans="1:69" x14ac:dyDescent="0.25">
      <c r="A103" s="11" t="s">
        <v>0</v>
      </c>
      <c r="B103" s="18" t="s">
        <v>0</v>
      </c>
      <c r="C103" s="11">
        <v>4.4377712999999999E-12</v>
      </c>
      <c r="D103" s="11">
        <v>2.0011532E-11</v>
      </c>
      <c r="E103" s="11">
        <v>2.1559265E-11</v>
      </c>
      <c r="F103" s="11">
        <v>1.73611E-11</v>
      </c>
      <c r="G103" s="11">
        <v>1.589739E-11</v>
      </c>
      <c r="H103" s="11">
        <v>1.2006406999999999E-11</v>
      </c>
      <c r="I103" s="11">
        <v>4.3648950000000001E-12</v>
      </c>
      <c r="J103" s="11">
        <v>1.8638659999999999E-12</v>
      </c>
      <c r="K103" s="11">
        <v>9.0739676999999996E-13</v>
      </c>
      <c r="L103" s="11">
        <v>5.383169E-13</v>
      </c>
      <c r="M103" s="11">
        <v>8.4039925999999999E-13</v>
      </c>
      <c r="N103" s="11">
        <v>2.7849960000000001E-12</v>
      </c>
      <c r="O103" s="11">
        <v>4.3863010000000002E-12</v>
      </c>
      <c r="P103" s="11" t="s">
        <v>0</v>
      </c>
      <c r="Q103" s="11" t="s">
        <v>0</v>
      </c>
      <c r="R103" s="11" t="s">
        <v>0</v>
      </c>
      <c r="S103" s="12">
        <v>7.7961230000000005E-4</v>
      </c>
      <c r="T103" s="12">
        <v>4.8760652000000003E-11</v>
      </c>
      <c r="U103" s="12">
        <v>2.9519994000000002E-11</v>
      </c>
      <c r="V103" s="12">
        <v>4.2633826000000002E-12</v>
      </c>
      <c r="W103" s="12">
        <v>6.6246054000000002E-13</v>
      </c>
      <c r="X103" s="12">
        <v>4.5181180000000002E-12</v>
      </c>
      <c r="Y103" s="12">
        <v>3.40824E-12</v>
      </c>
      <c r="Z103" s="12" t="s">
        <v>0</v>
      </c>
      <c r="AA103" s="19" t="s">
        <v>0</v>
      </c>
      <c r="AB103" s="19">
        <v>1.9079692E-13</v>
      </c>
      <c r="AC103" s="19">
        <v>6.5318100000000002E-13</v>
      </c>
      <c r="AD103" s="19" t="s">
        <v>0</v>
      </c>
      <c r="AE103" s="19" t="s">
        <v>0</v>
      </c>
      <c r="AF103" s="19" t="s">
        <v>0</v>
      </c>
      <c r="AG103" s="19" t="s">
        <v>0</v>
      </c>
      <c r="AH103" s="19" t="s">
        <v>0</v>
      </c>
      <c r="AI103" s="19" t="s">
        <v>0</v>
      </c>
      <c r="AJ103" s="19" t="s">
        <v>0</v>
      </c>
      <c r="AK103" s="34">
        <f t="shared" si="33"/>
        <v>3.5436931769839153E-5</v>
      </c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</row>
    <row r="104" spans="1:69" x14ac:dyDescent="0.25">
      <c r="A104" s="10" t="s">
        <v>0</v>
      </c>
      <c r="B104" s="20" t="s">
        <v>0</v>
      </c>
      <c r="C104" s="10" t="s">
        <v>0</v>
      </c>
      <c r="D104" s="10">
        <v>1.9303192000000001E-3</v>
      </c>
      <c r="E104" s="10">
        <v>1.4595898999999999E-3</v>
      </c>
      <c r="F104" s="10">
        <v>1.4099695E-3</v>
      </c>
      <c r="G104" s="10">
        <v>1.3026736000000001E-3</v>
      </c>
      <c r="H104" s="10">
        <v>1.2397406E-3</v>
      </c>
      <c r="I104" s="10">
        <v>1.0428288E-3</v>
      </c>
      <c r="J104" s="10">
        <v>7.0144610000000003E-4</v>
      </c>
      <c r="K104" s="10">
        <v>4.640054E-5</v>
      </c>
      <c r="L104" s="10">
        <v>1.8492001000000001E-11</v>
      </c>
      <c r="M104" s="10">
        <v>5.6188114000000004E-12</v>
      </c>
      <c r="N104" s="10">
        <v>4.7067366999999999E-12</v>
      </c>
      <c r="O104" s="10" t="s">
        <v>0</v>
      </c>
      <c r="P104" s="10" t="s">
        <v>0</v>
      </c>
      <c r="Q104" s="10" t="s">
        <v>0</v>
      </c>
      <c r="R104" s="10" t="s">
        <v>0</v>
      </c>
      <c r="S104" s="12">
        <v>4.0721274000000002E-3</v>
      </c>
      <c r="T104" s="12">
        <v>3.5041600000000001E-3</v>
      </c>
      <c r="U104" s="12">
        <v>2.6201813000000002E-3</v>
      </c>
      <c r="V104" s="12">
        <v>1.8175191999999999E-3</v>
      </c>
      <c r="W104" s="12">
        <v>7.1259814999999999E-4</v>
      </c>
      <c r="X104" s="12">
        <v>1.6902368000000001E-11</v>
      </c>
      <c r="Y104" s="12">
        <v>2.0432473E-11</v>
      </c>
      <c r="Z104" s="12">
        <v>4.3355090000000002E-12</v>
      </c>
      <c r="AA104" s="19">
        <v>1.8405392000000001E-12</v>
      </c>
      <c r="AB104" s="19">
        <v>9.4938449999999991E-13</v>
      </c>
      <c r="AC104" s="19">
        <v>9.5703180000000004E-13</v>
      </c>
      <c r="AD104" s="19">
        <v>4.8409720000000003E-13</v>
      </c>
      <c r="AE104" s="19" t="s">
        <v>0</v>
      </c>
      <c r="AF104" s="19" t="s">
        <v>0</v>
      </c>
      <c r="AG104" s="19" t="s">
        <v>0</v>
      </c>
      <c r="AH104" s="19" t="s">
        <v>0</v>
      </c>
      <c r="AI104" s="19" t="s">
        <v>0</v>
      </c>
      <c r="AJ104" s="19" t="s">
        <v>0</v>
      </c>
      <c r="AK104" s="34">
        <f t="shared" si="33"/>
        <v>9.5041540716169349E-4</v>
      </c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</row>
    <row r="105" spans="1:69" x14ac:dyDescent="0.25">
      <c r="A105" s="10" t="s">
        <v>0</v>
      </c>
      <c r="B105" s="20" t="s">
        <v>0</v>
      </c>
      <c r="C105" s="10" t="s">
        <v>0</v>
      </c>
      <c r="D105" s="10">
        <v>4.2591549999999997E-3</v>
      </c>
      <c r="E105" s="10">
        <v>3.2560002999999999E-3</v>
      </c>
      <c r="F105" s="10">
        <v>2.9964015999999999E-3</v>
      </c>
      <c r="G105" s="10">
        <v>2.9584207E-3</v>
      </c>
      <c r="H105" s="10">
        <v>2.8167855999999998E-3</v>
      </c>
      <c r="I105" s="10">
        <v>2.5632530000000001E-3</v>
      </c>
      <c r="J105" s="10">
        <v>2.1328635000000002E-3</v>
      </c>
      <c r="K105" s="10">
        <v>1.6044002E-3</v>
      </c>
      <c r="L105" s="10">
        <v>8.4793249999999998E-4</v>
      </c>
      <c r="M105" s="10">
        <v>3.3762939999999999E-11</v>
      </c>
      <c r="N105" s="10">
        <v>7.9456470000000001E-12</v>
      </c>
      <c r="O105" s="10" t="s">
        <v>0</v>
      </c>
      <c r="P105" s="10" t="s">
        <v>0</v>
      </c>
      <c r="Q105" s="10" t="s">
        <v>0</v>
      </c>
      <c r="R105" s="10" t="s">
        <v>0</v>
      </c>
      <c r="S105" s="12">
        <v>5.0842036E-3</v>
      </c>
      <c r="T105" s="12">
        <v>4.7149382999999998E-3</v>
      </c>
      <c r="U105" s="12">
        <v>4.6206830000000004E-3</v>
      </c>
      <c r="V105" s="12">
        <v>3.9782660000000003E-3</v>
      </c>
      <c r="W105" s="12">
        <v>3.4355013999999998E-3</v>
      </c>
      <c r="X105" s="12">
        <v>2.4027216999999998E-3</v>
      </c>
      <c r="Y105" s="12">
        <v>1.6226209999999999E-7</v>
      </c>
      <c r="Z105" s="12" t="s">
        <v>0</v>
      </c>
      <c r="AA105" s="19">
        <v>3.0677156000000001E-12</v>
      </c>
      <c r="AB105" s="19">
        <v>1.9329098E-12</v>
      </c>
      <c r="AC105" s="19" t="s">
        <v>0</v>
      </c>
      <c r="AD105" s="19" t="s">
        <v>0</v>
      </c>
      <c r="AE105" s="19" t="s">
        <v>0</v>
      </c>
      <c r="AF105" s="19" t="s">
        <v>0</v>
      </c>
      <c r="AG105" s="19" t="s">
        <v>0</v>
      </c>
      <c r="AH105" s="19" t="s">
        <v>0</v>
      </c>
      <c r="AI105" s="19" t="s">
        <v>0</v>
      </c>
      <c r="AJ105" s="19" t="s">
        <v>0</v>
      </c>
      <c r="AK105" s="34">
        <f t="shared" si="33"/>
        <v>2.3835844354404604E-3</v>
      </c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</row>
    <row r="106" spans="1:69" x14ac:dyDescent="0.25">
      <c r="A106" s="10" t="s">
        <v>0</v>
      </c>
      <c r="B106" s="20" t="s">
        <v>0</v>
      </c>
      <c r="C106" s="10" t="s">
        <v>0</v>
      </c>
      <c r="D106" s="10">
        <v>4.5201327000000003E-3</v>
      </c>
      <c r="E106" s="10">
        <v>3.5011268000000001E-3</v>
      </c>
      <c r="F106" s="10">
        <v>3.4543417999999999E-3</v>
      </c>
      <c r="G106" s="10">
        <v>3.3384876E-3</v>
      </c>
      <c r="H106" s="10">
        <v>3.3155024999999999E-3</v>
      </c>
      <c r="I106" s="10">
        <v>3.1740111000000001E-3</v>
      </c>
      <c r="J106" s="10">
        <v>3.0586047000000002E-3</v>
      </c>
      <c r="K106" s="10">
        <v>2.6105846999999998E-3</v>
      </c>
      <c r="L106" s="10">
        <v>1.7698477E-3</v>
      </c>
      <c r="M106" s="10">
        <v>3.8807157999999999E-4</v>
      </c>
      <c r="N106" s="10">
        <v>1.5547790000000001E-11</v>
      </c>
      <c r="O106" s="10" t="s">
        <v>0</v>
      </c>
      <c r="P106" s="10" t="s">
        <v>0</v>
      </c>
      <c r="Q106" s="10" t="s">
        <v>0</v>
      </c>
      <c r="R106" s="10" t="s">
        <v>0</v>
      </c>
      <c r="S106" s="12" t="s">
        <v>0</v>
      </c>
      <c r="T106" s="12">
        <v>5.9755340000000002E-3</v>
      </c>
      <c r="U106" s="12">
        <v>5.379717E-3</v>
      </c>
      <c r="V106" s="12">
        <v>5.5889219999999996E-3</v>
      </c>
      <c r="W106" s="12">
        <v>5.2152596999999997E-3</v>
      </c>
      <c r="X106" s="12">
        <v>4.8440074999999997E-3</v>
      </c>
      <c r="Y106" s="12">
        <v>3.0395832999999999E-3</v>
      </c>
      <c r="Z106" s="12">
        <v>1.2124976999999999E-3</v>
      </c>
      <c r="AA106" s="19" t="s">
        <v>0</v>
      </c>
      <c r="AB106" s="19" t="s">
        <v>0</v>
      </c>
      <c r="AC106" s="19" t="s">
        <v>0</v>
      </c>
      <c r="AD106" s="19" t="s">
        <v>0</v>
      </c>
      <c r="AE106" s="19" t="s">
        <v>0</v>
      </c>
      <c r="AF106" s="19" t="s">
        <v>0</v>
      </c>
      <c r="AG106" s="19" t="s">
        <v>0</v>
      </c>
      <c r="AH106" s="19" t="s">
        <v>0</v>
      </c>
      <c r="AI106" s="19" t="s">
        <v>0</v>
      </c>
      <c r="AJ106" s="19" t="s">
        <v>0</v>
      </c>
      <c r="AK106" s="34">
        <f t="shared" si="33"/>
        <v>3.3547906886415438E-3</v>
      </c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</row>
    <row r="107" spans="1:69" x14ac:dyDescent="0.25">
      <c r="A107" s="10" t="s">
        <v>0</v>
      </c>
      <c r="B107" s="20" t="s">
        <v>0</v>
      </c>
      <c r="C107" s="10" t="s">
        <v>0</v>
      </c>
      <c r="D107" s="10" t="s">
        <v>0</v>
      </c>
      <c r="E107" s="10">
        <v>3.2058049999999999E-3</v>
      </c>
      <c r="F107" s="10">
        <v>3.4699722000000001E-3</v>
      </c>
      <c r="G107" s="10">
        <v>3.5218060000000002E-3</v>
      </c>
      <c r="H107" s="10">
        <v>3.2044942000000001E-3</v>
      </c>
      <c r="I107" s="10">
        <v>3.2421012999999999E-3</v>
      </c>
      <c r="J107" s="10">
        <v>3.3686789999999999E-3</v>
      </c>
      <c r="K107" s="10">
        <v>3.1446307000000001E-3</v>
      </c>
      <c r="L107" s="10">
        <v>2.2113345999999999E-3</v>
      </c>
      <c r="M107" s="10">
        <v>8.0934713999999996E-4</v>
      </c>
      <c r="N107" s="10">
        <v>4.4114683999999999E-11</v>
      </c>
      <c r="O107" s="10" t="s">
        <v>0</v>
      </c>
      <c r="P107" s="10" t="s">
        <v>0</v>
      </c>
      <c r="Q107" s="10" t="s">
        <v>0</v>
      </c>
      <c r="R107" s="10" t="s">
        <v>0</v>
      </c>
      <c r="S107" s="12" t="s">
        <v>0</v>
      </c>
      <c r="T107" s="12" t="s">
        <v>0</v>
      </c>
      <c r="U107" s="12">
        <v>5.8689937000000001E-3</v>
      </c>
      <c r="V107" s="12">
        <v>5.7288039999999997E-3</v>
      </c>
      <c r="W107" s="12">
        <v>5.5449770000000004E-3</v>
      </c>
      <c r="X107" s="12">
        <v>5.5823219999999998E-3</v>
      </c>
      <c r="Y107" s="12">
        <v>4.7423830000000002E-3</v>
      </c>
      <c r="Z107" s="12">
        <v>2.6014238000000001E-3</v>
      </c>
      <c r="AA107" s="19" t="s">
        <v>0</v>
      </c>
      <c r="AB107" s="19" t="s">
        <v>0</v>
      </c>
      <c r="AC107" s="19" t="s">
        <v>0</v>
      </c>
      <c r="AD107" s="19" t="s">
        <v>0</v>
      </c>
      <c r="AE107" s="19" t="s">
        <v>0</v>
      </c>
      <c r="AF107" s="19" t="s">
        <v>0</v>
      </c>
      <c r="AG107" s="19" t="s">
        <v>0</v>
      </c>
      <c r="AH107" s="19" t="s">
        <v>0</v>
      </c>
      <c r="AI107" s="19" t="s">
        <v>0</v>
      </c>
      <c r="AJ107" s="19" t="s">
        <v>0</v>
      </c>
      <c r="AK107" s="34">
        <f t="shared" si="33"/>
        <v>3.5154421052571681E-3</v>
      </c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</row>
    <row r="108" spans="1:69" x14ac:dyDescent="0.25">
      <c r="A108" s="6" t="s">
        <v>0</v>
      </c>
      <c r="B108" s="7" t="s">
        <v>0</v>
      </c>
      <c r="C108" s="6" t="s">
        <v>0</v>
      </c>
      <c r="D108" s="6" t="s">
        <v>0</v>
      </c>
      <c r="E108" s="6">
        <v>1.2234165999999999E-3</v>
      </c>
      <c r="F108" s="6">
        <v>3.0659225000000002E-3</v>
      </c>
      <c r="G108" s="6">
        <v>2.3742175999999999E-3</v>
      </c>
      <c r="H108" s="6">
        <v>1.6116856000000001E-3</v>
      </c>
      <c r="I108" s="6">
        <v>2.5876269999999999E-3</v>
      </c>
      <c r="J108" s="6">
        <v>4.0986076999999996E-3</v>
      </c>
      <c r="K108" s="6">
        <v>2.7091096000000001E-3</v>
      </c>
      <c r="L108" s="6">
        <v>1.9711419999999999E-3</v>
      </c>
      <c r="M108" s="6">
        <v>5.2167693999999999E-11</v>
      </c>
      <c r="N108" s="6" t="s">
        <v>0</v>
      </c>
      <c r="O108" s="6" t="s">
        <v>0</v>
      </c>
      <c r="P108" s="6" t="s">
        <v>0</v>
      </c>
      <c r="Q108" s="6" t="s">
        <v>0</v>
      </c>
      <c r="R108" s="6" t="s">
        <v>0</v>
      </c>
      <c r="S108" s="6" t="s">
        <v>0</v>
      </c>
      <c r="T108" s="6" t="s">
        <v>0</v>
      </c>
      <c r="U108" s="6">
        <v>4.8538445999999997E-3</v>
      </c>
      <c r="V108" s="6">
        <v>5.0647914999999996E-3</v>
      </c>
      <c r="W108" s="6">
        <v>4.6742023000000002E-3</v>
      </c>
      <c r="X108" s="6">
        <v>3.778015E-3</v>
      </c>
      <c r="Y108" s="6">
        <v>3.494821E-3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34">
        <f t="shared" si="33"/>
        <v>2.9648145037262643E-3</v>
      </c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</row>
    <row r="109" spans="1:69" x14ac:dyDescent="0.25">
      <c r="A109" s="6" t="s">
        <v>0</v>
      </c>
      <c r="B109" s="7" t="s">
        <v>0</v>
      </c>
      <c r="C109" s="6" t="s">
        <v>0</v>
      </c>
      <c r="D109" s="6" t="s">
        <v>0</v>
      </c>
      <c r="E109" s="6" t="s">
        <v>0</v>
      </c>
      <c r="F109" s="6" t="s">
        <v>0</v>
      </c>
      <c r="G109" s="6">
        <v>6.6463416E-4</v>
      </c>
      <c r="H109" s="6">
        <v>8.2314096000000005E-4</v>
      </c>
      <c r="I109" s="6">
        <v>7.3551764999999999E-4</v>
      </c>
      <c r="J109" s="6">
        <v>2.0261175999999998E-3</v>
      </c>
      <c r="K109" s="6">
        <v>2.7056115999999999E-10</v>
      </c>
      <c r="L109" s="6">
        <v>5.2550057999999997E-11</v>
      </c>
      <c r="M109" s="6" t="s">
        <v>0</v>
      </c>
      <c r="N109" s="6" t="s">
        <v>0</v>
      </c>
      <c r="O109" s="6" t="s">
        <v>0</v>
      </c>
      <c r="P109" s="6" t="s">
        <v>0</v>
      </c>
      <c r="Q109" s="6" t="s">
        <v>0</v>
      </c>
      <c r="R109" s="6" t="s">
        <v>0</v>
      </c>
      <c r="S109" s="6" t="s">
        <v>0</v>
      </c>
      <c r="T109" s="6" t="s">
        <v>0</v>
      </c>
      <c r="U109" s="6">
        <v>1.9905631999999999E-3</v>
      </c>
      <c r="V109" s="6">
        <v>2.5784919999999999E-3</v>
      </c>
      <c r="W109" s="6">
        <v>8.1820579999999996E-4</v>
      </c>
      <c r="X109" s="6">
        <v>1.2165469999999999E-3</v>
      </c>
      <c r="Y109" s="6">
        <v>1.3853972000000001E-3</v>
      </c>
      <c r="Z109" s="6">
        <v>1.4312423E-3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34">
        <f t="shared" si="33"/>
        <v>1.1391548494259348E-3</v>
      </c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</row>
    <row r="110" spans="1:69" x14ac:dyDescent="0.25">
      <c r="A110" s="4" t="s">
        <v>0</v>
      </c>
      <c r="B110" s="5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>
        <v>4.3287852000000001E-11</v>
      </c>
      <c r="K110" s="4" t="s">
        <v>0</v>
      </c>
      <c r="L110" s="4" t="s">
        <v>0</v>
      </c>
      <c r="M110" s="4" t="s">
        <v>0</v>
      </c>
      <c r="N110" s="4" t="s">
        <v>0</v>
      </c>
      <c r="O110" s="4" t="s">
        <v>0</v>
      </c>
      <c r="P110" s="4" t="s">
        <v>0</v>
      </c>
      <c r="Q110" s="4" t="s">
        <v>0</v>
      </c>
      <c r="R110" s="4" t="s">
        <v>0</v>
      </c>
      <c r="S110" s="4" t="s">
        <v>0</v>
      </c>
      <c r="T110" s="4">
        <v>1.1789943999999999E-10</v>
      </c>
      <c r="U110" s="4">
        <v>1.7739538E-10</v>
      </c>
      <c r="V110" s="4" t="s">
        <v>0</v>
      </c>
      <c r="W110" s="4" t="s">
        <v>0</v>
      </c>
      <c r="X110" s="4">
        <v>1.3205970999999999E-11</v>
      </c>
      <c r="Y110" s="4">
        <v>6.2206650000000003E-11</v>
      </c>
      <c r="Z110" s="4">
        <v>7.4357694000000002E-11</v>
      </c>
      <c r="AA110" s="4">
        <v>9.5859243999999996E-11</v>
      </c>
      <c r="AB110" s="4">
        <v>8.3956650000000005E-11</v>
      </c>
      <c r="AC110" s="4" t="s">
        <v>0</v>
      </c>
      <c r="AD110" s="4" t="s">
        <v>0</v>
      </c>
      <c r="AE110" s="4" t="s">
        <v>0</v>
      </c>
      <c r="AF110" s="4" t="s">
        <v>0</v>
      </c>
      <c r="AG110" s="4" t="s">
        <v>0</v>
      </c>
      <c r="AH110" s="4" t="s">
        <v>0</v>
      </c>
      <c r="AI110" s="4" t="s">
        <v>0</v>
      </c>
      <c r="AJ110" s="4" t="s">
        <v>0</v>
      </c>
      <c r="AK110" s="34">
        <f t="shared" si="33"/>
        <v>8.3521110124999987E-11</v>
      </c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</row>
    <row r="111" spans="1:69" x14ac:dyDescent="0.25">
      <c r="A111" s="4">
        <v>1.4408855E-11</v>
      </c>
      <c r="B111" s="5">
        <v>1.4479598E-11</v>
      </c>
      <c r="C111" s="4">
        <v>1.4673008000000001E-11</v>
      </c>
      <c r="D111" s="4">
        <v>1.42860125E-11</v>
      </c>
      <c r="E111" s="4">
        <v>1.3284464E-11</v>
      </c>
      <c r="F111" s="4">
        <v>1.2732398000000001E-11</v>
      </c>
      <c r="G111" s="4">
        <v>1.2603815000000001E-11</v>
      </c>
      <c r="H111" s="4">
        <v>1.2464956E-11</v>
      </c>
      <c r="I111" s="4">
        <v>1.2370966999999999E-11</v>
      </c>
      <c r="J111" s="4">
        <v>1.2143438999999999E-11</v>
      </c>
      <c r="K111" s="4">
        <v>1.1674006000000001E-11</v>
      </c>
      <c r="L111" s="4">
        <v>1.1446196E-11</v>
      </c>
      <c r="M111" s="4">
        <v>1.14472095E-11</v>
      </c>
      <c r="N111" s="4">
        <v>1.1496956E-11</v>
      </c>
      <c r="O111" s="4">
        <v>1.22455735E-11</v>
      </c>
      <c r="P111" s="4">
        <v>1.3821008000000001E-11</v>
      </c>
      <c r="Q111" s="4">
        <v>1.5001150000000001E-11</v>
      </c>
      <c r="R111" s="4">
        <v>1.5944749E-11</v>
      </c>
      <c r="S111" s="4">
        <v>1.8458754999999999E-11</v>
      </c>
      <c r="T111" s="4">
        <v>1.9528244E-11</v>
      </c>
      <c r="U111" s="4" t="s">
        <v>0</v>
      </c>
      <c r="V111" s="4" t="s">
        <v>0</v>
      </c>
      <c r="W111" s="4" t="s">
        <v>0</v>
      </c>
      <c r="X111" s="4" t="s">
        <v>0</v>
      </c>
      <c r="Y111" s="4">
        <v>2.0825853000000001E-11</v>
      </c>
      <c r="Z111" s="4">
        <v>3.1755664E-11</v>
      </c>
      <c r="AA111" s="4">
        <v>3.1052850000000003E-11</v>
      </c>
      <c r="AB111" s="4">
        <v>3.321488E-11</v>
      </c>
      <c r="AC111" s="4">
        <v>2.8713856E-11</v>
      </c>
      <c r="AD111" s="4">
        <v>2.2429895000000001E-11</v>
      </c>
      <c r="AE111" s="4">
        <v>2.5412226000000002E-11</v>
      </c>
      <c r="AF111" s="4">
        <v>2.3628508999999999E-11</v>
      </c>
      <c r="AG111" s="4">
        <v>2.076822E-11</v>
      </c>
      <c r="AH111" s="4">
        <v>2.4229399999999999E-11</v>
      </c>
      <c r="AI111" s="4">
        <v>2.4258500999999999E-11</v>
      </c>
      <c r="AJ111" s="4">
        <v>1.7693338E-11</v>
      </c>
      <c r="AK111" s="34">
        <f t="shared" si="33"/>
        <v>1.8077954734374995E-11</v>
      </c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</row>
    <row r="112" spans="1:69" x14ac:dyDescent="0.25">
      <c r="AK112" s="45">
        <f>SUM(A76:AJ109)/867</f>
        <v>9.875815810443864E-4</v>
      </c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</row>
    <row r="113" spans="1:70" x14ac:dyDescent="0.25">
      <c r="A113" s="4" t="s">
        <v>0</v>
      </c>
      <c r="B113" s="5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  <c r="Q113" s="4" t="s">
        <v>0</v>
      </c>
      <c r="R113" s="4" t="s">
        <v>0</v>
      </c>
      <c r="S113" s="4" t="s">
        <v>0</v>
      </c>
      <c r="T113" s="4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34" t="s">
        <v>34</v>
      </c>
      <c r="AM113" s="21"/>
      <c r="AN113" s="21"/>
      <c r="AO113" s="21"/>
      <c r="AP113" s="21"/>
      <c r="AR113" s="21"/>
      <c r="AS113" s="21"/>
      <c r="AT113" s="2" t="s">
        <v>32</v>
      </c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</row>
    <row r="114" spans="1:70" x14ac:dyDescent="0.25">
      <c r="A114" s="4" t="s">
        <v>0</v>
      </c>
      <c r="B114" s="5">
        <v>5.9874740000000005E-11</v>
      </c>
      <c r="C114" s="4">
        <v>5.1994855999999998E-11</v>
      </c>
      <c r="D114" s="4">
        <v>4.4757922999999999E-11</v>
      </c>
      <c r="E114" s="4">
        <v>2.6657888E-11</v>
      </c>
      <c r="F114" s="4">
        <v>2.2268963E-11</v>
      </c>
      <c r="G114" s="4">
        <v>2.178784E-11</v>
      </c>
      <c r="H114" s="4">
        <v>1.5335374000000001E-11</v>
      </c>
      <c r="I114" s="4">
        <v>2.3330118999999999E-11</v>
      </c>
      <c r="J114" s="4">
        <v>5.0145793999999998E-11</v>
      </c>
      <c r="K114" s="4">
        <v>2.5636261999999999E-11</v>
      </c>
      <c r="L114" s="4">
        <v>2.6719539999999999E-11</v>
      </c>
      <c r="M114" s="4">
        <v>4.6011232999999999E-11</v>
      </c>
      <c r="N114" s="4">
        <v>2.7607562E-11</v>
      </c>
      <c r="O114" s="4">
        <v>4.8689663000000001E-11</v>
      </c>
      <c r="P114" s="4">
        <v>2.4697619000000001E-11</v>
      </c>
      <c r="Q114" s="4">
        <v>1.6261441999999999E-10</v>
      </c>
      <c r="R114" s="4">
        <v>1.4628212000000001E-11</v>
      </c>
      <c r="S114" s="4">
        <v>1.4346173600000001E-11</v>
      </c>
      <c r="T114" s="4">
        <v>2.9133997000000001E-11</v>
      </c>
      <c r="U114" s="4">
        <v>2.6312285999999999E-11</v>
      </c>
      <c r="V114" s="4">
        <v>4.0195725000000002E-11</v>
      </c>
      <c r="W114" s="4">
        <v>2.7916814999999999E-11</v>
      </c>
      <c r="X114" s="4">
        <v>3.9276433000000001E-11</v>
      </c>
      <c r="Y114" s="4">
        <v>3.9242351999999999E-11</v>
      </c>
      <c r="Z114" s="4">
        <v>4.6476103999999997E-11</v>
      </c>
      <c r="AA114" s="4">
        <v>4.5970668000000002E-11</v>
      </c>
      <c r="AB114" s="4">
        <v>4.4991615E-11</v>
      </c>
      <c r="AC114" s="4">
        <v>5.6942469999999997E-11</v>
      </c>
      <c r="AD114" s="4">
        <v>5.8213370000000005E-11</v>
      </c>
      <c r="AE114" s="4">
        <v>5.9488439999999997E-11</v>
      </c>
      <c r="AF114" s="4">
        <v>6.9572924000000006E-11</v>
      </c>
      <c r="AG114" s="4">
        <v>2.3789192999999999E-11</v>
      </c>
      <c r="AH114" s="4">
        <v>3.0030220000000003E-11</v>
      </c>
      <c r="AI114" s="4">
        <v>6.0810710000000004E-11</v>
      </c>
      <c r="AJ114" s="4" t="s">
        <v>0</v>
      </c>
      <c r="AK114" s="34">
        <f>AVERAGE(A114:AJ114)</f>
        <v>4.1337279517647058E-11</v>
      </c>
      <c r="AM114" s="23" t="s">
        <v>1</v>
      </c>
      <c r="AN114" s="21"/>
      <c r="AO114" s="21">
        <f>SUM(A147:AJ148)/40</f>
        <v>3.0991523939999997E-11</v>
      </c>
      <c r="AP114" s="21"/>
      <c r="AQ114" s="21"/>
      <c r="AR114" s="23" t="s">
        <v>1</v>
      </c>
      <c r="AS114" s="21"/>
      <c r="AT114" s="36">
        <f>((AO114-AO$3)*100)/AO$3</f>
        <v>-0.34919582326976178</v>
      </c>
      <c r="AU114" s="2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</row>
    <row r="115" spans="1:70" x14ac:dyDescent="0.25">
      <c r="A115" s="6">
        <v>6.172304E-4</v>
      </c>
      <c r="B115" s="7">
        <v>1.0257538E-3</v>
      </c>
      <c r="C115" s="6">
        <v>2.7407406E-4</v>
      </c>
      <c r="D115" s="6">
        <v>3.3249555000000001E-4</v>
      </c>
      <c r="E115" s="6">
        <v>2.122658E-4</v>
      </c>
      <c r="F115" s="6">
        <v>7.9605266999999996E-10</v>
      </c>
      <c r="G115" s="6">
        <v>5.8637769999999999E-10</v>
      </c>
      <c r="H115" s="6">
        <v>3.4998234999999999E-10</v>
      </c>
      <c r="I115" s="6">
        <v>4.1767356E-10</v>
      </c>
      <c r="J115" s="6">
        <v>6.4132699999999997E-10</v>
      </c>
      <c r="K115" s="6">
        <v>6.8019483999999996E-10</v>
      </c>
      <c r="L115" s="6">
        <v>6.4714495000000003E-10</v>
      </c>
      <c r="M115" s="6">
        <v>5.4191635E-10</v>
      </c>
      <c r="N115" s="6">
        <v>5.5620599999999995E-10</v>
      </c>
      <c r="O115" s="6">
        <v>6.4861727000000002E-10</v>
      </c>
      <c r="P115" s="6">
        <v>6.1171619999999996E-10</v>
      </c>
      <c r="Q115" s="6">
        <v>5.9197885E-10</v>
      </c>
      <c r="R115" s="6">
        <v>3.9246472999999999E-10</v>
      </c>
      <c r="S115" s="6">
        <v>3.544328E-10</v>
      </c>
      <c r="T115" s="6">
        <v>9.3089990000000003E-10</v>
      </c>
      <c r="U115" s="6">
        <v>3.8425695999999998E-10</v>
      </c>
      <c r="V115" s="6">
        <v>1.8566206000000001E-10</v>
      </c>
      <c r="W115" s="6">
        <v>1.2740417000000001E-10</v>
      </c>
      <c r="X115" s="6">
        <v>2.4568068E-3</v>
      </c>
      <c r="Y115" s="6">
        <v>2.6599839999999998E-3</v>
      </c>
      <c r="Z115" s="6">
        <v>2.3400981000000001E-3</v>
      </c>
      <c r="AA115" s="6">
        <v>1.0407496999999999E-3</v>
      </c>
      <c r="AB115" s="6">
        <v>2.5426020000000001E-3</v>
      </c>
      <c r="AC115" s="6">
        <v>2.4587926000000002E-3</v>
      </c>
      <c r="AD115" s="6">
        <v>3.7212829999999999E-4</v>
      </c>
      <c r="AE115" s="6">
        <v>2.2214919999999998E-3</v>
      </c>
      <c r="AF115" s="6">
        <v>3.3427975999999999E-4</v>
      </c>
      <c r="AG115" s="6">
        <v>5.2001690000000003E-9</v>
      </c>
      <c r="AH115" s="6">
        <v>2.5072806E-3</v>
      </c>
      <c r="AI115" s="6">
        <v>3.3264022E-10</v>
      </c>
      <c r="AJ115" s="6">
        <v>2.1973903000000001E-4</v>
      </c>
      <c r="AK115" s="34">
        <f t="shared" ref="AK115:AK178" si="49">AVERAGE(A115:AJ115)</f>
        <v>6.0043854103104387E-4</v>
      </c>
      <c r="AM115" s="23" t="s">
        <v>2</v>
      </c>
      <c r="AN115" s="21"/>
      <c r="AO115" s="21">
        <f>SUM(A113:AJ114)/34</f>
        <v>4.1337279517647058E-11</v>
      </c>
      <c r="AP115" s="21"/>
      <c r="AQ115" s="21"/>
      <c r="AR115" s="23" t="s">
        <v>2</v>
      </c>
      <c r="AS115" s="21"/>
      <c r="AT115" s="2">
        <f>((AO115-AO$4)*100)/AO$4</f>
        <v>-23.751869420348921</v>
      </c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</row>
    <row r="116" spans="1:70" x14ac:dyDescent="0.25">
      <c r="A116" s="6">
        <v>3.7661302E-3</v>
      </c>
      <c r="B116" s="7">
        <v>3.7172271000000001E-3</v>
      </c>
      <c r="C116" s="6">
        <v>3.7328927E-3</v>
      </c>
      <c r="D116" s="6">
        <v>3.7738736999999999E-3</v>
      </c>
      <c r="E116" s="6">
        <v>3.7233674000000001E-3</v>
      </c>
      <c r="F116" s="6">
        <v>3.4844757000000001E-3</v>
      </c>
      <c r="G116" s="6">
        <v>3.4891749000000001E-3</v>
      </c>
      <c r="H116" s="6">
        <v>3.5157278E-3</v>
      </c>
      <c r="I116" s="6">
        <v>3.8049337000000002E-3</v>
      </c>
      <c r="J116" s="6">
        <v>4.0103904999999997E-3</v>
      </c>
      <c r="K116" s="6">
        <v>4.0951779999999997E-3</v>
      </c>
      <c r="L116" s="6">
        <v>3.9661912999999997E-3</v>
      </c>
      <c r="M116" s="6">
        <v>3.7698801999999998E-3</v>
      </c>
      <c r="N116" s="6">
        <v>3.7862911999999999E-3</v>
      </c>
      <c r="O116" s="6">
        <v>3.6794273E-3</v>
      </c>
      <c r="P116" s="6">
        <v>3.5460209999999999E-3</v>
      </c>
      <c r="Q116" s="6">
        <v>3.4969549999999999E-3</v>
      </c>
      <c r="R116" s="6">
        <v>3.1498216999999999E-3</v>
      </c>
      <c r="S116" s="6">
        <v>2.2674689999999998E-3</v>
      </c>
      <c r="T116" s="6">
        <v>2.7408425E-3</v>
      </c>
      <c r="U116" s="6">
        <v>3.2435811999999998E-3</v>
      </c>
      <c r="V116" s="6">
        <v>3.5580830000000001E-3</v>
      </c>
      <c r="W116" s="6">
        <v>3.7281439E-3</v>
      </c>
      <c r="X116" s="6">
        <v>3.6778706E-3</v>
      </c>
      <c r="Y116" s="6">
        <v>3.6545356000000002E-3</v>
      </c>
      <c r="Z116" s="6">
        <v>3.598862E-3</v>
      </c>
      <c r="AA116" s="6">
        <v>3.5719342999999998E-3</v>
      </c>
      <c r="AB116" s="6">
        <v>3.4359606999999999E-3</v>
      </c>
      <c r="AC116" s="6">
        <v>3.5241755999999998E-3</v>
      </c>
      <c r="AD116" s="6">
        <v>3.6199246999999999E-3</v>
      </c>
      <c r="AE116" s="6">
        <v>3.7472349999999998E-3</v>
      </c>
      <c r="AF116" s="6">
        <v>3.7105246E-3</v>
      </c>
      <c r="AG116" s="6">
        <v>3.7627618000000002E-3</v>
      </c>
      <c r="AH116" s="6">
        <v>3.8969644999999999E-3</v>
      </c>
      <c r="AI116" s="6">
        <v>3.8460441999999999E-3</v>
      </c>
      <c r="AJ116" s="6">
        <v>3.8537596999999998E-3</v>
      </c>
      <c r="AK116" s="34">
        <f t="shared" si="49"/>
        <v>3.6096286749999987E-3</v>
      </c>
      <c r="AM116" s="26" t="s">
        <v>5</v>
      </c>
      <c r="AN116" s="21"/>
      <c r="AO116" s="21">
        <f>SUM(A145:AJ146)/26</f>
        <v>2.1170305395041191E-3</v>
      </c>
      <c r="AP116" s="21"/>
      <c r="AQ116" s="21"/>
      <c r="AR116" s="26" t="s">
        <v>5</v>
      </c>
      <c r="AS116" s="21"/>
      <c r="AT116" s="2">
        <f>((AO116-AO$5)*100)/AO$5</f>
        <v>-0.32347762685850223</v>
      </c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49" t="s">
        <v>54</v>
      </c>
      <c r="BN116" s="49"/>
      <c r="BO116" s="49"/>
      <c r="BP116" s="49"/>
      <c r="BQ116" s="51"/>
      <c r="BR116" s="51"/>
    </row>
    <row r="117" spans="1:70" x14ac:dyDescent="0.25">
      <c r="A117" s="8">
        <v>3.9465454999999998E-3</v>
      </c>
      <c r="B117" s="9">
        <v>3.945535E-3</v>
      </c>
      <c r="C117" s="8">
        <v>3.9219716999999996E-3</v>
      </c>
      <c r="D117" s="8">
        <v>4.0220213000000003E-3</v>
      </c>
      <c r="E117" s="10">
        <v>3.9659277999999996E-3</v>
      </c>
      <c r="F117" s="10">
        <v>3.8992126999999998E-3</v>
      </c>
      <c r="G117" s="10">
        <v>3.8655680000000002E-3</v>
      </c>
      <c r="H117" s="10">
        <v>3.8310608000000001E-3</v>
      </c>
      <c r="I117" s="10">
        <v>4.0843529999999998E-3</v>
      </c>
      <c r="J117" s="10">
        <v>4.1057615999999996E-3</v>
      </c>
      <c r="K117" s="10">
        <v>4.0610780000000001E-3</v>
      </c>
      <c r="L117" s="10">
        <v>3.9064640000000001E-3</v>
      </c>
      <c r="M117" s="10">
        <v>3.866235E-3</v>
      </c>
      <c r="N117" s="10">
        <v>3.7738684999999998E-3</v>
      </c>
      <c r="O117" s="10">
        <v>3.7182188E-3</v>
      </c>
      <c r="P117" s="10">
        <v>3.6251325999999999E-3</v>
      </c>
      <c r="Q117" s="11">
        <v>3.6163782E-3</v>
      </c>
      <c r="R117" s="11">
        <v>3.4915493000000001E-3</v>
      </c>
      <c r="S117" s="12">
        <v>2.7267782000000001E-3</v>
      </c>
      <c r="T117" s="12" t="s">
        <v>0</v>
      </c>
      <c r="U117" s="12">
        <v>4.3450123999999998E-3</v>
      </c>
      <c r="V117" s="12">
        <v>4.3161529999999997E-3</v>
      </c>
      <c r="W117" s="12">
        <v>4.2683193000000001E-3</v>
      </c>
      <c r="X117" s="12">
        <v>4.1854980000000002E-3</v>
      </c>
      <c r="Y117" s="12">
        <v>4.1232810000000003E-3</v>
      </c>
      <c r="Z117" s="12">
        <v>4.0370659999999997E-3</v>
      </c>
      <c r="AA117" s="12">
        <v>3.8020775999999998E-3</v>
      </c>
      <c r="AB117" s="12">
        <v>3.8362069999999999E-3</v>
      </c>
      <c r="AC117" s="8">
        <v>3.8962950000000001E-3</v>
      </c>
      <c r="AD117" s="8">
        <v>4.0149909999999999E-3</v>
      </c>
      <c r="AE117" s="8">
        <v>4.1271867000000004E-3</v>
      </c>
      <c r="AF117" s="8">
        <v>4.1453649999999998E-3</v>
      </c>
      <c r="AG117" s="8">
        <v>3.8924368999999999E-3</v>
      </c>
      <c r="AH117" s="8">
        <v>4.0014526000000002E-3</v>
      </c>
      <c r="AI117" s="8">
        <v>3.9613030000000002E-3</v>
      </c>
      <c r="AJ117" s="8">
        <v>3.9398246E-3</v>
      </c>
      <c r="AK117" s="34">
        <f t="shared" si="49"/>
        <v>3.9218894028571439E-3</v>
      </c>
      <c r="AM117" s="26" t="s">
        <v>8</v>
      </c>
      <c r="AN117" s="21"/>
      <c r="AO117" s="21">
        <f>SUM(A115:AJ116)/72</f>
        <v>2.1050336080155208E-3</v>
      </c>
      <c r="AP117" s="21"/>
      <c r="AQ117" s="21"/>
      <c r="AR117" s="26" t="s">
        <v>8</v>
      </c>
      <c r="AS117" s="21"/>
      <c r="AT117" s="2">
        <f>((AO117-AO$6)*100)/AO$6</f>
        <v>-0.78891083436748755</v>
      </c>
      <c r="BA117" s="2"/>
      <c r="BI117" t="s">
        <v>40</v>
      </c>
      <c r="BJ117" t="s">
        <v>41</v>
      </c>
      <c r="BK117" t="s">
        <v>42</v>
      </c>
      <c r="BM117" s="49" t="s">
        <v>40</v>
      </c>
      <c r="BN117" s="49" t="s">
        <v>41</v>
      </c>
      <c r="BO117" s="49" t="s">
        <v>42</v>
      </c>
      <c r="BP117" s="49"/>
      <c r="BQ117" s="51"/>
      <c r="BR117" s="51"/>
    </row>
    <row r="118" spans="1:70" x14ac:dyDescent="0.25">
      <c r="A118" s="8">
        <v>4.1264285999999999E-3</v>
      </c>
      <c r="B118" s="9">
        <v>4.1662822000000004E-3</v>
      </c>
      <c r="C118" s="8">
        <v>4.1484633000000003E-3</v>
      </c>
      <c r="D118" s="8">
        <v>4.118633E-3</v>
      </c>
      <c r="E118" s="10">
        <v>4.1322364000000002E-3</v>
      </c>
      <c r="F118" s="10">
        <v>3.3648328000000002E-3</v>
      </c>
      <c r="G118" s="10">
        <v>2.6653864999999998E-3</v>
      </c>
      <c r="H118" s="10">
        <v>1.7386884000000001E-3</v>
      </c>
      <c r="I118" s="10">
        <v>2.5906119999999999E-3</v>
      </c>
      <c r="J118" s="10">
        <v>2.7515130000000001E-3</v>
      </c>
      <c r="K118" s="10">
        <v>3.0024129000000002E-3</v>
      </c>
      <c r="L118" s="10">
        <v>3.1032080000000001E-3</v>
      </c>
      <c r="M118" s="10">
        <v>3.2261085999999999E-3</v>
      </c>
      <c r="N118" s="10">
        <v>3.3301183000000001E-3</v>
      </c>
      <c r="O118" s="10">
        <v>3.3746364E-3</v>
      </c>
      <c r="P118" s="10">
        <v>3.2673226999999998E-3</v>
      </c>
      <c r="Q118" s="11">
        <v>3.3404099999999998E-3</v>
      </c>
      <c r="R118" s="11">
        <v>3.1239001999999998E-3</v>
      </c>
      <c r="S118" s="12">
        <v>2.2783868000000001E-3</v>
      </c>
      <c r="T118" s="12" t="s">
        <v>0</v>
      </c>
      <c r="U118" s="12">
        <v>4.6804159999999997E-3</v>
      </c>
      <c r="V118" s="12">
        <v>4.6683074999999997E-3</v>
      </c>
      <c r="W118" s="12">
        <v>4.6321167999999998E-3</v>
      </c>
      <c r="X118" s="12">
        <v>4.5591056999999997E-3</v>
      </c>
      <c r="Y118" s="12">
        <v>4.4992069999999999E-3</v>
      </c>
      <c r="Z118" s="12">
        <v>4.1898255999999997E-3</v>
      </c>
      <c r="AA118" s="12">
        <v>4.1122529999999997E-3</v>
      </c>
      <c r="AB118" s="12">
        <v>4.2301724000000001E-3</v>
      </c>
      <c r="AC118" s="8">
        <v>4.2971535999999999E-3</v>
      </c>
      <c r="AD118" s="8">
        <v>4.0818210000000002E-3</v>
      </c>
      <c r="AE118" s="8">
        <v>4.1243894999999997E-3</v>
      </c>
      <c r="AF118" s="8">
        <v>4.3339156999999996E-3</v>
      </c>
      <c r="AG118" s="8">
        <v>3.9166393999999997E-3</v>
      </c>
      <c r="AH118" s="8">
        <v>4.0266119999999997E-3</v>
      </c>
      <c r="AI118" s="8">
        <v>4.0309103000000001E-3</v>
      </c>
      <c r="AJ118" s="8">
        <v>4.1697100000000001E-3</v>
      </c>
      <c r="AK118" s="34">
        <f t="shared" si="49"/>
        <v>3.7257753028571428E-3</v>
      </c>
      <c r="AM118" s="27" t="s">
        <v>11</v>
      </c>
      <c r="AN118" s="21"/>
      <c r="AO118" s="21">
        <f>SUM(A140:R144)/56</f>
        <v>1.5651618096802285E-3</v>
      </c>
      <c r="AP118" s="21"/>
      <c r="AR118" s="27" t="s">
        <v>11</v>
      </c>
      <c r="AS118" s="21"/>
      <c r="AT118" s="2">
        <f>((AO118-AO$7)*100)/AO$7</f>
        <v>-0.59039681663785326</v>
      </c>
      <c r="AZ118" s="29" t="s">
        <v>43</v>
      </c>
      <c r="BA118" t="s">
        <v>44</v>
      </c>
      <c r="BB118" t="s">
        <v>45</v>
      </c>
      <c r="BC118" t="s">
        <v>46</v>
      </c>
      <c r="BD118" t="s">
        <v>47</v>
      </c>
      <c r="BE118" t="s">
        <v>48</v>
      </c>
      <c r="BF118" t="s">
        <v>49</v>
      </c>
      <c r="BG118" t="s">
        <v>50</v>
      </c>
      <c r="BH118" t="s">
        <v>51</v>
      </c>
      <c r="BI118" s="36" t="s">
        <v>52</v>
      </c>
      <c r="BJ118" s="36" t="s">
        <v>52</v>
      </c>
      <c r="BK118" s="36" t="s">
        <v>52</v>
      </c>
      <c r="BL118" s="47" t="s">
        <v>53</v>
      </c>
      <c r="BM118" s="52" t="s">
        <v>52</v>
      </c>
      <c r="BN118" s="52" t="s">
        <v>52</v>
      </c>
      <c r="BO118" s="52" t="s">
        <v>52</v>
      </c>
      <c r="BP118" s="52" t="s">
        <v>53</v>
      </c>
      <c r="BQ118" s="51"/>
      <c r="BR118" s="51"/>
    </row>
    <row r="119" spans="1:70" x14ac:dyDescent="0.25">
      <c r="A119" s="8">
        <v>4.3185953999999999E-3</v>
      </c>
      <c r="B119" s="9">
        <v>3.9999270000000003E-3</v>
      </c>
      <c r="C119" s="8">
        <v>2.9431828000000002E-3</v>
      </c>
      <c r="D119" s="8">
        <v>1.7381291E-3</v>
      </c>
      <c r="E119" s="10">
        <v>1.1096507E-3</v>
      </c>
      <c r="F119" s="10">
        <v>1.1000105E-3</v>
      </c>
      <c r="G119" s="10">
        <v>4.0977955000000001E-4</v>
      </c>
      <c r="H119" s="10">
        <v>6.6571589999999997E-4</v>
      </c>
      <c r="I119" s="10">
        <v>7.5089022999999999E-4</v>
      </c>
      <c r="J119" s="10">
        <v>7.5160440000000004E-4</v>
      </c>
      <c r="K119" s="10">
        <v>8.3589530000000001E-4</v>
      </c>
      <c r="L119" s="10">
        <v>9.0853590000000001E-4</v>
      </c>
      <c r="M119" s="10">
        <v>9.8087010000000004E-4</v>
      </c>
      <c r="N119" s="10">
        <v>1.104135E-3</v>
      </c>
      <c r="O119" s="10">
        <v>1.2469868999999999E-3</v>
      </c>
      <c r="P119" s="10">
        <v>1.3061042000000001E-3</v>
      </c>
      <c r="Q119" s="11">
        <v>1.3994953000000001E-3</v>
      </c>
      <c r="R119" s="11">
        <v>1.0888370000000001E-3</v>
      </c>
      <c r="S119" s="12">
        <v>3.5403523E-4</v>
      </c>
      <c r="T119" s="12" t="s">
        <v>0</v>
      </c>
      <c r="U119" s="12">
        <v>3.135943E-3</v>
      </c>
      <c r="V119" s="12">
        <v>3.2496980000000001E-3</v>
      </c>
      <c r="W119" s="12">
        <v>3.7054140000000002E-3</v>
      </c>
      <c r="X119" s="12">
        <v>3.8508275E-3</v>
      </c>
      <c r="Y119" s="12">
        <v>3.712454E-3</v>
      </c>
      <c r="Z119" s="12">
        <v>3.7123004000000001E-3</v>
      </c>
      <c r="AA119" s="12">
        <v>3.6878810000000001E-3</v>
      </c>
      <c r="AB119" s="12">
        <v>3.8919941999999998E-3</v>
      </c>
      <c r="AC119" s="8">
        <v>4.366127E-3</v>
      </c>
      <c r="AD119" s="8">
        <v>3.7892136999999998E-3</v>
      </c>
      <c r="AE119" s="8">
        <v>3.622672E-3</v>
      </c>
      <c r="AF119" s="8">
        <v>3.7594740000000001E-3</v>
      </c>
      <c r="AG119" s="8">
        <v>3.6429965000000001E-3</v>
      </c>
      <c r="AH119" s="8">
        <v>3.8673981999999998E-3</v>
      </c>
      <c r="AI119" s="8">
        <v>4.1312099999999997E-3</v>
      </c>
      <c r="AJ119" s="8">
        <v>4.2472915E-3</v>
      </c>
      <c r="AK119" s="34">
        <f t="shared" si="49"/>
        <v>2.4967221574285704E-3</v>
      </c>
      <c r="AM119" s="27" t="s">
        <v>14</v>
      </c>
      <c r="AN119" s="21"/>
      <c r="AO119" s="21">
        <f>SUM(E117:R121)/68</f>
        <v>1.6737192181244776E-3</v>
      </c>
      <c r="AP119" s="21"/>
      <c r="AR119" s="27" t="s">
        <v>14</v>
      </c>
      <c r="AS119" s="21"/>
      <c r="AT119" s="2">
        <f>((AO119-AO$8)*100)/AO$8</f>
        <v>-0.41803809552198978</v>
      </c>
      <c r="AZ119" s="23" t="s">
        <v>1</v>
      </c>
      <c r="BA119" s="21">
        <f>AO114</f>
        <v>3.0991523939999997E-11</v>
      </c>
      <c r="BB119" s="21">
        <f>BA119*0.001</f>
        <v>3.0991523939999996E-14</v>
      </c>
      <c r="BC119" s="21">
        <f>BB119*80.8</f>
        <v>2.5041151343519994E-12</v>
      </c>
      <c r="BD119" s="21">
        <f>BC119*12</f>
        <v>3.0049381612223992E-11</v>
      </c>
      <c r="BE119" s="21">
        <f>BD119*1000</f>
        <v>3.0049381612223992E-8</v>
      </c>
      <c r="BF119" s="21">
        <f>BE119*0.000000000000000001</f>
        <v>3.0049381612223991E-26</v>
      </c>
      <c r="BG119" s="1">
        <f>BF119*BA$2</f>
        <v>1.0569419241375606E-11</v>
      </c>
      <c r="BH119" s="1">
        <f>BG119*365</f>
        <v>3.8578380231020959E-9</v>
      </c>
      <c r="BI119" s="22">
        <f>BH119*BD$2</f>
        <v>2.2821556232250708E-8</v>
      </c>
      <c r="BJ119" s="22">
        <f>BH119*BD$3</f>
        <v>4.5643112464501417E-8</v>
      </c>
      <c r="BK119" s="22">
        <f>BH119*BD$4</f>
        <v>1.3692933739350424E-7</v>
      </c>
      <c r="BL119" s="48">
        <f>AVERAGE(BI119:BK119)</f>
        <v>6.8464668696752122E-8</v>
      </c>
      <c r="BM119" s="50">
        <f>BI119-BI$8</f>
        <v>-7.9971177178707754E-11</v>
      </c>
      <c r="BN119" s="50">
        <f>BJ119-BJ$8</f>
        <v>-1.5994235435741551E-10</v>
      </c>
      <c r="BO119" s="50">
        <f>BK119-BK$8</f>
        <v>-4.7982706307226638E-10</v>
      </c>
      <c r="BP119" s="50">
        <f>BL119-BL$8</f>
        <v>-2.3991353153613319E-10</v>
      </c>
      <c r="BQ119" s="51"/>
      <c r="BR119" s="51"/>
    </row>
    <row r="120" spans="1:70" x14ac:dyDescent="0.25">
      <c r="A120" s="8">
        <v>2.2186303999999998E-3</v>
      </c>
      <c r="B120" s="9">
        <v>9.953659000000001E-4</v>
      </c>
      <c r="C120" s="8">
        <v>3.3203332000000003E-11</v>
      </c>
      <c r="D120" s="8">
        <v>1.5636453999999999E-11</v>
      </c>
      <c r="E120" s="10" t="s">
        <v>0</v>
      </c>
      <c r="F120" s="10">
        <v>2.1548247999999999E-3</v>
      </c>
      <c r="G120" s="10">
        <v>1.9671046000000001E-4</v>
      </c>
      <c r="H120" s="10">
        <v>2.8479288000000001E-11</v>
      </c>
      <c r="I120" s="10">
        <v>2.9548890000000003E-11</v>
      </c>
      <c r="J120" s="10">
        <v>2.8643528999999999E-11</v>
      </c>
      <c r="K120" s="10">
        <v>3.0339828E-11</v>
      </c>
      <c r="L120" s="10">
        <v>2.5761008E-11</v>
      </c>
      <c r="M120" s="10">
        <v>2.0457042000000001E-11</v>
      </c>
      <c r="N120" s="10">
        <v>2.0123257E-11</v>
      </c>
      <c r="O120" s="10">
        <v>2.2149115999999999E-11</v>
      </c>
      <c r="P120" s="10">
        <v>2.3925811E-11</v>
      </c>
      <c r="Q120" s="11">
        <v>2.5412310999999999E-11</v>
      </c>
      <c r="R120" s="11">
        <v>1.3991455E-11</v>
      </c>
      <c r="S120" s="12">
        <v>8.3089960000000004E-12</v>
      </c>
      <c r="T120" s="12" t="s">
        <v>0</v>
      </c>
      <c r="U120" s="12">
        <v>2.8074442000000002E-3</v>
      </c>
      <c r="V120" s="12">
        <v>1.2518439E-3</v>
      </c>
      <c r="W120" s="12">
        <v>1.3434492999999999E-3</v>
      </c>
      <c r="X120" s="12">
        <v>1.5954559000000001E-3</v>
      </c>
      <c r="Y120" s="12">
        <v>1.5942829999999999E-3</v>
      </c>
      <c r="Z120" s="12">
        <v>1.4744845E-3</v>
      </c>
      <c r="AA120" s="12">
        <v>1.3576216E-3</v>
      </c>
      <c r="AB120" s="12">
        <v>1.900721E-3</v>
      </c>
      <c r="AC120" s="8">
        <v>4.7064760000000002E-3</v>
      </c>
      <c r="AD120" s="8">
        <v>1.1771475000000001E-3</v>
      </c>
      <c r="AE120" s="8">
        <v>1.1956499E-4</v>
      </c>
      <c r="AF120" s="8">
        <v>1.1246873E-3</v>
      </c>
      <c r="AG120" s="8">
        <v>2.1364045999999999E-3</v>
      </c>
      <c r="AH120" s="8">
        <v>2.8914610000000001E-3</v>
      </c>
      <c r="AI120" s="8">
        <v>3.3111398000000001E-3</v>
      </c>
      <c r="AJ120" s="8">
        <v>3.1664547999999998E-3</v>
      </c>
      <c r="AK120" s="34">
        <f t="shared" si="49"/>
        <v>1.1036520963523624E-3</v>
      </c>
      <c r="AM120" s="30" t="s">
        <v>17</v>
      </c>
      <c r="AN120" s="21"/>
      <c r="AO120" s="21">
        <f>SUM(S140:Z144)/35</f>
        <v>2.8250298030950225E-3</v>
      </c>
      <c r="AP120" s="21"/>
      <c r="AR120" s="30" t="s">
        <v>17</v>
      </c>
      <c r="AS120" s="21"/>
      <c r="AT120" s="2">
        <f>((AO120-AO$9)*100)/AO$9</f>
        <v>-0.48529376229665822</v>
      </c>
      <c r="AZ120" s="23" t="s">
        <v>2</v>
      </c>
      <c r="BA120" s="21">
        <f t="shared" ref="BA120:BA131" si="50">AO115</f>
        <v>4.1337279517647058E-11</v>
      </c>
      <c r="BB120" s="21">
        <f t="shared" ref="BB120:BB132" si="51">BA120*0.001</f>
        <v>4.1337279517647056E-14</v>
      </c>
      <c r="BC120" s="21">
        <f t="shared" ref="BC120:BC132" si="52">BB120*80.8</f>
        <v>3.3400521850258819E-12</v>
      </c>
      <c r="BD120" s="21">
        <f t="shared" ref="BD120:BD132" si="53">BC120*12</f>
        <v>4.0080626220310585E-11</v>
      </c>
      <c r="BE120" s="21">
        <f t="shared" ref="BE120:BE132" si="54">BD120*1000</f>
        <v>4.0080626220310583E-8</v>
      </c>
      <c r="BF120" s="21">
        <f t="shared" ref="BF120:BF132" si="55">BE120*0.000000000000000001</f>
        <v>4.0080626220310583E-26</v>
      </c>
      <c r="BG120" s="1">
        <f>BF120*BA$2</f>
        <v>1.4097759063600944E-11</v>
      </c>
      <c r="BH120" s="1">
        <f t="shared" ref="BH120:BH131" si="56">BG120*365</f>
        <v>5.1456820582143442E-9</v>
      </c>
      <c r="BI120" s="22">
        <f t="shared" ref="BI120" si="57">BH120*BD$2</f>
        <v>3.0439969677730146E-8</v>
      </c>
      <c r="BJ120" s="22">
        <f t="shared" ref="BJ120:BJ132" si="58">BH120*BD$3</f>
        <v>6.0879939355460292E-8</v>
      </c>
      <c r="BK120" s="22">
        <f t="shared" ref="BK120:BK132" si="59">BH120*BD$4</f>
        <v>1.8263981806638089E-7</v>
      </c>
      <c r="BL120" s="48">
        <f t="shared" ref="BL120" si="60">AVERAGE(BI120:BK120)</f>
        <v>9.1319909033190444E-8</v>
      </c>
      <c r="BM120" s="50">
        <f>BI120-BI$9</f>
        <v>-9.4822808041116918E-9</v>
      </c>
      <c r="BN120" s="50">
        <f>BJ120-BJ$9</f>
        <v>-1.8964561608223384E-8</v>
      </c>
      <c r="BO120" s="50">
        <f>BK120-BK$9</f>
        <v>-5.6893684824670164E-8</v>
      </c>
      <c r="BP120" s="50">
        <f>BL120-BL$9</f>
        <v>-2.8446842412335082E-8</v>
      </c>
      <c r="BQ120" s="51"/>
      <c r="BR120" s="51"/>
    </row>
    <row r="121" spans="1:70" x14ac:dyDescent="0.25">
      <c r="A121" s="8">
        <v>1.5372229999999999E-11</v>
      </c>
      <c r="B121" s="9">
        <v>8.2889570000000001E-12</v>
      </c>
      <c r="C121" s="8">
        <v>3.0667654E-12</v>
      </c>
      <c r="D121" s="8" t="s">
        <v>0</v>
      </c>
      <c r="E121" s="10" t="s">
        <v>0</v>
      </c>
      <c r="F121" s="10">
        <v>9.8066579999999998E-4</v>
      </c>
      <c r="G121" s="10">
        <v>7.5019230000000001E-12</v>
      </c>
      <c r="H121" s="10">
        <v>3.7976262999999997E-12</v>
      </c>
      <c r="I121" s="10">
        <v>2.4278082000000001E-12</v>
      </c>
      <c r="J121" s="10">
        <v>1.0973544999999999E-12</v>
      </c>
      <c r="K121" s="10">
        <v>5.0909849999999996E-13</v>
      </c>
      <c r="L121" s="10">
        <v>3.6862046999999998E-13</v>
      </c>
      <c r="M121" s="10">
        <v>7.6847879999999999E-13</v>
      </c>
      <c r="N121" s="10">
        <v>1.2089679E-12</v>
      </c>
      <c r="O121" s="10">
        <v>1.6295133000000001E-12</v>
      </c>
      <c r="P121" s="10">
        <v>1.6392975999999999E-12</v>
      </c>
      <c r="Q121" s="11">
        <v>1.1387358000000001E-12</v>
      </c>
      <c r="R121" s="11">
        <v>1.5454962000000001E-12</v>
      </c>
      <c r="S121" s="12">
        <v>3.8732623999999998E-12</v>
      </c>
      <c r="T121" s="12" t="s">
        <v>0</v>
      </c>
      <c r="U121" s="12" t="s">
        <v>0</v>
      </c>
      <c r="V121" s="12">
        <v>2.0047163999999999E-11</v>
      </c>
      <c r="W121" s="12">
        <v>1.4637814999999999E-11</v>
      </c>
      <c r="X121" s="12">
        <v>2.2348344E-11</v>
      </c>
      <c r="Y121" s="12">
        <v>2.7860318000000001E-11</v>
      </c>
      <c r="Z121" s="12">
        <v>1.3876058000000001E-11</v>
      </c>
      <c r="AA121" s="12">
        <v>5.0936189999999997E-12</v>
      </c>
      <c r="AB121" s="12">
        <v>3.7482360000000001E-11</v>
      </c>
      <c r="AC121" s="8" t="s">
        <v>0</v>
      </c>
      <c r="AD121" s="8">
        <v>5.1037961999999999E-11</v>
      </c>
      <c r="AE121" s="8">
        <v>8.1583870000000002E-12</v>
      </c>
      <c r="AF121" s="8">
        <v>3.2638536000000001E-12</v>
      </c>
      <c r="AG121" s="8">
        <v>1.2868275999999999E-12</v>
      </c>
      <c r="AH121" s="8">
        <v>8.8618339999999995E-12</v>
      </c>
      <c r="AI121" s="8">
        <v>2.4817140999999999E-11</v>
      </c>
      <c r="AJ121" s="8">
        <v>1.3213512999999999E-11</v>
      </c>
      <c r="AK121" s="34">
        <f t="shared" si="49"/>
        <v>3.1634390523204245E-5</v>
      </c>
      <c r="AM121" s="30" t="s">
        <v>19</v>
      </c>
      <c r="AN121" s="21"/>
      <c r="AO121" s="21">
        <f>SUM(S117:AB121)/44</f>
        <v>2.639000776898361E-3</v>
      </c>
      <c r="AP121" s="21"/>
      <c r="AR121" s="30" t="s">
        <v>19</v>
      </c>
      <c r="AS121" s="21"/>
      <c r="AT121" s="2">
        <f>((AO121-AO$10)*100)/AO$10</f>
        <v>-0.29138049534241328</v>
      </c>
      <c r="AZ121" s="26" t="s">
        <v>5</v>
      </c>
      <c r="BA121" s="21">
        <f t="shared" si="50"/>
        <v>2.1170305395041191E-3</v>
      </c>
      <c r="BB121" s="21">
        <f t="shared" si="51"/>
        <v>2.117030539504119E-6</v>
      </c>
      <c r="BC121" s="21">
        <f t="shared" si="52"/>
        <v>1.7105606759193281E-4</v>
      </c>
      <c r="BD121" s="21">
        <f t="shared" si="53"/>
        <v>2.0526728111031935E-3</v>
      </c>
      <c r="BE121" s="21">
        <f t="shared" si="54"/>
        <v>2.0526728111031933</v>
      </c>
      <c r="BF121" s="21">
        <f t="shared" si="55"/>
        <v>2.0526728111031936E-18</v>
      </c>
      <c r="BG121" s="1">
        <f>BF121*BA$2</f>
        <v>7.2199687121338185E-4</v>
      </c>
      <c r="BH121" s="1">
        <f t="shared" si="56"/>
        <v>0.26352885799288439</v>
      </c>
      <c r="BI121" s="22">
        <f>BH121*BD$2</f>
        <v>1.5589401668734242</v>
      </c>
      <c r="BJ121" s="22">
        <f t="shared" si="58"/>
        <v>3.1178803337468484</v>
      </c>
      <c r="BK121" s="22">
        <f t="shared" si="59"/>
        <v>9.3536410012405451</v>
      </c>
      <c r="BL121" s="48">
        <f>AVERAGE(BI121:BK121)</f>
        <v>4.6768205006202725</v>
      </c>
      <c r="BM121" s="50">
        <f>BI121-BI$10</f>
        <v>-5.0591879972179399E-3</v>
      </c>
      <c r="BN121" s="50">
        <f>BJ121-BJ$10</f>
        <v>-1.011837599443588E-2</v>
      </c>
      <c r="BO121" s="50">
        <f>BK121-BK$10</f>
        <v>-3.0355127983307639E-2</v>
      </c>
      <c r="BP121" s="50">
        <f>BL121-BL$10</f>
        <v>-1.517756399165382E-2</v>
      </c>
      <c r="BQ121" s="51"/>
      <c r="BR121" s="51"/>
    </row>
    <row r="122" spans="1:70" x14ac:dyDescent="0.25">
      <c r="A122" s="8">
        <v>4.8474253999999998E-12</v>
      </c>
      <c r="B122" s="9">
        <v>4.9136892000000002E-12</v>
      </c>
      <c r="C122" s="8" t="s">
        <v>0</v>
      </c>
      <c r="D122" s="8" t="s">
        <v>0</v>
      </c>
      <c r="E122" s="13" t="s">
        <v>0</v>
      </c>
      <c r="F122" s="13">
        <v>6.1661369999999999E-11</v>
      </c>
      <c r="G122" s="13">
        <v>5.4215149999999996E-12</v>
      </c>
      <c r="H122" s="13">
        <v>4.2038140000000003E-12</v>
      </c>
      <c r="I122" s="13">
        <v>3.1264764999999998E-12</v>
      </c>
      <c r="J122" s="13">
        <v>1.6734367000000001E-12</v>
      </c>
      <c r="K122" s="13">
        <v>9.6062540000000009E-13</v>
      </c>
      <c r="L122" s="13">
        <v>5.975659E-13</v>
      </c>
      <c r="M122" s="13">
        <v>4.9439093000000005E-13</v>
      </c>
      <c r="N122" s="13">
        <v>4.9527786000000004E-13</v>
      </c>
      <c r="O122" s="13">
        <v>4.5858384999999995E-13</v>
      </c>
      <c r="P122" s="13">
        <v>4.6426013999999998E-13</v>
      </c>
      <c r="Q122" s="13">
        <v>5.4354497000000003E-13</v>
      </c>
      <c r="R122" s="13">
        <v>9.8751739999999993E-13</v>
      </c>
      <c r="S122" s="14">
        <v>1.9408667000000001E-12</v>
      </c>
      <c r="T122" s="14" t="s">
        <v>0</v>
      </c>
      <c r="U122" s="14" t="s">
        <v>0</v>
      </c>
      <c r="V122" s="14">
        <v>1.4317660999999999E-4</v>
      </c>
      <c r="W122" s="14">
        <v>9.3087050000000002E-12</v>
      </c>
      <c r="X122" s="14">
        <v>1.2470514E-12</v>
      </c>
      <c r="Y122" s="14">
        <v>8.3306830000000003E-13</v>
      </c>
      <c r="Z122" s="14">
        <v>8.4645569999999995E-13</v>
      </c>
      <c r="AA122" s="14">
        <v>5.9524180000000003E-12</v>
      </c>
      <c r="AB122" s="14">
        <v>4.3490843000000002E-8</v>
      </c>
      <c r="AC122" s="15" t="s">
        <v>0</v>
      </c>
      <c r="AD122" s="8">
        <v>3.299544E-11</v>
      </c>
      <c r="AE122" s="8">
        <v>1.3542336999999999E-11</v>
      </c>
      <c r="AF122" s="8">
        <v>6.5699630000000001E-12</v>
      </c>
      <c r="AG122" s="8">
        <v>4.3383351999999999E-12</v>
      </c>
      <c r="AH122" s="8">
        <v>3.6714790000000003E-12</v>
      </c>
      <c r="AI122" s="8">
        <v>3.8594704999999998E-12</v>
      </c>
      <c r="AJ122" s="8">
        <v>3.3439684999999999E-12</v>
      </c>
      <c r="AK122" s="34">
        <f t="shared" si="49"/>
        <v>4.7740093380683845E-6</v>
      </c>
      <c r="AM122" s="28" t="s">
        <v>22</v>
      </c>
      <c r="AN122" s="21"/>
      <c r="AO122" s="1">
        <f>(SUM(B131:O139)+SUM(P131:R135))/140</f>
        <v>5.3678285629526524E-5</v>
      </c>
      <c r="AP122" s="21"/>
      <c r="AR122" s="28" t="s">
        <v>22</v>
      </c>
      <c r="AS122" s="21"/>
      <c r="AT122" s="2">
        <f>((AO122-AO$11)*100)/AO$11</f>
        <v>-1.3587711467519508</v>
      </c>
      <c r="AU122">
        <f>SUM(AT122:AT125)/4</f>
        <v>-1.646625505911075</v>
      </c>
      <c r="AZ122" s="26" t="s">
        <v>8</v>
      </c>
      <c r="BA122" s="21">
        <f t="shared" si="50"/>
        <v>2.1050336080155208E-3</v>
      </c>
      <c r="BB122" s="21">
        <f t="shared" si="51"/>
        <v>2.1050336080155207E-6</v>
      </c>
      <c r="BC122" s="21">
        <f t="shared" si="52"/>
        <v>1.7008671552765407E-4</v>
      </c>
      <c r="BD122" s="21">
        <f t="shared" si="53"/>
        <v>2.0410405863318486E-3</v>
      </c>
      <c r="BE122" s="21">
        <f t="shared" si="54"/>
        <v>2.0410405863318486</v>
      </c>
      <c r="BF122" s="21">
        <f t="shared" si="55"/>
        <v>2.0410405863318486E-18</v>
      </c>
      <c r="BG122" s="1">
        <f t="shared" ref="BG122:BG129" si="61">BF122*BA$2</f>
        <v>7.1790541063343277E-4</v>
      </c>
      <c r="BH122" s="1">
        <f t="shared" si="56"/>
        <v>0.26203547488120293</v>
      </c>
      <c r="BI122" s="22">
        <f>BH122*BD$2</f>
        <v>1.5501058595605093</v>
      </c>
      <c r="BJ122" s="22">
        <f t="shared" si="58"/>
        <v>3.1002117191210186</v>
      </c>
      <c r="BK122" s="22">
        <f t="shared" si="59"/>
        <v>9.3006351573630557</v>
      </c>
      <c r="BL122" s="48">
        <f t="shared" ref="BL122:BL131" si="62">AVERAGE(BI122:BK122)</f>
        <v>4.6503175786815278</v>
      </c>
      <c r="BM122" s="50">
        <f>BI122-BI$11</f>
        <v>-1.2326195764087E-2</v>
      </c>
      <c r="BN122" s="50">
        <f>BJ122-BJ$11</f>
        <v>-2.4652391528174E-2</v>
      </c>
      <c r="BO122" s="50">
        <f>BK122-BK$11</f>
        <v>-7.3957174584522889E-2</v>
      </c>
      <c r="BP122" s="50">
        <f>BL122-BL$11</f>
        <v>-3.6978587292261444E-2</v>
      </c>
      <c r="BQ122" s="51"/>
      <c r="BR122" s="51"/>
    </row>
    <row r="123" spans="1:70" x14ac:dyDescent="0.25">
      <c r="A123" s="8">
        <v>2.3221583000000001E-12</v>
      </c>
      <c r="B123" s="9">
        <v>1.9907322E-12</v>
      </c>
      <c r="C123" s="8" t="s">
        <v>0</v>
      </c>
      <c r="D123" s="8" t="s">
        <v>0</v>
      </c>
      <c r="E123" s="13" t="s">
        <v>0</v>
      </c>
      <c r="F123" s="13">
        <v>2.8995552999999999E-5</v>
      </c>
      <c r="G123" s="13">
        <v>3.1816015000000002E-12</v>
      </c>
      <c r="H123" s="13">
        <v>1.9246841999999998E-12</v>
      </c>
      <c r="I123" s="13">
        <v>1.5471041000000001E-12</v>
      </c>
      <c r="J123" s="13">
        <v>1.2128531E-12</v>
      </c>
      <c r="K123" s="13">
        <v>1.0680986999999999E-12</v>
      </c>
      <c r="L123" s="13">
        <v>6.4801315999999997E-13</v>
      </c>
      <c r="M123" s="13">
        <v>5.1756100000000004E-13</v>
      </c>
      <c r="N123" s="13">
        <v>4.8606452999999998E-13</v>
      </c>
      <c r="O123" s="13">
        <v>5.2132614999999996E-13</v>
      </c>
      <c r="P123" s="13">
        <v>6.0213200000000002E-13</v>
      </c>
      <c r="Q123" s="13">
        <v>7.5185733999999999E-13</v>
      </c>
      <c r="R123" s="13">
        <v>9.4361730000000003E-13</v>
      </c>
      <c r="S123" s="14">
        <v>9.8121850000000008E-13</v>
      </c>
      <c r="T123" s="14" t="s">
        <v>0</v>
      </c>
      <c r="U123" s="14" t="s">
        <v>0</v>
      </c>
      <c r="V123" s="14">
        <v>1.2175303E-3</v>
      </c>
      <c r="W123" s="14">
        <v>9.5714520000000003E-12</v>
      </c>
      <c r="X123" s="14">
        <v>1.1440030000000001E-12</v>
      </c>
      <c r="Y123" s="14">
        <v>1.1494212999999999E-12</v>
      </c>
      <c r="Z123" s="14">
        <v>2.3847930000000001E-12</v>
      </c>
      <c r="AA123" s="14">
        <v>1.0239019000000001E-11</v>
      </c>
      <c r="AB123" s="14">
        <v>6.6120549999999995E-5</v>
      </c>
      <c r="AC123" s="15" t="s">
        <v>0</v>
      </c>
      <c r="AD123" s="8">
        <v>2.1665063999999998E-5</v>
      </c>
      <c r="AE123" s="8">
        <v>1.3975413E-11</v>
      </c>
      <c r="AF123" s="8">
        <v>4.0458695000000001E-12</v>
      </c>
      <c r="AG123" s="8">
        <v>3.7115149999999999E-12</v>
      </c>
      <c r="AH123" s="8">
        <v>3.5274100999999999E-12</v>
      </c>
      <c r="AI123" s="8">
        <v>3.6668600000000004E-12</v>
      </c>
      <c r="AJ123" s="8">
        <v>3.1284103000000002E-12</v>
      </c>
      <c r="AK123" s="34">
        <f t="shared" si="49"/>
        <v>4.4477051408106289E-5</v>
      </c>
      <c r="AM123" s="28" t="s">
        <v>25</v>
      </c>
      <c r="AN123" s="21"/>
      <c r="AO123" s="21">
        <f>SUM(E122:R130)/126</f>
        <v>3.5030090735758555E-5</v>
      </c>
      <c r="AP123" s="21"/>
      <c r="AR123" s="28" t="s">
        <v>25</v>
      </c>
      <c r="AS123" s="21"/>
      <c r="AT123" s="2">
        <f>((AO123-AO$12)*100)/AO$12</f>
        <v>-2.251246824669709</v>
      </c>
      <c r="AZ123" s="27" t="s">
        <v>11</v>
      </c>
      <c r="BA123" s="21">
        <f t="shared" si="50"/>
        <v>1.5651618096802285E-3</v>
      </c>
      <c r="BB123" s="21">
        <f t="shared" si="51"/>
        <v>1.5651618096802286E-6</v>
      </c>
      <c r="BC123" s="21">
        <f t="shared" si="52"/>
        <v>1.2646507422216246E-4</v>
      </c>
      <c r="BD123" s="21">
        <f t="shared" si="53"/>
        <v>1.5175808906659496E-3</v>
      </c>
      <c r="BE123" s="21">
        <f t="shared" si="54"/>
        <v>1.5175808906659496</v>
      </c>
      <c r="BF123" s="21">
        <f t="shared" si="55"/>
        <v>1.5175808906659496E-18</v>
      </c>
      <c r="BG123" s="1">
        <f t="shared" si="61"/>
        <v>5.3378631457838782E-4</v>
      </c>
      <c r="BH123" s="1">
        <f t="shared" si="56"/>
        <v>0.19483200482111154</v>
      </c>
      <c r="BI123" s="22">
        <f t="shared" ref="BI123:BI132" si="63">BH123*BD$2</f>
        <v>1.1525547540463617</v>
      </c>
      <c r="BJ123" s="22">
        <f t="shared" si="58"/>
        <v>2.3051095080927233</v>
      </c>
      <c r="BK123" s="22">
        <f t="shared" si="59"/>
        <v>6.915328524278169</v>
      </c>
      <c r="BL123" s="48">
        <f t="shared" si="62"/>
        <v>3.4576642621390845</v>
      </c>
      <c r="BM123" s="50">
        <f>BI123-BI$12</f>
        <v>-6.8450595918250201E-3</v>
      </c>
      <c r="BN123" s="50">
        <f>BJ123-BJ$12</f>
        <v>-1.369011918365004E-2</v>
      </c>
      <c r="BO123" s="50">
        <f>BK123-BK$12</f>
        <v>-4.1070357550951009E-2</v>
      </c>
      <c r="BP123" s="50">
        <f>BL123-BL$12</f>
        <v>-2.0535178775475504E-2</v>
      </c>
      <c r="BQ123" s="51"/>
      <c r="BR123" s="51"/>
    </row>
    <row r="124" spans="1:70" x14ac:dyDescent="0.25">
      <c r="A124" s="8">
        <v>2.2582717E-12</v>
      </c>
      <c r="B124" s="9">
        <v>1.2574178999999999E-12</v>
      </c>
      <c r="C124" s="8" t="s">
        <v>0</v>
      </c>
      <c r="D124" s="8" t="s">
        <v>0</v>
      </c>
      <c r="E124" s="13" t="s">
        <v>0</v>
      </c>
      <c r="F124" s="13">
        <v>1.9600108E-11</v>
      </c>
      <c r="G124" s="13">
        <v>1.9907925000000001E-12</v>
      </c>
      <c r="H124" s="13">
        <v>8.3846759999999999E-13</v>
      </c>
      <c r="I124" s="13">
        <v>5.0362816999999996E-13</v>
      </c>
      <c r="J124" s="13">
        <v>4.6177407000000005E-13</v>
      </c>
      <c r="K124" s="13">
        <v>5.5171920000000004E-13</v>
      </c>
      <c r="L124" s="13">
        <v>5.2346450000000005E-13</v>
      </c>
      <c r="M124" s="13">
        <v>4.873683E-13</v>
      </c>
      <c r="N124" s="13">
        <v>5.3051357000000003E-13</v>
      </c>
      <c r="O124" s="13">
        <v>6.7645849999999997E-13</v>
      </c>
      <c r="P124" s="13">
        <v>7.7826942999999999E-13</v>
      </c>
      <c r="Q124" s="13">
        <v>9.0001989999999998E-13</v>
      </c>
      <c r="R124" s="13">
        <v>9.461826E-13</v>
      </c>
      <c r="S124" s="14">
        <v>7.1887044000000002E-13</v>
      </c>
      <c r="T124" s="14" t="s">
        <v>0</v>
      </c>
      <c r="U124" s="14" t="s">
        <v>0</v>
      </c>
      <c r="V124" s="14" t="s">
        <v>0</v>
      </c>
      <c r="W124" s="14">
        <v>3.8865374000000002E-12</v>
      </c>
      <c r="X124" s="14">
        <v>1.8446674000000002E-12</v>
      </c>
      <c r="Y124" s="14">
        <v>1.5770219E-12</v>
      </c>
      <c r="Z124" s="14">
        <v>2.8747677000000002E-12</v>
      </c>
      <c r="AA124" s="14">
        <v>7.1833601999999999E-12</v>
      </c>
      <c r="AB124" s="14" t="s">
        <v>0</v>
      </c>
      <c r="AC124" s="15" t="s">
        <v>0</v>
      </c>
      <c r="AD124" s="8">
        <v>1.0811955E-3</v>
      </c>
      <c r="AE124" s="8">
        <v>5.6533153999999997E-5</v>
      </c>
      <c r="AF124" s="8">
        <v>4.0337610000000001E-12</v>
      </c>
      <c r="AG124" s="8">
        <v>3.3797370000000002E-12</v>
      </c>
      <c r="AH124" s="8">
        <v>3.6887966999999999E-12</v>
      </c>
      <c r="AI124" s="8">
        <v>3.9915435999999998E-12</v>
      </c>
      <c r="AJ124" s="8">
        <v>3.4804672E-12</v>
      </c>
      <c r="AK124" s="34">
        <f t="shared" si="49"/>
        <v>4.0633168677285229E-5</v>
      </c>
      <c r="AM124" s="35" t="s">
        <v>27</v>
      </c>
      <c r="AN124" s="21"/>
      <c r="AO124" s="21">
        <f>(SUM(S131:AB139)+SUM(P136:R139))/67</f>
        <v>2.8003343651711982E-5</v>
      </c>
      <c r="AP124" s="21"/>
      <c r="AR124" s="35" t="s">
        <v>27</v>
      </c>
      <c r="AS124" s="21"/>
      <c r="AT124" s="2">
        <f>((AO124-AO$13)*100)/AO$13</f>
        <v>-1.5759548482187637</v>
      </c>
      <c r="AZ124" s="27" t="s">
        <v>14</v>
      </c>
      <c r="BA124" s="21">
        <f t="shared" si="50"/>
        <v>1.6737192181244776E-3</v>
      </c>
      <c r="BB124" s="21">
        <f t="shared" si="51"/>
        <v>1.6737192181244776E-6</v>
      </c>
      <c r="BC124" s="21">
        <f t="shared" si="52"/>
        <v>1.3523651282445779E-4</v>
      </c>
      <c r="BD124" s="21">
        <f t="shared" si="53"/>
        <v>1.6228381538934936E-3</v>
      </c>
      <c r="BE124" s="21">
        <f t="shared" si="54"/>
        <v>1.6228381538934935</v>
      </c>
      <c r="BF124" s="21">
        <f t="shared" si="55"/>
        <v>1.6228381538934936E-18</v>
      </c>
      <c r="BG124" s="1">
        <f t="shared" si="61"/>
        <v>5.7080897805972795E-4</v>
      </c>
      <c r="BH124" s="1">
        <f t="shared" si="56"/>
        <v>0.20834527699180069</v>
      </c>
      <c r="BI124" s="22">
        <f t="shared" si="63"/>
        <v>1.23249432094324</v>
      </c>
      <c r="BJ124" s="22">
        <f t="shared" si="58"/>
        <v>2.4649886418864799</v>
      </c>
      <c r="BK124" s="22">
        <f t="shared" si="59"/>
        <v>7.3949659256594398</v>
      </c>
      <c r="BL124" s="48">
        <f t="shared" si="62"/>
        <v>3.6974829628297194</v>
      </c>
      <c r="BM124" s="50">
        <f>BI124-BI$13</f>
        <v>-5.1739247632320851E-3</v>
      </c>
      <c r="BN124" s="50">
        <f>BJ124-BJ$13</f>
        <v>-1.034784952646417E-2</v>
      </c>
      <c r="BO124" s="50">
        <f>BK124-BK$13</f>
        <v>-3.1043548579392066E-2</v>
      </c>
      <c r="BP124" s="50">
        <f>BL124-BL$13</f>
        <v>-1.5521774289696477E-2</v>
      </c>
      <c r="BQ124" s="51"/>
      <c r="BR124" s="51"/>
    </row>
    <row r="125" spans="1:70" x14ac:dyDescent="0.25">
      <c r="A125" s="8">
        <v>5.2124480000000001E-12</v>
      </c>
      <c r="B125" s="9">
        <v>1.3513566999999999E-12</v>
      </c>
      <c r="C125" s="8" t="s">
        <v>0</v>
      </c>
      <c r="D125" s="8" t="s">
        <v>0</v>
      </c>
      <c r="E125" s="13">
        <v>2.8984681000000001E-11</v>
      </c>
      <c r="F125" s="13">
        <v>5.0053038E-11</v>
      </c>
      <c r="G125" s="13">
        <v>2.2670513000000001E-12</v>
      </c>
      <c r="H125" s="13">
        <v>7.4279504000000001E-13</v>
      </c>
      <c r="I125" s="13">
        <v>3.5802092999999999E-13</v>
      </c>
      <c r="J125" s="13">
        <v>3.4114538000000001E-13</v>
      </c>
      <c r="K125" s="13">
        <v>3.0169668000000001E-13</v>
      </c>
      <c r="L125" s="13">
        <v>2.6369193E-13</v>
      </c>
      <c r="M125" s="13">
        <v>4.5524539999999997E-13</v>
      </c>
      <c r="N125" s="13">
        <v>5.9802786999999997E-13</v>
      </c>
      <c r="O125" s="13">
        <v>8.1967970000000003E-13</v>
      </c>
      <c r="P125" s="13">
        <v>1.0121125E-12</v>
      </c>
      <c r="Q125" s="13">
        <v>1.1415492999999999E-12</v>
      </c>
      <c r="R125" s="13">
        <v>2.3116824999999999E-12</v>
      </c>
      <c r="S125" s="14">
        <v>7.7195856000000003E-13</v>
      </c>
      <c r="T125" s="14" t="s">
        <v>0</v>
      </c>
      <c r="U125" s="14" t="s">
        <v>0</v>
      </c>
      <c r="V125" s="14" t="s">
        <v>0</v>
      </c>
      <c r="W125" s="14">
        <v>4.6752853000000001E-12</v>
      </c>
      <c r="X125" s="14">
        <v>3.1869218999999998E-12</v>
      </c>
      <c r="Y125" s="14">
        <v>3.0268709000000001E-12</v>
      </c>
      <c r="Z125" s="14">
        <v>4.2862986999999997E-12</v>
      </c>
      <c r="AA125" s="14">
        <v>2.3005630000000001E-11</v>
      </c>
      <c r="AB125" s="14" t="s">
        <v>0</v>
      </c>
      <c r="AC125" s="15" t="s">
        <v>0</v>
      </c>
      <c r="AD125" s="8" t="s">
        <v>0</v>
      </c>
      <c r="AE125" s="8">
        <v>4.6456719999999999E-12</v>
      </c>
      <c r="AF125" s="8">
        <v>4.9260069999999998E-12</v>
      </c>
      <c r="AG125" s="8">
        <v>4.1260106999999997E-12</v>
      </c>
      <c r="AH125" s="8">
        <v>5.2977136999999998E-12</v>
      </c>
      <c r="AI125" s="8">
        <v>6.9772976000000004E-12</v>
      </c>
      <c r="AJ125" s="8">
        <v>6.7866146999999998E-12</v>
      </c>
      <c r="AK125" s="34">
        <f>AVERAGE(A125:AJ125)</f>
        <v>5.9973751174999999E-12</v>
      </c>
      <c r="AM125" s="35" t="s">
        <v>28</v>
      </c>
      <c r="AN125" s="21"/>
      <c r="AO125" s="21">
        <f>SUM(S122:AB130)/54</f>
        <v>2.3481406936971922E-4</v>
      </c>
      <c r="AP125" s="2"/>
      <c r="AR125" s="35" t="s">
        <v>28</v>
      </c>
      <c r="AS125" s="21"/>
      <c r="AT125" s="2">
        <f>((AO125-AO$14)*100)/AO$14</f>
        <v>-1.400529204003877</v>
      </c>
      <c r="AZ125" s="30" t="s">
        <v>17</v>
      </c>
      <c r="BA125" s="21">
        <f t="shared" si="50"/>
        <v>2.8250298030950225E-3</v>
      </c>
      <c r="BB125" s="21">
        <f t="shared" si="51"/>
        <v>2.8250298030950226E-6</v>
      </c>
      <c r="BC125" s="21">
        <f t="shared" si="52"/>
        <v>2.2826240809007781E-4</v>
      </c>
      <c r="BD125" s="21">
        <f t="shared" si="53"/>
        <v>2.7391488970809337E-3</v>
      </c>
      <c r="BE125" s="21">
        <f t="shared" si="54"/>
        <v>2.7391488970809337</v>
      </c>
      <c r="BF125" s="21">
        <f t="shared" si="55"/>
        <v>2.7391488970809337E-18</v>
      </c>
      <c r="BG125" s="1">
        <f t="shared" si="61"/>
        <v>9.6345453731476222E-4</v>
      </c>
      <c r="BH125" s="1">
        <f t="shared" si="56"/>
        <v>0.35166090611988821</v>
      </c>
      <c r="BI125" s="22">
        <f t="shared" si="63"/>
        <v>2.0802970719973319</v>
      </c>
      <c r="BJ125" s="22">
        <f t="shared" si="58"/>
        <v>4.1605941439946639</v>
      </c>
      <c r="BK125" s="22">
        <f t="shared" si="59"/>
        <v>12.481782431983991</v>
      </c>
      <c r="BL125" s="48">
        <f t="shared" si="62"/>
        <v>6.2408912159919963</v>
      </c>
      <c r="BM125" s="50">
        <f>BI125-BI$14</f>
        <v>-1.0144783931260282E-2</v>
      </c>
      <c r="BN125" s="50">
        <f>BJ125-BJ$14</f>
        <v>-2.0289567862520563E-2</v>
      </c>
      <c r="BO125" s="50">
        <f>BK125-BK$14</f>
        <v>-6.0868703587562578E-2</v>
      </c>
      <c r="BP125" s="50">
        <f>BL125-BL$14</f>
        <v>-3.0434351793780401E-2</v>
      </c>
      <c r="BQ125" s="51"/>
      <c r="BR125" s="51"/>
    </row>
    <row r="126" spans="1:70" x14ac:dyDescent="0.25">
      <c r="A126" s="8">
        <v>1.3897079000000001E-11</v>
      </c>
      <c r="B126" s="9">
        <v>3.2202927000000001E-12</v>
      </c>
      <c r="C126" s="8" t="s">
        <v>0</v>
      </c>
      <c r="D126" s="8" t="s">
        <v>0</v>
      </c>
      <c r="E126" s="13">
        <v>2.3848766999999999E-11</v>
      </c>
      <c r="F126" s="13">
        <v>7.4136890000000003E-12</v>
      </c>
      <c r="G126" s="13">
        <v>1.4169303000000001E-12</v>
      </c>
      <c r="H126" s="13">
        <v>4.1819158E-13</v>
      </c>
      <c r="I126" s="13">
        <v>2.7431642999999999E-13</v>
      </c>
      <c r="J126" s="13">
        <v>1.8027680000000001E-13</v>
      </c>
      <c r="K126" s="13">
        <v>2.5293649999999998E-13</v>
      </c>
      <c r="L126" s="13">
        <v>3.5083366999999999E-13</v>
      </c>
      <c r="M126" s="13">
        <v>5.3544530000000002E-13</v>
      </c>
      <c r="N126" s="13">
        <v>7.5716103999999999E-13</v>
      </c>
      <c r="O126" s="13">
        <v>1.0486306999999999E-12</v>
      </c>
      <c r="P126" s="13">
        <v>1.4552825000000001E-12</v>
      </c>
      <c r="Q126" s="13">
        <v>2.0012675999999998E-12</v>
      </c>
      <c r="R126" s="13">
        <v>6.2203822999999999E-12</v>
      </c>
      <c r="S126" s="14" t="s">
        <v>0</v>
      </c>
      <c r="T126" s="14" t="s">
        <v>0</v>
      </c>
      <c r="U126" s="14" t="s">
        <v>0</v>
      </c>
      <c r="V126" s="14" t="s">
        <v>0</v>
      </c>
      <c r="W126" s="14">
        <v>8.4522154999999999E-12</v>
      </c>
      <c r="X126" s="14">
        <v>4.2348516000000004E-12</v>
      </c>
      <c r="Y126" s="14">
        <v>5.3347200000000001E-12</v>
      </c>
      <c r="Z126" s="14">
        <v>7.4568370000000007E-12</v>
      </c>
      <c r="AA126" s="14">
        <v>7.7791435999999996E-4</v>
      </c>
      <c r="AB126" s="14" t="s">
        <v>0</v>
      </c>
      <c r="AC126" s="15" t="s">
        <v>0</v>
      </c>
      <c r="AD126" s="8" t="s">
        <v>0</v>
      </c>
      <c r="AE126" s="8">
        <v>8.9456799999999995E-12</v>
      </c>
      <c r="AF126" s="8">
        <v>6.4405630000000003E-12</v>
      </c>
      <c r="AG126" s="8">
        <v>5.5439110000000001E-12</v>
      </c>
      <c r="AH126" s="8">
        <v>1.0199259E-11</v>
      </c>
      <c r="AI126" s="8">
        <v>2.6004343E-11</v>
      </c>
      <c r="AJ126" s="8">
        <v>5.9297116000000002E-5</v>
      </c>
      <c r="AK126" s="34">
        <f t="shared" si="49"/>
        <v>3.1007837848291204E-5</v>
      </c>
      <c r="AM126" s="33" t="s">
        <v>29</v>
      </c>
      <c r="AN126" s="21"/>
      <c r="AO126" s="1">
        <f>(SUM(AC117:AJ139)+SUM(A117:D130))/173</f>
        <v>1.179682452373379E-3</v>
      </c>
      <c r="AP126" s="21"/>
      <c r="AR126" s="33" t="s">
        <v>29</v>
      </c>
      <c r="AS126" s="21"/>
      <c r="AT126" s="2">
        <f>((AO126-AO$15)*100)/AO$15</f>
        <v>-0.29317060616867757</v>
      </c>
      <c r="AZ126" s="30" t="s">
        <v>19</v>
      </c>
      <c r="BA126" s="21">
        <f t="shared" si="50"/>
        <v>2.639000776898361E-3</v>
      </c>
      <c r="BB126" s="21">
        <f t="shared" si="51"/>
        <v>2.6390007768983609E-6</v>
      </c>
      <c r="BC126" s="21">
        <f t="shared" si="52"/>
        <v>2.1323126277338755E-4</v>
      </c>
      <c r="BD126" s="21">
        <f t="shared" si="53"/>
        <v>2.5587751532806504E-3</v>
      </c>
      <c r="BE126" s="21">
        <f t="shared" si="54"/>
        <v>2.5587751532806506</v>
      </c>
      <c r="BF126" s="21">
        <f t="shared" si="55"/>
        <v>2.558775153280651E-18</v>
      </c>
      <c r="BG126" s="1">
        <f t="shared" si="61"/>
        <v>9.0001077853916979E-4</v>
      </c>
      <c r="BH126" s="1">
        <f t="shared" si="56"/>
        <v>0.32850393416679696</v>
      </c>
      <c r="BI126" s="22">
        <f t="shared" si="63"/>
        <v>1.943308910640787</v>
      </c>
      <c r="BJ126" s="22">
        <f t="shared" si="58"/>
        <v>3.8866178212815741</v>
      </c>
      <c r="BK126" s="22">
        <f t="shared" si="59"/>
        <v>11.659853463844721</v>
      </c>
      <c r="BL126" s="48">
        <f t="shared" si="62"/>
        <v>5.8299267319223604</v>
      </c>
      <c r="BM126" s="50">
        <f>BI126-BI$15</f>
        <v>-5.6789705423554437E-3</v>
      </c>
      <c r="BN126" s="50">
        <f>BJ126-BJ$15</f>
        <v>-1.1357941084710887E-2</v>
      </c>
      <c r="BO126" s="50">
        <f>BK126-BK$15</f>
        <v>-3.4073823254134439E-2</v>
      </c>
      <c r="BP126" s="50">
        <f>BL126-BL$15</f>
        <v>-1.7036911627066331E-2</v>
      </c>
      <c r="BQ126" s="51"/>
      <c r="BR126" s="51"/>
    </row>
    <row r="127" spans="1:70" x14ac:dyDescent="0.25">
      <c r="A127" s="8">
        <v>1.0755948999999999E-3</v>
      </c>
      <c r="B127" s="9">
        <v>8.0511259999999996E-12</v>
      </c>
      <c r="C127" s="8" t="s">
        <v>0</v>
      </c>
      <c r="D127" s="8" t="s">
        <v>0</v>
      </c>
      <c r="E127" s="13">
        <v>2.4923286000000001E-12</v>
      </c>
      <c r="F127" s="13">
        <v>4.0594333000000001E-12</v>
      </c>
      <c r="G127" s="13">
        <v>1.1460378E-12</v>
      </c>
      <c r="H127" s="13">
        <v>6.1054409999999999E-13</v>
      </c>
      <c r="I127" s="13">
        <v>2.4485652E-13</v>
      </c>
      <c r="J127" s="13">
        <v>1.7115599999999999E-13</v>
      </c>
      <c r="K127" s="13">
        <v>1.5498233999999999E-13</v>
      </c>
      <c r="L127" s="13">
        <v>1.9772485000000001E-13</v>
      </c>
      <c r="M127" s="13">
        <v>4.1121410000000002E-13</v>
      </c>
      <c r="N127" s="13">
        <v>9.3585730000000007E-13</v>
      </c>
      <c r="O127" s="13">
        <v>1.4162275999999999E-12</v>
      </c>
      <c r="P127" s="13">
        <v>2.3735431999999998E-12</v>
      </c>
      <c r="Q127" s="13">
        <v>4.2094110000000001E-12</v>
      </c>
      <c r="R127" s="13">
        <v>1.2876884E-4</v>
      </c>
      <c r="S127" s="14" t="s">
        <v>0</v>
      </c>
      <c r="T127" s="14" t="s">
        <v>0</v>
      </c>
      <c r="U127" s="14" t="s">
        <v>0</v>
      </c>
      <c r="V127" s="14" t="s">
        <v>0</v>
      </c>
      <c r="W127" s="14">
        <v>5.5745543000000004E-12</v>
      </c>
      <c r="X127" s="14">
        <v>5.0172900000000003E-12</v>
      </c>
      <c r="Y127" s="14">
        <v>1.0700635000000001E-11</v>
      </c>
      <c r="Z127" s="14">
        <v>9.3302050000000004E-12</v>
      </c>
      <c r="AA127" s="14">
        <v>9.1383915E-4</v>
      </c>
      <c r="AB127" s="14" t="s">
        <v>0</v>
      </c>
      <c r="AC127" s="15" t="s">
        <v>0</v>
      </c>
      <c r="AD127" s="8" t="s">
        <v>0</v>
      </c>
      <c r="AE127" s="8">
        <v>5.0618775999999997E-12</v>
      </c>
      <c r="AF127" s="8">
        <v>2.3828415E-12</v>
      </c>
      <c r="AG127" s="8">
        <v>3.480964E-12</v>
      </c>
      <c r="AH127" s="8">
        <v>1.4459686000000001E-11</v>
      </c>
      <c r="AI127" s="8">
        <v>3.0179147E-4</v>
      </c>
      <c r="AJ127" s="8">
        <v>7.5673199999999998E-4</v>
      </c>
      <c r="AK127" s="34">
        <f t="shared" si="49"/>
        <v>1.176565349067591E-4</v>
      </c>
      <c r="AM127" t="s">
        <v>30</v>
      </c>
      <c r="AN127" s="21"/>
      <c r="AO127" s="21">
        <f>SUM(U145:W146)/6</f>
        <v>3.3357087833333333E-3</v>
      </c>
      <c r="AP127" s="21"/>
      <c r="AR127" t="s">
        <v>30</v>
      </c>
      <c r="AT127" s="2">
        <f>((AO127-AO$16)*100)/AO$16</f>
        <v>0.55672502254690492</v>
      </c>
      <c r="AZ127" s="28" t="s">
        <v>22</v>
      </c>
      <c r="BA127" s="21">
        <f t="shared" si="50"/>
        <v>5.3678285629526524E-5</v>
      </c>
      <c r="BB127" s="21">
        <f t="shared" si="51"/>
        <v>5.3678285629526527E-8</v>
      </c>
      <c r="BC127" s="21">
        <f t="shared" si="52"/>
        <v>4.3372054788657434E-6</v>
      </c>
      <c r="BD127" s="21">
        <f t="shared" si="53"/>
        <v>5.2046465746388921E-5</v>
      </c>
      <c r="BE127" s="21">
        <f t="shared" si="54"/>
        <v>5.2046465746388923E-2</v>
      </c>
      <c r="BF127" s="21">
        <f t="shared" si="55"/>
        <v>5.2046465746388929E-20</v>
      </c>
      <c r="BG127" s="1">
        <f t="shared" si="61"/>
        <v>1.830656362930611E-5</v>
      </c>
      <c r="BH127" s="1">
        <f t="shared" si="56"/>
        <v>6.6818957246967299E-3</v>
      </c>
      <c r="BI127" s="22">
        <f t="shared" si="63"/>
        <v>3.9527646859725714E-2</v>
      </c>
      <c r="BJ127" s="22">
        <f t="shared" si="58"/>
        <v>7.9055293719451428E-2</v>
      </c>
      <c r="BK127" s="22">
        <f t="shared" si="59"/>
        <v>0.23716588115835427</v>
      </c>
      <c r="BL127" s="48">
        <f t="shared" si="62"/>
        <v>0.11858294057917713</v>
      </c>
      <c r="BM127" s="50">
        <f>BI127-BI$16</f>
        <v>-5.4448861471402543E-4</v>
      </c>
      <c r="BN127" s="50">
        <f>BJ127-BJ$16</f>
        <v>-1.0889772294280509E-3</v>
      </c>
      <c r="BO127" s="50">
        <f>BK127-BK$16</f>
        <v>-3.2669316882841803E-3</v>
      </c>
      <c r="BP127" s="50">
        <f>BL127-BL$16</f>
        <v>-1.6334658441420763E-3</v>
      </c>
      <c r="BQ127" s="51"/>
      <c r="BR127" s="51"/>
    </row>
    <row r="128" spans="1:70" x14ac:dyDescent="0.25">
      <c r="A128" s="8">
        <v>2.8851290000000002E-3</v>
      </c>
      <c r="B128" s="9">
        <v>7.3983765000000003E-4</v>
      </c>
      <c r="C128" s="8">
        <v>8.2540072999999995E-13</v>
      </c>
      <c r="D128" s="8">
        <v>1.3619954E-12</v>
      </c>
      <c r="E128" s="13">
        <v>2.2489713999999999E-12</v>
      </c>
      <c r="F128" s="13">
        <v>2.6803231999999999E-12</v>
      </c>
      <c r="G128" s="13">
        <v>1.4130151E-12</v>
      </c>
      <c r="H128" s="13">
        <v>9.8357899999999996E-13</v>
      </c>
      <c r="I128" s="13">
        <v>3.1487524000000002E-13</v>
      </c>
      <c r="J128" s="13">
        <v>3.2644210000000002E-13</v>
      </c>
      <c r="K128" s="13">
        <v>2.5526746000000001E-13</v>
      </c>
      <c r="L128" s="13">
        <v>3.0769219999999998E-13</v>
      </c>
      <c r="M128" s="13">
        <v>5.9298349999999996E-13</v>
      </c>
      <c r="N128" s="13">
        <v>1.4069917E-12</v>
      </c>
      <c r="O128" s="13">
        <v>3.8100924000000001E-12</v>
      </c>
      <c r="P128" s="13">
        <v>9.9802154000000006E-12</v>
      </c>
      <c r="Q128" s="13">
        <v>1.4054395E-11</v>
      </c>
      <c r="R128" s="13">
        <v>9.8788340000000008E-4</v>
      </c>
      <c r="S128" s="14" t="s">
        <v>0</v>
      </c>
      <c r="T128" s="14" t="s">
        <v>0</v>
      </c>
      <c r="U128" s="14" t="s">
        <v>0</v>
      </c>
      <c r="V128" s="14" t="s">
        <v>0</v>
      </c>
      <c r="W128" s="14">
        <v>1.7156698E-12</v>
      </c>
      <c r="X128" s="14">
        <v>3.6925509999999998E-12</v>
      </c>
      <c r="Y128" s="14">
        <v>8.3792019999999999E-4</v>
      </c>
      <c r="Z128" s="14">
        <v>1.4874548999999999E-3</v>
      </c>
      <c r="AA128" s="14">
        <v>9.769379999999999E-4</v>
      </c>
      <c r="AB128" s="14" t="s">
        <v>0</v>
      </c>
      <c r="AC128" s="15" t="s">
        <v>0</v>
      </c>
      <c r="AD128" s="8" t="s">
        <v>0</v>
      </c>
      <c r="AE128" s="8">
        <v>2.0021589000000002E-12</v>
      </c>
      <c r="AF128" s="8">
        <v>4.8237380000000003E-12</v>
      </c>
      <c r="AG128" s="8">
        <v>5.8078095000000002E-12</v>
      </c>
      <c r="AH128" s="8">
        <v>1.2265232E-4</v>
      </c>
      <c r="AI128" s="8">
        <v>5.0065346E-4</v>
      </c>
      <c r="AJ128" s="8">
        <v>1.4618604999999999E-3</v>
      </c>
      <c r="AK128" s="34">
        <f t="shared" si="49"/>
        <v>3.4483894788290236E-4</v>
      </c>
      <c r="AM128" t="s">
        <v>31</v>
      </c>
      <c r="AN128" s="21"/>
      <c r="AO128" s="21">
        <f>((SUM(A113:Z146)+SUM(AA113:AJ139))/895)</f>
        <v>9.5377570964040928E-4</v>
      </c>
      <c r="AP128" s="21"/>
      <c r="AR128" t="s">
        <v>31</v>
      </c>
      <c r="AT128" s="2">
        <f>((AO128-AO$17)*100)/AO$17</f>
        <v>-0.49181950846016526</v>
      </c>
      <c r="AZ128" s="28" t="s">
        <v>25</v>
      </c>
      <c r="BA128" s="21">
        <f t="shared" si="50"/>
        <v>3.5030090735758555E-5</v>
      </c>
      <c r="BB128" s="21">
        <f t="shared" si="51"/>
        <v>3.5030090735758559E-8</v>
      </c>
      <c r="BC128" s="21">
        <f t="shared" si="52"/>
        <v>2.8304313314492916E-6</v>
      </c>
      <c r="BD128" s="21">
        <f t="shared" si="53"/>
        <v>3.3965175977391497E-5</v>
      </c>
      <c r="BE128" s="21">
        <f t="shared" si="54"/>
        <v>3.3965175977391494E-2</v>
      </c>
      <c r="BF128" s="21">
        <f t="shared" si="55"/>
        <v>3.3965175977391498E-20</v>
      </c>
      <c r="BG128" s="1">
        <f t="shared" si="61"/>
        <v>1.1946741172407799E-5</v>
      </c>
      <c r="BH128" s="1">
        <f t="shared" si="56"/>
        <v>4.3605605279288468E-3</v>
      </c>
      <c r="BI128" s="22">
        <f t="shared" si="63"/>
        <v>2.5795478373205769E-2</v>
      </c>
      <c r="BJ128" s="22">
        <f t="shared" si="58"/>
        <v>5.1590956746411537E-2</v>
      </c>
      <c r="BK128" s="22">
        <f t="shared" si="59"/>
        <v>0.15477287023923461</v>
      </c>
      <c r="BL128" s="48">
        <f t="shared" si="62"/>
        <v>7.7386435119617306E-2</v>
      </c>
      <c r="BM128" s="50">
        <f>BI128-BI$17</f>
        <v>-5.9409441954060005E-4</v>
      </c>
      <c r="BN128" s="50">
        <f>BJ128-BJ$17</f>
        <v>-1.1881888390812001E-3</v>
      </c>
      <c r="BO128" s="50">
        <f>BK128-BK$17</f>
        <v>-3.5645665172436003E-3</v>
      </c>
      <c r="BP128" s="50">
        <f>BL128-BL$17</f>
        <v>-1.7822832586218001E-3</v>
      </c>
      <c r="BQ128" s="51"/>
      <c r="BR128" s="51"/>
    </row>
    <row r="129" spans="1:70" x14ac:dyDescent="0.25">
      <c r="A129" s="8">
        <v>1.4839806E-3</v>
      </c>
      <c r="B129" s="9">
        <v>5.8520699999999997E-12</v>
      </c>
      <c r="C129" s="8">
        <v>7.7918600000000005E-13</v>
      </c>
      <c r="D129" s="8">
        <v>1.0509881999999999E-12</v>
      </c>
      <c r="E129" s="13">
        <v>1.0122297E-12</v>
      </c>
      <c r="F129" s="13">
        <v>1.4428278E-12</v>
      </c>
      <c r="G129" s="13">
        <v>1.6322455999999999E-12</v>
      </c>
      <c r="H129" s="13">
        <v>9.6535699999999992E-13</v>
      </c>
      <c r="I129" s="13">
        <v>8.0985820000000002E-13</v>
      </c>
      <c r="J129" s="13">
        <v>9.2014230000000007E-13</v>
      </c>
      <c r="K129" s="13">
        <v>1.0562633999999999E-12</v>
      </c>
      <c r="L129" s="13">
        <v>1.204253E-12</v>
      </c>
      <c r="M129" s="13">
        <v>2.0473484E-12</v>
      </c>
      <c r="N129" s="13">
        <v>4.5610946000000001E-12</v>
      </c>
      <c r="O129" s="13">
        <v>1.1622128E-11</v>
      </c>
      <c r="P129" s="13">
        <v>5.251791E-4</v>
      </c>
      <c r="Q129" s="13">
        <v>1.0871502999999999E-3</v>
      </c>
      <c r="R129" s="13">
        <v>2.8799750000000002E-4</v>
      </c>
      <c r="S129" s="14" t="s">
        <v>0</v>
      </c>
      <c r="T129" s="14" t="s">
        <v>0</v>
      </c>
      <c r="U129" s="14" t="s">
        <v>0</v>
      </c>
      <c r="V129" s="14" t="s">
        <v>0</v>
      </c>
      <c r="W129" s="14">
        <v>1.9308613000000001E-12</v>
      </c>
      <c r="X129" s="14">
        <v>7.4361389999999997E-12</v>
      </c>
      <c r="Y129" s="14">
        <v>8.3829390000000003E-4</v>
      </c>
      <c r="Z129" s="14">
        <v>2.2203927000000001E-3</v>
      </c>
      <c r="AA129" s="14">
        <v>1.9094256E-3</v>
      </c>
      <c r="AB129" s="14" t="s">
        <v>0</v>
      </c>
      <c r="AC129" s="15" t="s">
        <v>0</v>
      </c>
      <c r="AD129" s="8" t="s">
        <v>0</v>
      </c>
      <c r="AE129" s="8">
        <v>1.6663353000000001E-12</v>
      </c>
      <c r="AF129" s="8">
        <v>4.7677677999999999E-12</v>
      </c>
      <c r="AG129" s="8">
        <v>1.9342086999999999E-4</v>
      </c>
      <c r="AH129" s="8">
        <v>6.8434845999999999E-4</v>
      </c>
      <c r="AI129" s="8">
        <v>1.1166508999999999E-3</v>
      </c>
      <c r="AJ129" s="8">
        <v>1.6323220000000001E-3</v>
      </c>
      <c r="AK129" s="34">
        <f t="shared" si="49"/>
        <v>4.130745510605895E-4</v>
      </c>
      <c r="AZ129" s="35" t="s">
        <v>27</v>
      </c>
      <c r="BA129" s="21">
        <f t="shared" si="50"/>
        <v>2.8003343651711982E-5</v>
      </c>
      <c r="BB129" s="21">
        <f t="shared" si="51"/>
        <v>2.8003343651711983E-8</v>
      </c>
      <c r="BC129" s="21">
        <f t="shared" si="52"/>
        <v>2.2626701670583282E-6</v>
      </c>
      <c r="BD129" s="21">
        <f t="shared" si="53"/>
        <v>2.7152042004699937E-5</v>
      </c>
      <c r="BE129" s="21">
        <f t="shared" si="54"/>
        <v>2.7152042004699936E-2</v>
      </c>
      <c r="BF129" s="21">
        <f t="shared" si="55"/>
        <v>2.7152042004699935E-20</v>
      </c>
      <c r="BG129" s="1">
        <f t="shared" si="61"/>
        <v>9.5503234945231324E-6</v>
      </c>
      <c r="BH129" s="1">
        <f t="shared" si="56"/>
        <v>3.4858680755009432E-3</v>
      </c>
      <c r="BI129" s="22">
        <f t="shared" si="63"/>
        <v>2.0621118312086011E-2</v>
      </c>
      <c r="BJ129" s="22">
        <f t="shared" si="58"/>
        <v>4.1242236624172021E-2</v>
      </c>
      <c r="BK129" s="22">
        <f t="shared" si="59"/>
        <v>0.12372670987251606</v>
      </c>
      <c r="BL129" s="48">
        <f t="shared" si="62"/>
        <v>6.1863354936258032E-2</v>
      </c>
      <c r="BM129" s="50">
        <f>BI129-BI$18</f>
        <v>-3.3018304957400588E-4</v>
      </c>
      <c r="BN129" s="50">
        <f>BJ129-BJ$18</f>
        <v>-6.6036609914801175E-4</v>
      </c>
      <c r="BO129" s="50">
        <f>BK129-BK$18</f>
        <v>-1.9810982974440422E-3</v>
      </c>
      <c r="BP129" s="50">
        <f>BL129-BL$18</f>
        <v>-9.905491487220211E-4</v>
      </c>
      <c r="BQ129" s="51"/>
      <c r="BR129" s="51"/>
    </row>
    <row r="130" spans="1:70" x14ac:dyDescent="0.25">
      <c r="A130" s="8" t="s">
        <v>0</v>
      </c>
      <c r="B130" s="9" t="s">
        <v>0</v>
      </c>
      <c r="C130" s="8">
        <v>6.2261274999999998E-13</v>
      </c>
      <c r="D130" s="8">
        <v>2.0799527000000002E-12</v>
      </c>
      <c r="E130" s="13">
        <v>2.179581E-5</v>
      </c>
      <c r="F130" s="13">
        <v>1.5289164000000001E-12</v>
      </c>
      <c r="G130" s="13">
        <v>1.0436055000000001E-12</v>
      </c>
      <c r="H130" s="13">
        <v>6.3917404000000002E-13</v>
      </c>
      <c r="I130" s="13">
        <v>5.9921910000000003E-13</v>
      </c>
      <c r="J130" s="13">
        <v>6.4053504E-13</v>
      </c>
      <c r="K130" s="13">
        <v>7.0728356999999999E-13</v>
      </c>
      <c r="L130" s="13">
        <v>7.7218030000000002E-13</v>
      </c>
      <c r="M130" s="13">
        <v>1.0199559999999999E-12</v>
      </c>
      <c r="N130" s="13">
        <v>1.3937433E-12</v>
      </c>
      <c r="O130" s="13">
        <v>2.20001E-12</v>
      </c>
      <c r="P130" s="13">
        <v>5.9824599999999999E-12</v>
      </c>
      <c r="Q130" s="13">
        <v>5.4818049999999995E-4</v>
      </c>
      <c r="R130" s="13">
        <v>7.9784007000000001E-4</v>
      </c>
      <c r="S130" s="14" t="s">
        <v>0</v>
      </c>
      <c r="T130" s="14" t="s">
        <v>0</v>
      </c>
      <c r="U130" s="14" t="s">
        <v>0</v>
      </c>
      <c r="V130" s="14">
        <v>6.8245355000000001E-13</v>
      </c>
      <c r="W130" s="14">
        <v>8.0180013999999998E-13</v>
      </c>
      <c r="X130" s="14">
        <v>9.4084049999999994E-13</v>
      </c>
      <c r="Y130" s="14">
        <v>1.9900022999999999E-12</v>
      </c>
      <c r="Z130" s="14">
        <v>7.1935469999999997E-12</v>
      </c>
      <c r="AA130" s="14">
        <v>1.2909098000000001E-3</v>
      </c>
      <c r="AB130" s="14" t="s">
        <v>0</v>
      </c>
      <c r="AC130" s="15" t="s">
        <v>0</v>
      </c>
      <c r="AD130" s="8" t="s">
        <v>0</v>
      </c>
      <c r="AE130" s="8">
        <v>2.7403467999999999E-12</v>
      </c>
      <c r="AF130" s="8">
        <v>3.5775937E-12</v>
      </c>
      <c r="AG130" s="8">
        <v>1.2387937E-3</v>
      </c>
      <c r="AH130" s="8">
        <v>3.3079265E-4</v>
      </c>
      <c r="AI130" s="8">
        <v>5.4849974999999997E-4</v>
      </c>
      <c r="AJ130" s="8">
        <v>1.5529887E-3</v>
      </c>
      <c r="AK130" s="34">
        <f t="shared" si="49"/>
        <v>2.2606432204129402E-4</v>
      </c>
      <c r="AZ130" s="35" t="s">
        <v>28</v>
      </c>
      <c r="BA130" s="21">
        <f t="shared" si="50"/>
        <v>2.3481406936971922E-4</v>
      </c>
      <c r="BB130" s="21">
        <f t="shared" si="51"/>
        <v>2.3481406936971923E-7</v>
      </c>
      <c r="BC130" s="21">
        <f t="shared" si="52"/>
        <v>1.8972976805073314E-5</v>
      </c>
      <c r="BD130" s="21">
        <f t="shared" si="53"/>
        <v>2.2767572166087975E-4</v>
      </c>
      <c r="BE130" s="21">
        <f t="shared" si="54"/>
        <v>0.22767572166087977</v>
      </c>
      <c r="BF130" s="21">
        <f t="shared" si="55"/>
        <v>2.276757216608798E-19</v>
      </c>
      <c r="BG130" s="1">
        <f>BF130*BA$2</f>
        <v>8.0081519958389558E-5</v>
      </c>
      <c r="BH130" s="1">
        <f t="shared" si="56"/>
        <v>2.9229754784812188E-2</v>
      </c>
      <c r="BI130" s="22">
        <f t="shared" si="63"/>
        <v>0.17291251952047984</v>
      </c>
      <c r="BJ130" s="22">
        <f t="shared" si="58"/>
        <v>0.34582503904095968</v>
      </c>
      <c r="BK130" s="22">
        <f t="shared" si="59"/>
        <v>1.0374751171228791</v>
      </c>
      <c r="BL130" s="48">
        <f t="shared" si="62"/>
        <v>0.51873755856143955</v>
      </c>
      <c r="BM130" s="50">
        <f>BI130-BI$19</f>
        <v>-2.4560885709759284E-3</v>
      </c>
      <c r="BN130" s="50">
        <f>BJ130-BJ$19</f>
        <v>-4.9121771419518567E-3</v>
      </c>
      <c r="BO130" s="50">
        <f>BK130-BK$19</f>
        <v>-1.4736531425855404E-2</v>
      </c>
      <c r="BP130" s="50">
        <f>BL130-BL$19</f>
        <v>-7.3682657129277018E-3</v>
      </c>
      <c r="BQ130" s="51"/>
      <c r="BR130" s="51"/>
    </row>
    <row r="131" spans="1:70" x14ac:dyDescent="0.25">
      <c r="A131" t="s">
        <v>0</v>
      </c>
      <c r="B131" s="16" t="s">
        <v>0</v>
      </c>
      <c r="C131" s="13">
        <v>1.4663572E-12</v>
      </c>
      <c r="D131" s="13">
        <v>2.5208391999999999E-12</v>
      </c>
      <c r="E131" s="13">
        <v>2.165069E-12</v>
      </c>
      <c r="F131" s="13">
        <v>9.5958889999999992E-13</v>
      </c>
      <c r="G131" s="13">
        <v>7.4230573999999998E-13</v>
      </c>
      <c r="H131" s="13">
        <v>6.9906787000000001E-13</v>
      </c>
      <c r="I131" s="13">
        <v>8.72354E-13</v>
      </c>
      <c r="J131" s="13">
        <v>1.059587E-12</v>
      </c>
      <c r="K131" s="13">
        <v>1.0154569E-12</v>
      </c>
      <c r="L131" s="13">
        <v>9.8363349999999992E-13</v>
      </c>
      <c r="M131" s="13">
        <v>1.1119981E-12</v>
      </c>
      <c r="N131" s="13">
        <v>1.4061226E-12</v>
      </c>
      <c r="O131" s="13">
        <v>2.1284279E-12</v>
      </c>
      <c r="P131" s="13">
        <v>5.7304183E-12</v>
      </c>
      <c r="Q131" s="13">
        <v>7.1086889999999998E-5</v>
      </c>
      <c r="R131" s="13">
        <v>5.2304760000000003E-6</v>
      </c>
      <c r="S131" s="14" t="s">
        <v>0</v>
      </c>
      <c r="T131" s="14" t="s">
        <v>0</v>
      </c>
      <c r="U131" s="14" t="s">
        <v>0</v>
      </c>
      <c r="V131" s="14">
        <v>2.9621974999999998E-12</v>
      </c>
      <c r="W131" s="14">
        <v>9.8324540000000005E-13</v>
      </c>
      <c r="X131" s="14">
        <v>1.106293E-12</v>
      </c>
      <c r="Y131" s="14">
        <v>1.8442593000000001E-12</v>
      </c>
      <c r="Z131" s="14">
        <v>6.3075120000000004E-12</v>
      </c>
      <c r="AA131" s="14">
        <v>1.5646961E-3</v>
      </c>
      <c r="AB131" s="14" t="s">
        <v>0</v>
      </c>
      <c r="AC131" s="15" t="s">
        <v>0</v>
      </c>
      <c r="AD131" s="8" t="s">
        <v>0</v>
      </c>
      <c r="AE131" s="8">
        <v>1.4516526999999999E-3</v>
      </c>
      <c r="AF131" s="8">
        <v>1.6353025000000001E-4</v>
      </c>
      <c r="AG131" s="8">
        <v>5.5961668000000001E-12</v>
      </c>
      <c r="AH131" s="8">
        <v>2.113743E-12</v>
      </c>
      <c r="AI131" s="8">
        <v>1.8373914000000001E-12</v>
      </c>
      <c r="AJ131" s="8">
        <v>2.8649175999999999E-4</v>
      </c>
      <c r="AK131" s="34">
        <f t="shared" si="49"/>
        <v>1.2652457934328695E-4</v>
      </c>
      <c r="AZ131" s="33" t="s">
        <v>29</v>
      </c>
      <c r="BA131" s="21">
        <f t="shared" si="50"/>
        <v>1.179682452373379E-3</v>
      </c>
      <c r="BB131" s="21">
        <f t="shared" si="51"/>
        <v>1.1796824523733791E-6</v>
      </c>
      <c r="BC131" s="21">
        <f t="shared" si="52"/>
        <v>9.5318342151769032E-5</v>
      </c>
      <c r="BD131" s="21">
        <f t="shared" si="53"/>
        <v>1.1438201058212283E-3</v>
      </c>
      <c r="BE131" s="21">
        <f t="shared" si="54"/>
        <v>1.1438201058212283</v>
      </c>
      <c r="BF131" s="21">
        <f t="shared" si="55"/>
        <v>1.1438201058212283E-18</v>
      </c>
      <c r="BG131" s="1">
        <f t="shared" ref="BG131:BG133" si="64">BF131*BA$2</f>
        <v>4.0232156492102974E-4</v>
      </c>
      <c r="BH131" s="1">
        <f t="shared" si="56"/>
        <v>0.14684737119617586</v>
      </c>
      <c r="BI131" s="22">
        <f t="shared" si="63"/>
        <v>0.86869524309808743</v>
      </c>
      <c r="BJ131" s="22">
        <f t="shared" si="58"/>
        <v>1.7373904861961749</v>
      </c>
      <c r="BK131" s="22">
        <f t="shared" si="59"/>
        <v>5.2121714585885242</v>
      </c>
      <c r="BL131" s="48">
        <f t="shared" si="62"/>
        <v>2.6060857292942621</v>
      </c>
      <c r="BM131" s="50">
        <f>BI131-BI$20</f>
        <v>-2.5542474125717085E-3</v>
      </c>
      <c r="BN131" s="50">
        <f>BJ131-BJ$20</f>
        <v>-5.108494825143417E-3</v>
      </c>
      <c r="BO131" s="50">
        <f>BK131-BK$20</f>
        <v>-1.5325484475431139E-2</v>
      </c>
      <c r="BP131" s="50">
        <f>BL131-BL$20</f>
        <v>-7.6627422377155696E-3</v>
      </c>
      <c r="BQ131" s="51"/>
      <c r="BR131" s="51"/>
    </row>
    <row r="132" spans="1:70" x14ac:dyDescent="0.25">
      <c r="A132" t="s">
        <v>0</v>
      </c>
      <c r="B132" s="16">
        <v>1.7564434000000001E-12</v>
      </c>
      <c r="C132" s="13">
        <v>7.421092E-13</v>
      </c>
      <c r="D132" s="13">
        <v>1.2126639E-12</v>
      </c>
      <c r="E132" s="13">
        <v>6.1656153999999995E-13</v>
      </c>
      <c r="F132" s="13">
        <v>6.1865180000000002E-13</v>
      </c>
      <c r="G132" s="13">
        <v>9.0137070000000003E-13</v>
      </c>
      <c r="H132" s="13">
        <v>1.4030756E-12</v>
      </c>
      <c r="I132" s="13">
        <v>3.2302154000000001E-12</v>
      </c>
      <c r="J132" s="13">
        <v>7.0347954999999997E-12</v>
      </c>
      <c r="K132" s="13">
        <v>1.1128924999999999E-11</v>
      </c>
      <c r="L132" s="13">
        <v>1.2562310000000001E-4</v>
      </c>
      <c r="M132" s="13">
        <v>4.7975890000000002E-5</v>
      </c>
      <c r="N132" s="13">
        <v>1.063745E-11</v>
      </c>
      <c r="O132" s="13">
        <v>6.5824316000000004E-12</v>
      </c>
      <c r="P132" s="13">
        <v>8.8770020000000006E-12</v>
      </c>
      <c r="Q132" s="13">
        <v>9.3766114999999996E-12</v>
      </c>
      <c r="R132" s="13">
        <v>1.1322671E-11</v>
      </c>
      <c r="S132" s="14" t="s">
        <v>0</v>
      </c>
      <c r="T132" s="14" t="s">
        <v>0</v>
      </c>
      <c r="U132" s="14">
        <v>1.1938611E-12</v>
      </c>
      <c r="V132" s="14">
        <v>2.5918242999999998E-12</v>
      </c>
      <c r="W132" s="14">
        <v>6.4855325999999996E-12</v>
      </c>
      <c r="X132" s="14">
        <v>6.1963619999999996E-12</v>
      </c>
      <c r="Y132" s="14">
        <v>4.7729493999999998E-12</v>
      </c>
      <c r="Z132" s="14">
        <v>3.2507408E-12</v>
      </c>
      <c r="AA132" s="14">
        <v>1.7854182999999999E-11</v>
      </c>
      <c r="AB132" s="14" t="s">
        <v>0</v>
      </c>
      <c r="AC132" s="15" t="s">
        <v>0</v>
      </c>
      <c r="AD132" s="8" t="s">
        <v>0</v>
      </c>
      <c r="AE132" s="8">
        <v>8.990863E-11</v>
      </c>
      <c r="AF132" s="8">
        <v>6.5442430000000001E-12</v>
      </c>
      <c r="AG132" s="8">
        <v>1.7477185000000001E-12</v>
      </c>
      <c r="AH132" s="8">
        <v>2.0938908000000001E-12</v>
      </c>
      <c r="AI132" s="8">
        <v>2.2446124999999999E-12</v>
      </c>
      <c r="AJ132" s="8">
        <v>1.1614116E-3</v>
      </c>
      <c r="AK132" s="34">
        <f t="shared" si="49"/>
        <v>4.4500360344184204E-5</v>
      </c>
      <c r="AZ132" t="s">
        <v>30</v>
      </c>
      <c r="BA132" s="21">
        <f>AH118</f>
        <v>4.0266119999999997E-3</v>
      </c>
      <c r="BB132" s="21">
        <f t="shared" si="51"/>
        <v>4.026612E-6</v>
      </c>
      <c r="BC132" s="21">
        <f t="shared" si="52"/>
        <v>3.2535024959999998E-4</v>
      </c>
      <c r="BD132" s="21">
        <f t="shared" si="53"/>
        <v>3.9042029951999995E-3</v>
      </c>
      <c r="BE132" s="21">
        <f t="shared" si="54"/>
        <v>3.9042029951999995</v>
      </c>
      <c r="BF132" s="21">
        <f t="shared" si="55"/>
        <v>3.9042029951999999E-18</v>
      </c>
      <c r="BG132" s="1">
        <f t="shared" si="64"/>
        <v>1.3732448405166719E-3</v>
      </c>
      <c r="BH132" s="1">
        <f>BG132*365</f>
        <v>0.50123436678858524</v>
      </c>
      <c r="BI132" s="22">
        <f t="shared" si="63"/>
        <v>2.9651188615752693</v>
      </c>
      <c r="BJ132" s="22">
        <f t="shared" si="58"/>
        <v>5.9302377231505385</v>
      </c>
      <c r="BK132" s="22">
        <f t="shared" si="59"/>
        <v>17.790713169451617</v>
      </c>
      <c r="BL132" s="48">
        <f>AVERAGE(BI132:BK132)</f>
        <v>8.8953565847258087</v>
      </c>
      <c r="BM132" s="50">
        <f>BI132-BI$21</f>
        <v>-3.2849937469734414E-3</v>
      </c>
      <c r="BN132" s="50">
        <f>BJ132-BJ$21</f>
        <v>-6.5699874939468828E-3</v>
      </c>
      <c r="BO132" s="50">
        <f>BK132-BK$21</f>
        <v>-1.9709962481840648E-2</v>
      </c>
      <c r="BP132" s="50">
        <f>BL132-BL$21</f>
        <v>-9.8549812409203241E-3</v>
      </c>
      <c r="BQ132" s="51"/>
      <c r="BR132" s="51"/>
    </row>
    <row r="133" spans="1:70" x14ac:dyDescent="0.25">
      <c r="A133" t="s">
        <v>0</v>
      </c>
      <c r="B133" s="16">
        <v>8.7823812999999997E-13</v>
      </c>
      <c r="C133" s="13">
        <v>3.0318775999999999E-13</v>
      </c>
      <c r="D133" s="13">
        <v>2.4745651000000002E-13</v>
      </c>
      <c r="E133" s="13">
        <v>1.7382347E-13</v>
      </c>
      <c r="F133" s="13">
        <v>3.0130530000000002E-13</v>
      </c>
      <c r="G133" s="13">
        <v>5.3103370000000003E-13</v>
      </c>
      <c r="H133" s="13">
        <v>8.7787380000000005E-13</v>
      </c>
      <c r="I133" s="13">
        <v>1.5935797E-12</v>
      </c>
      <c r="J133" s="13">
        <v>2.6966079999999998E-12</v>
      </c>
      <c r="K133" s="13">
        <v>5.2094946999999997E-12</v>
      </c>
      <c r="L133" s="13">
        <v>7.7951680000000007E-12</v>
      </c>
      <c r="M133" s="13">
        <v>1.2608018999999999E-11</v>
      </c>
      <c r="N133" s="13">
        <v>1.08399826E-11</v>
      </c>
      <c r="O133" s="13">
        <v>1.2924321000000001E-11</v>
      </c>
      <c r="P133" s="13">
        <v>2.0691293000000001E-4</v>
      </c>
      <c r="Q133" s="13">
        <v>2.0807263999999999E-3</v>
      </c>
      <c r="R133" s="13">
        <v>2.0482158000000002E-3</v>
      </c>
      <c r="S133" s="14" t="s">
        <v>0</v>
      </c>
      <c r="T133" s="14" t="s">
        <v>0</v>
      </c>
      <c r="U133" s="14">
        <v>1.7306393E-12</v>
      </c>
      <c r="V133" s="14">
        <v>3.5347634000000001E-12</v>
      </c>
      <c r="W133" s="14">
        <v>2.6320610000000002E-12</v>
      </c>
      <c r="X133" s="14">
        <v>3.3378866000000001E-12</v>
      </c>
      <c r="Y133" s="14">
        <v>2.9741643999999998E-4</v>
      </c>
      <c r="Z133" s="14" t="s">
        <v>0</v>
      </c>
      <c r="AA133" s="14" t="s">
        <v>0</v>
      </c>
      <c r="AB133" s="14" t="s">
        <v>0</v>
      </c>
      <c r="AC133" s="15" t="s">
        <v>0</v>
      </c>
      <c r="AD133" s="8" t="s">
        <v>0</v>
      </c>
      <c r="AE133" s="8" t="s">
        <v>0</v>
      </c>
      <c r="AF133" s="8">
        <v>6.5607735000000004E-4</v>
      </c>
      <c r="AG133" s="8">
        <v>1.7235560999999999E-12</v>
      </c>
      <c r="AH133" s="8">
        <v>5.3449430000000004E-4</v>
      </c>
      <c r="AI133" s="8">
        <v>6.8919529999999997E-4</v>
      </c>
      <c r="AJ133" s="8">
        <v>4.9766207000000003E-12</v>
      </c>
      <c r="AK133" s="34">
        <f t="shared" si="49"/>
        <v>2.4122365166354145E-4</v>
      </c>
      <c r="AZ133" t="s">
        <v>31</v>
      </c>
      <c r="BA133" s="21">
        <f>AO128</f>
        <v>9.5377570964040928E-4</v>
      </c>
      <c r="BB133" s="21">
        <f>BA133*0.001</f>
        <v>9.5377570964040938E-7</v>
      </c>
      <c r="BC133" s="21">
        <f>BB133*80.8</f>
        <v>7.7065077338945071E-5</v>
      </c>
      <c r="BD133" s="21">
        <f>BC133*12</f>
        <v>9.2478092806734091E-4</v>
      </c>
      <c r="BE133" s="21">
        <f>BD133*1000</f>
        <v>0.92478092806734091</v>
      </c>
      <c r="BF133" s="21">
        <f>BE133*0.000000000000000001</f>
        <v>9.2478092806734099E-19</v>
      </c>
      <c r="BG133" s="1">
        <f t="shared" si="64"/>
        <v>3.2527781973376617E-4</v>
      </c>
      <c r="BH133" s="1">
        <f>BG133*365</f>
        <v>0.11872640420282465</v>
      </c>
      <c r="BI133" s="22">
        <f>BH133*BD$2</f>
        <v>0.70234190589188017</v>
      </c>
      <c r="BJ133" s="22">
        <f>BH133*BD$3</f>
        <v>1.4046838117837603</v>
      </c>
      <c r="BK133" s="22">
        <f>BH133*BD$4</f>
        <v>4.2140514353512817</v>
      </c>
      <c r="BL133" s="48">
        <f>AVERAGE(BI133:BK133)</f>
        <v>2.1070257176756404</v>
      </c>
      <c r="BM133" s="50">
        <f>BI133-BI$22</f>
        <v>-3.4713271735091755E-3</v>
      </c>
      <c r="BN133" s="50">
        <f>BJ133-BJ$22</f>
        <v>-6.942654347018351E-3</v>
      </c>
      <c r="BO133" s="50">
        <f>BK133-BK$22</f>
        <v>-2.0827963041053721E-2</v>
      </c>
      <c r="BP133" s="50">
        <f>BL133-BL$22</f>
        <v>-1.0413981520527749E-2</v>
      </c>
      <c r="BQ133" s="51"/>
      <c r="BR133" s="51"/>
    </row>
    <row r="134" spans="1:70" x14ac:dyDescent="0.25">
      <c r="A134" t="s">
        <v>0</v>
      </c>
      <c r="B134" s="16">
        <v>6.6590750000000001E-13</v>
      </c>
      <c r="C134" s="13">
        <v>1.7133715E-13</v>
      </c>
      <c r="D134" s="13">
        <v>2.2169449E-13</v>
      </c>
      <c r="E134" s="13">
        <v>1.2281387000000001E-13</v>
      </c>
      <c r="F134" s="13">
        <v>1.8106846999999999E-13</v>
      </c>
      <c r="G134" s="13">
        <v>3.1434704999999998E-13</v>
      </c>
      <c r="H134" s="13">
        <v>3.4923553000000002E-13</v>
      </c>
      <c r="I134" s="13">
        <v>4.6586763E-13</v>
      </c>
      <c r="J134" s="13">
        <v>6.3334449999999998E-13</v>
      </c>
      <c r="K134" s="13">
        <v>9.842399E-13</v>
      </c>
      <c r="L134" s="13">
        <v>1.0595266999999999E-12</v>
      </c>
      <c r="M134" s="13">
        <v>1.4637694E-12</v>
      </c>
      <c r="N134" s="13">
        <v>2.3100324000000002E-12</v>
      </c>
      <c r="O134" s="13">
        <v>1.8437047000000002E-12</v>
      </c>
      <c r="P134" s="13">
        <v>2.5557016999999999E-12</v>
      </c>
      <c r="Q134" s="13">
        <v>1.8530512000000001E-4</v>
      </c>
      <c r="R134" s="13">
        <v>8.7413064000000003E-4</v>
      </c>
      <c r="S134" s="14" t="s">
        <v>0</v>
      </c>
      <c r="T134" s="14">
        <v>9.0760844999999992E-12</v>
      </c>
      <c r="U134" s="14">
        <v>1.9269024E-12</v>
      </c>
      <c r="V134" s="14">
        <v>1.2593881000000001E-12</v>
      </c>
      <c r="W134" s="14">
        <v>1.5083915999999999E-12</v>
      </c>
      <c r="X134" s="14">
        <v>1.2005479E-12</v>
      </c>
      <c r="Y134" s="14">
        <v>6.2054116000000004E-13</v>
      </c>
      <c r="Z134" s="14" t="s">
        <v>0</v>
      </c>
      <c r="AA134" s="14" t="s">
        <v>0</v>
      </c>
      <c r="AB134" s="14" t="s">
        <v>0</v>
      </c>
      <c r="AC134" s="15" t="s">
        <v>0</v>
      </c>
      <c r="AD134" s="8" t="s">
        <v>0</v>
      </c>
      <c r="AE134" s="8" t="s">
        <v>0</v>
      </c>
      <c r="AF134" s="8">
        <v>1.4499209E-3</v>
      </c>
      <c r="AG134" s="8">
        <v>6.9846619999999997E-11</v>
      </c>
      <c r="AH134" s="8">
        <v>3.6813375000000003E-11</v>
      </c>
      <c r="AI134" s="8">
        <v>5.5903365000000002E-4</v>
      </c>
      <c r="AJ134" s="8">
        <v>2.7100526999999999E-11</v>
      </c>
      <c r="AK134" s="34">
        <f t="shared" si="49"/>
        <v>1.095853740248203E-4</v>
      </c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</row>
    <row r="135" spans="1:70" x14ac:dyDescent="0.25">
      <c r="A135" t="s">
        <v>0</v>
      </c>
      <c r="B135" s="16">
        <v>1.2439126E-12</v>
      </c>
      <c r="C135" s="13">
        <v>2.4956661999999999E-13</v>
      </c>
      <c r="D135" s="13">
        <v>1.9072057000000001E-13</v>
      </c>
      <c r="E135" s="13">
        <v>1.1137961E-13</v>
      </c>
      <c r="F135" s="13">
        <v>1.5976075E-13</v>
      </c>
      <c r="G135" s="13">
        <v>3.1112832000000001E-13</v>
      </c>
      <c r="H135" s="13">
        <v>4.7764340000000002E-13</v>
      </c>
      <c r="I135" s="13">
        <v>6.5773145999999998E-13</v>
      </c>
      <c r="J135" s="13">
        <v>8.2102137000000001E-13</v>
      </c>
      <c r="K135" s="13">
        <v>9.8561679999999996E-13</v>
      </c>
      <c r="L135" s="13">
        <v>1.0783259E-12</v>
      </c>
      <c r="M135" s="13">
        <v>1.3869834E-12</v>
      </c>
      <c r="N135" s="13">
        <v>1.3021667E-12</v>
      </c>
      <c r="O135" s="13">
        <v>1.1798958000000001E-12</v>
      </c>
      <c r="P135" s="13">
        <v>5.0280197E-12</v>
      </c>
      <c r="Q135" s="13">
        <v>1.2200895999999999E-3</v>
      </c>
      <c r="R135" s="13" t="s">
        <v>0</v>
      </c>
      <c r="S135" s="14">
        <v>4.7413981999999997E-12</v>
      </c>
      <c r="T135" s="14">
        <v>1.6181729E-12</v>
      </c>
      <c r="U135" s="14">
        <v>6.8400000000000001E-13</v>
      </c>
      <c r="V135" s="14">
        <v>8.6208124000000003E-13</v>
      </c>
      <c r="W135" s="14">
        <v>9.084468E-13</v>
      </c>
      <c r="X135" s="14">
        <v>8.113609E-13</v>
      </c>
      <c r="Y135" s="14">
        <v>6.3665875000000002E-13</v>
      </c>
      <c r="Z135" s="14" t="s">
        <v>0</v>
      </c>
      <c r="AA135" s="14" t="s">
        <v>0</v>
      </c>
      <c r="AB135" s="14" t="s">
        <v>0</v>
      </c>
      <c r="AC135" s="15" t="s">
        <v>0</v>
      </c>
      <c r="AD135" s="8" t="s">
        <v>0</v>
      </c>
      <c r="AE135" s="8" t="s">
        <v>0</v>
      </c>
      <c r="AF135" s="8">
        <v>1.3372456999999999E-3</v>
      </c>
      <c r="AG135" s="8">
        <v>8.0331009999999997E-11</v>
      </c>
      <c r="AH135" s="8">
        <v>1.4734053E-3</v>
      </c>
      <c r="AI135" s="8">
        <v>1.251142E-3</v>
      </c>
      <c r="AJ135" s="8">
        <v>1.2063822000000001E-3</v>
      </c>
      <c r="AK135" s="34">
        <f t="shared" si="49"/>
        <v>2.3172374663489291E-4</v>
      </c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</row>
    <row r="136" spans="1:70" x14ac:dyDescent="0.25">
      <c r="A136" t="s">
        <v>0</v>
      </c>
      <c r="B136" s="16">
        <v>4.963931E-12</v>
      </c>
      <c r="C136" s="13">
        <v>1.4733386000000001E-12</v>
      </c>
      <c r="D136" s="13">
        <v>5.2059070000000001E-13</v>
      </c>
      <c r="E136" s="13">
        <v>2.5219535000000002E-13</v>
      </c>
      <c r="F136" s="13">
        <v>2.6983775E-13</v>
      </c>
      <c r="G136" s="13">
        <v>3.7735486000000001E-13</v>
      </c>
      <c r="H136" s="13">
        <v>4.9955455000000003E-13</v>
      </c>
      <c r="I136" s="13">
        <v>6.4422984E-13</v>
      </c>
      <c r="J136" s="13">
        <v>6.4465169999999996E-13</v>
      </c>
      <c r="K136" s="13">
        <v>6.7939650000000001E-13</v>
      </c>
      <c r="L136" s="13">
        <v>7.9073705000000003E-13</v>
      </c>
      <c r="M136" s="13">
        <v>9.7530249999999992E-13</v>
      </c>
      <c r="N136" s="13">
        <v>1.0744691000000001E-12</v>
      </c>
      <c r="O136" s="13">
        <v>1.1468167999999999E-12</v>
      </c>
      <c r="P136" s="17">
        <v>4.399067E-12</v>
      </c>
      <c r="Q136" s="17" t="s">
        <v>0</v>
      </c>
      <c r="R136" s="17">
        <v>1.4111211999999999E-5</v>
      </c>
      <c r="S136" s="14">
        <v>1.8306765E-12</v>
      </c>
      <c r="T136" s="14">
        <v>1.2483210999999999E-12</v>
      </c>
      <c r="U136" s="14">
        <v>7.0993570000000004E-13</v>
      </c>
      <c r="V136" s="14">
        <v>7.7105954000000001E-13</v>
      </c>
      <c r="W136" s="14">
        <v>8.9240930000000003E-13</v>
      </c>
      <c r="X136" s="14">
        <v>7.7615176999999995E-13</v>
      </c>
      <c r="Y136" s="14">
        <v>1.1397283000000001E-12</v>
      </c>
      <c r="Z136" s="14" t="s">
        <v>0</v>
      </c>
      <c r="AA136" s="14" t="s">
        <v>0</v>
      </c>
      <c r="AB136" s="14" t="s">
        <v>0</v>
      </c>
      <c r="AC136" s="15" t="s">
        <v>0</v>
      </c>
      <c r="AD136" s="8" t="s">
        <v>0</v>
      </c>
      <c r="AE136" s="8" t="s">
        <v>0</v>
      </c>
      <c r="AF136" s="8">
        <v>1.4245635E-3</v>
      </c>
      <c r="AG136" s="8">
        <v>1.9626326E-5</v>
      </c>
      <c r="AH136" s="8" t="s">
        <v>0</v>
      </c>
      <c r="AI136" s="8">
        <v>1.4386713E-3</v>
      </c>
      <c r="AJ136" s="8">
        <v>1.3851896E-3</v>
      </c>
      <c r="AK136" s="34">
        <f t="shared" si="49"/>
        <v>1.5859859126221316E-4</v>
      </c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</row>
    <row r="137" spans="1:70" x14ac:dyDescent="0.25">
      <c r="A137" t="s">
        <v>0</v>
      </c>
      <c r="B137" s="16">
        <v>1.0762838500000001E-11</v>
      </c>
      <c r="C137" s="13">
        <v>3.4921265E-12</v>
      </c>
      <c r="D137" s="13">
        <v>7.4630666000000005E-13</v>
      </c>
      <c r="E137" s="13">
        <v>3.3231051E-13</v>
      </c>
      <c r="F137" s="13">
        <v>2.9348214000000002E-13</v>
      </c>
      <c r="G137" s="13">
        <v>3.9452518000000002E-13</v>
      </c>
      <c r="H137" s="13">
        <v>5.1070654999999998E-13</v>
      </c>
      <c r="I137" s="13">
        <v>6.1612779999999996E-13</v>
      </c>
      <c r="J137" s="13">
        <v>5.7395375000000004E-13</v>
      </c>
      <c r="K137" s="13">
        <v>5.7111019999999999E-13</v>
      </c>
      <c r="L137" s="13">
        <v>7.0905326000000004E-13</v>
      </c>
      <c r="M137" s="13">
        <v>7.6907579999999999E-13</v>
      </c>
      <c r="N137" s="13">
        <v>6.5009727000000003E-13</v>
      </c>
      <c r="O137" s="13">
        <v>8.146212E-13</v>
      </c>
      <c r="P137" s="17" t="s">
        <v>0</v>
      </c>
      <c r="Q137" s="17">
        <v>1.6313773E-11</v>
      </c>
      <c r="R137" s="17">
        <v>1.8893932E-11</v>
      </c>
      <c r="S137" s="14">
        <v>7.9284699999999992E-12</v>
      </c>
      <c r="T137" s="14">
        <v>1.5961107E-12</v>
      </c>
      <c r="U137" s="14">
        <v>8.2031375999999999E-13</v>
      </c>
      <c r="V137" s="14">
        <v>8.6984445E-13</v>
      </c>
      <c r="W137" s="14">
        <v>1.0642283E-12</v>
      </c>
      <c r="X137" s="14">
        <v>1.0988555000000001E-12</v>
      </c>
      <c r="Y137" s="14">
        <v>2.8802014999999998E-12</v>
      </c>
      <c r="Z137" s="14" t="s">
        <v>0</v>
      </c>
      <c r="AA137" s="14" t="s">
        <v>0</v>
      </c>
      <c r="AB137" s="14" t="s">
        <v>0</v>
      </c>
      <c r="AC137" s="15" t="s">
        <v>0</v>
      </c>
      <c r="AD137" s="8" t="s">
        <v>0</v>
      </c>
      <c r="AE137" s="8" t="s">
        <v>0</v>
      </c>
      <c r="AF137" s="8">
        <v>3.4146097000000001E-3</v>
      </c>
      <c r="AG137" s="8">
        <v>6.5002270000000001E-4</v>
      </c>
      <c r="AH137" s="8" t="s">
        <v>0</v>
      </c>
      <c r="AI137" s="8" t="s">
        <v>0</v>
      </c>
      <c r="AJ137" s="8" t="s">
        <v>0</v>
      </c>
      <c r="AK137" s="34">
        <f t="shared" si="49"/>
        <v>1.6258529890808259E-4</v>
      </c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</row>
    <row r="138" spans="1:70" x14ac:dyDescent="0.25">
      <c r="A138" t="s">
        <v>0</v>
      </c>
      <c r="B138" s="16" t="s">
        <v>0</v>
      </c>
      <c r="C138" s="13">
        <v>6.2623420000000001E-12</v>
      </c>
      <c r="D138" s="13">
        <v>8.9540023999999996E-13</v>
      </c>
      <c r="E138" s="13">
        <v>3.3429486999999998E-13</v>
      </c>
      <c r="F138" s="13">
        <v>3.0348387999999999E-13</v>
      </c>
      <c r="G138" s="13">
        <v>4.9506250000000004E-13</v>
      </c>
      <c r="H138" s="13">
        <v>6.1510329999999996E-13</v>
      </c>
      <c r="I138" s="13">
        <v>7.0577009999999999E-13</v>
      </c>
      <c r="J138" s="13">
        <v>7.1854083999999999E-13</v>
      </c>
      <c r="K138" s="13">
        <v>7.3028903999999998E-13</v>
      </c>
      <c r="L138" s="13">
        <v>8.1220129999999996E-13</v>
      </c>
      <c r="M138" s="13">
        <v>7.1079680000000003E-13</v>
      </c>
      <c r="N138" s="13">
        <v>5.3494269999999998E-13</v>
      </c>
      <c r="O138" s="13">
        <v>8.9419750000000004E-13</v>
      </c>
      <c r="P138" s="17" t="s">
        <v>0</v>
      </c>
      <c r="Q138" s="17">
        <v>1.9334498000000001E-11</v>
      </c>
      <c r="R138" s="17">
        <v>1.3129106E-11</v>
      </c>
      <c r="S138" s="14">
        <v>9.2636589999999996E-12</v>
      </c>
      <c r="T138" s="14">
        <v>1.824716E-12</v>
      </c>
      <c r="U138" s="14">
        <v>9.7179110000000007E-13</v>
      </c>
      <c r="V138" s="14">
        <v>1.2876744E-12</v>
      </c>
      <c r="W138" s="14">
        <v>1.7279609E-12</v>
      </c>
      <c r="X138" s="14">
        <v>1.9850187E-12</v>
      </c>
      <c r="Y138" s="14">
        <v>6.9205370000000002E-12</v>
      </c>
      <c r="Z138" s="14" t="s">
        <v>0</v>
      </c>
      <c r="AA138" s="14" t="s">
        <v>0</v>
      </c>
      <c r="AB138" s="14" t="s">
        <v>0</v>
      </c>
      <c r="AC138" s="15" t="s">
        <v>0</v>
      </c>
      <c r="AD138" s="8" t="s">
        <v>0</v>
      </c>
      <c r="AE138" s="8" t="s">
        <v>0</v>
      </c>
      <c r="AF138" s="8">
        <v>2.3882902999999999E-4</v>
      </c>
      <c r="AG138" s="8">
        <v>1.8193921E-3</v>
      </c>
      <c r="AH138" s="8" t="s">
        <v>0</v>
      </c>
      <c r="AI138" s="8" t="s">
        <v>0</v>
      </c>
      <c r="AJ138" s="8" t="s">
        <v>0</v>
      </c>
      <c r="AK138" s="34">
        <f t="shared" si="49"/>
        <v>8.5759216685724421E-5</v>
      </c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</row>
    <row r="139" spans="1:70" x14ac:dyDescent="0.25">
      <c r="A139" t="s">
        <v>0</v>
      </c>
      <c r="B139" s="16" t="s">
        <v>0</v>
      </c>
      <c r="C139" s="13">
        <v>6.4966290000000005E-4</v>
      </c>
      <c r="D139" s="13">
        <v>1.6044254E-12</v>
      </c>
      <c r="E139" s="13">
        <v>2.4539061999999999E-13</v>
      </c>
      <c r="F139" s="13">
        <v>8.1136079999999994E-14</v>
      </c>
      <c r="G139" s="13">
        <v>9.228329E-14</v>
      </c>
      <c r="H139" s="13">
        <v>2.2676424999999999E-13</v>
      </c>
      <c r="I139" s="13">
        <v>4.0386799999999998E-13</v>
      </c>
      <c r="J139" s="13">
        <v>5.3519124999999998E-13</v>
      </c>
      <c r="K139" s="13">
        <v>7.2809396000000002E-13</v>
      </c>
      <c r="L139" s="13">
        <v>8.8651345999999998E-13</v>
      </c>
      <c r="M139" s="13">
        <v>8.4727360000000004E-13</v>
      </c>
      <c r="N139" s="13">
        <v>9.0093855999999995E-13</v>
      </c>
      <c r="O139" s="13">
        <v>2.2119101000000001E-12</v>
      </c>
      <c r="P139" s="17" t="s">
        <v>0</v>
      </c>
      <c r="Q139" s="17">
        <v>3.6387723E-11</v>
      </c>
      <c r="R139" s="17">
        <v>8.1150440000000004E-12</v>
      </c>
      <c r="S139" s="14">
        <v>5.4748675000000002E-12</v>
      </c>
      <c r="T139" s="14">
        <v>9.4588180000000003E-13</v>
      </c>
      <c r="U139" s="14">
        <v>7.9141744000000003E-13</v>
      </c>
      <c r="V139" s="14">
        <v>1.100219E-12</v>
      </c>
      <c r="W139" s="14">
        <v>2.1402942E-12</v>
      </c>
      <c r="X139" s="14">
        <v>2.8333058999999998E-12</v>
      </c>
      <c r="Y139" s="14">
        <v>2.5596257E-12</v>
      </c>
      <c r="Z139" s="14" t="s">
        <v>0</v>
      </c>
      <c r="AA139" s="14" t="s">
        <v>0</v>
      </c>
      <c r="AB139" s="14" t="s">
        <v>0</v>
      </c>
      <c r="AC139" s="15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34">
        <f t="shared" si="49"/>
        <v>2.9530134959643958E-5</v>
      </c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</row>
    <row r="140" spans="1:70" x14ac:dyDescent="0.25">
      <c r="A140" s="11" t="s">
        <v>0</v>
      </c>
      <c r="B140" s="18" t="s">
        <v>0</v>
      </c>
      <c r="C140" s="11">
        <v>4.4162559999999997E-12</v>
      </c>
      <c r="D140" s="11">
        <v>1.9954207999999999E-11</v>
      </c>
      <c r="E140" s="11">
        <v>2.1557012999999999E-11</v>
      </c>
      <c r="F140" s="11">
        <v>1.7297865E-11</v>
      </c>
      <c r="G140" s="11">
        <v>1.5845329000000001E-11</v>
      </c>
      <c r="H140" s="11">
        <v>1.1954178E-11</v>
      </c>
      <c r="I140" s="11">
        <v>4.3469260000000001E-12</v>
      </c>
      <c r="J140" s="11">
        <v>1.8579165999999999E-12</v>
      </c>
      <c r="K140" s="11">
        <v>9.0526809999999995E-13</v>
      </c>
      <c r="L140" s="11">
        <v>5.3709434999999997E-13</v>
      </c>
      <c r="M140" s="11">
        <v>8.3862094999999996E-13</v>
      </c>
      <c r="N140" s="11">
        <v>2.7766762000000001E-12</v>
      </c>
      <c r="O140" s="11">
        <v>4.3903712999999999E-12</v>
      </c>
      <c r="P140" s="11" t="s">
        <v>0</v>
      </c>
      <c r="Q140" s="11" t="s">
        <v>0</v>
      </c>
      <c r="R140" s="11" t="s">
        <v>0</v>
      </c>
      <c r="S140" s="12">
        <v>7.7801300000000003E-4</v>
      </c>
      <c r="T140" s="12">
        <v>4.8459030000000002E-11</v>
      </c>
      <c r="U140" s="12">
        <v>2.9432828E-11</v>
      </c>
      <c r="V140" s="12">
        <v>4.2627212999999998E-12</v>
      </c>
      <c r="W140" s="12">
        <v>6.6026617000000004E-13</v>
      </c>
      <c r="X140" s="12">
        <v>4.4903187000000003E-12</v>
      </c>
      <c r="Y140" s="12">
        <v>3.3833033999999999E-12</v>
      </c>
      <c r="Z140" s="12" t="s">
        <v>0</v>
      </c>
      <c r="AA140" s="19" t="s">
        <v>0</v>
      </c>
      <c r="AB140" s="19">
        <v>1.8752533E-13</v>
      </c>
      <c r="AC140" s="19">
        <v>6.4753373000000004E-13</v>
      </c>
      <c r="AD140" s="19" t="s">
        <v>0</v>
      </c>
      <c r="AE140" s="19" t="s">
        <v>0</v>
      </c>
      <c r="AF140" s="19" t="s">
        <v>0</v>
      </c>
      <c r="AG140" s="19" t="s">
        <v>0</v>
      </c>
      <c r="AH140" s="19" t="s">
        <v>0</v>
      </c>
      <c r="AI140" s="19" t="s">
        <v>0</v>
      </c>
      <c r="AJ140" s="19" t="s">
        <v>0</v>
      </c>
      <c r="AK140" s="34">
        <f t="shared" si="49"/>
        <v>3.5364236281874961E-5</v>
      </c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</row>
    <row r="141" spans="1:70" x14ac:dyDescent="0.25">
      <c r="A141" s="10" t="s">
        <v>0</v>
      </c>
      <c r="B141" s="20" t="s">
        <v>0</v>
      </c>
      <c r="C141" s="10" t="s">
        <v>0</v>
      </c>
      <c r="D141" s="10">
        <v>1.9272196E-3</v>
      </c>
      <c r="E141" s="10">
        <v>1.4573787000000001E-3</v>
      </c>
      <c r="F141" s="10">
        <v>1.4072923E-3</v>
      </c>
      <c r="G141" s="10">
        <v>1.2988908000000001E-3</v>
      </c>
      <c r="H141" s="10">
        <v>1.2350217E-3</v>
      </c>
      <c r="I141" s="10">
        <v>1.0377775999999999E-3</v>
      </c>
      <c r="J141" s="10">
        <v>6.9654000000000005E-4</v>
      </c>
      <c r="K141" s="10">
        <v>4.1080966000000002E-5</v>
      </c>
      <c r="L141" s="10">
        <v>1.8405199999999999E-11</v>
      </c>
      <c r="M141" s="10">
        <v>5.5987150000000001E-12</v>
      </c>
      <c r="N141" s="10">
        <v>4.6946444000000004E-12</v>
      </c>
      <c r="O141" s="10" t="s">
        <v>0</v>
      </c>
      <c r="P141" s="10" t="s">
        <v>0</v>
      </c>
      <c r="Q141" s="10" t="s">
        <v>0</v>
      </c>
      <c r="R141" s="10" t="s">
        <v>0</v>
      </c>
      <c r="S141" s="12">
        <v>4.0682106999999999E-3</v>
      </c>
      <c r="T141" s="12">
        <v>3.4968131000000001E-3</v>
      </c>
      <c r="U141" s="12">
        <v>2.6149049999999998E-3</v>
      </c>
      <c r="V141" s="12">
        <v>1.8124179000000001E-3</v>
      </c>
      <c r="W141" s="12">
        <v>7.0471863999999995E-4</v>
      </c>
      <c r="X141" s="12">
        <v>1.6726223000000001E-11</v>
      </c>
      <c r="Y141" s="12">
        <v>2.0196867E-11</v>
      </c>
      <c r="Z141" s="12">
        <v>4.2942246999999997E-12</v>
      </c>
      <c r="AA141" s="19">
        <v>1.8190614000000001E-12</v>
      </c>
      <c r="AB141" s="19">
        <v>9.3828730000000009E-13</v>
      </c>
      <c r="AC141" s="19">
        <v>9.4898819999999995E-13</v>
      </c>
      <c r="AD141" s="19">
        <v>4.7820172999999995E-13</v>
      </c>
      <c r="AE141" s="19" t="s">
        <v>0</v>
      </c>
      <c r="AF141" s="19" t="s">
        <v>0</v>
      </c>
      <c r="AG141" s="19" t="s">
        <v>0</v>
      </c>
      <c r="AH141" s="19" t="s">
        <v>0</v>
      </c>
      <c r="AI141" s="19" t="s">
        <v>0</v>
      </c>
      <c r="AJ141" s="19" t="s">
        <v>0</v>
      </c>
      <c r="AK141" s="34">
        <f t="shared" si="49"/>
        <v>9.4775074261306135E-4</v>
      </c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</row>
    <row r="142" spans="1:70" x14ac:dyDescent="0.25">
      <c r="A142" s="10" t="s">
        <v>0</v>
      </c>
      <c r="B142" s="20" t="s">
        <v>0</v>
      </c>
      <c r="C142" s="10" t="s">
        <v>0</v>
      </c>
      <c r="D142" s="10">
        <v>4.2553223000000003E-3</v>
      </c>
      <c r="E142" s="10">
        <v>3.2511405000000002E-3</v>
      </c>
      <c r="F142" s="10">
        <v>2.9905129000000002E-3</v>
      </c>
      <c r="G142" s="10">
        <v>2.9525093E-3</v>
      </c>
      <c r="H142" s="10">
        <v>2.8103357E-3</v>
      </c>
      <c r="I142" s="10">
        <v>2.5562915999999998E-3</v>
      </c>
      <c r="J142" s="10">
        <v>2.1260504000000001E-3</v>
      </c>
      <c r="K142" s="10">
        <v>1.5979118999999999E-3</v>
      </c>
      <c r="L142" s="10">
        <v>8.4226400000000001E-4</v>
      </c>
      <c r="M142" s="10">
        <v>3.3570465999999998E-11</v>
      </c>
      <c r="N142" s="10">
        <v>7.9193430000000006E-12</v>
      </c>
      <c r="O142" s="10" t="s">
        <v>0</v>
      </c>
      <c r="P142" s="10" t="s">
        <v>0</v>
      </c>
      <c r="Q142" s="10" t="s">
        <v>0</v>
      </c>
      <c r="R142" s="10" t="s">
        <v>0</v>
      </c>
      <c r="S142" s="12">
        <v>5.0813732999999998E-3</v>
      </c>
      <c r="T142" s="12">
        <v>4.7106756999999999E-3</v>
      </c>
      <c r="U142" s="12">
        <v>4.6158144000000003E-3</v>
      </c>
      <c r="V142" s="12">
        <v>3.9684335000000001E-3</v>
      </c>
      <c r="W142" s="12">
        <v>3.4250004999999998E-3</v>
      </c>
      <c r="X142" s="12">
        <v>2.3896298000000002E-3</v>
      </c>
      <c r="Y142" s="12">
        <v>4.1036419999999999E-8</v>
      </c>
      <c r="Z142" s="12" t="s">
        <v>0</v>
      </c>
      <c r="AA142" s="19">
        <v>3.0382650000000001E-12</v>
      </c>
      <c r="AB142" s="19">
        <v>1.8967344999999999E-12</v>
      </c>
      <c r="AC142" s="19" t="s">
        <v>0</v>
      </c>
      <c r="AD142" s="19" t="s">
        <v>0</v>
      </c>
      <c r="AE142" s="19" t="s">
        <v>0</v>
      </c>
      <c r="AF142" s="19" t="s">
        <v>0</v>
      </c>
      <c r="AG142" s="19" t="s">
        <v>0</v>
      </c>
      <c r="AH142" s="19" t="s">
        <v>0</v>
      </c>
      <c r="AI142" s="19" t="s">
        <v>0</v>
      </c>
      <c r="AJ142" s="19" t="s">
        <v>0</v>
      </c>
      <c r="AK142" s="34">
        <f t="shared" si="49"/>
        <v>2.3786653441422402E-3</v>
      </c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</row>
    <row r="143" spans="1:70" x14ac:dyDescent="0.25">
      <c r="A143" s="10" t="s">
        <v>0</v>
      </c>
      <c r="B143" s="20" t="s">
        <v>0</v>
      </c>
      <c r="C143" s="10" t="s">
        <v>0</v>
      </c>
      <c r="D143" s="10">
        <v>4.5170601999999999E-3</v>
      </c>
      <c r="E143" s="10">
        <v>3.4937696000000001E-3</v>
      </c>
      <c r="F143" s="10">
        <v>3.4476965999999999E-3</v>
      </c>
      <c r="G143" s="10">
        <v>3.3309086999999999E-3</v>
      </c>
      <c r="H143" s="10">
        <v>3.3077727999999999E-3</v>
      </c>
      <c r="I143" s="10">
        <v>3.1659919999999999E-3</v>
      </c>
      <c r="J143" s="10">
        <v>3.0504709999999999E-3</v>
      </c>
      <c r="K143" s="10">
        <v>2.6023295000000002E-3</v>
      </c>
      <c r="L143" s="10">
        <v>1.7619503000000001E-3</v>
      </c>
      <c r="M143" s="10">
        <v>3.8143134E-4</v>
      </c>
      <c r="N143" s="10">
        <v>1.5477017000000001E-11</v>
      </c>
      <c r="O143" s="10" t="s">
        <v>0</v>
      </c>
      <c r="P143" s="10" t="s">
        <v>0</v>
      </c>
      <c r="Q143" s="10" t="s">
        <v>0</v>
      </c>
      <c r="R143" s="10" t="s">
        <v>0</v>
      </c>
      <c r="S143" s="12" t="s">
        <v>0</v>
      </c>
      <c r="T143" s="12">
        <v>5.9748509999999998E-3</v>
      </c>
      <c r="U143" s="12">
        <v>5.3762593000000001E-3</v>
      </c>
      <c r="V143" s="12">
        <v>5.5846569999999998E-3</v>
      </c>
      <c r="W143" s="12">
        <v>5.208285E-3</v>
      </c>
      <c r="X143" s="12">
        <v>4.8310743E-3</v>
      </c>
      <c r="Y143" s="12">
        <v>3.0201375000000002E-3</v>
      </c>
      <c r="Z143" s="12">
        <v>1.1958906E-3</v>
      </c>
      <c r="AA143" s="19" t="s">
        <v>0</v>
      </c>
      <c r="AB143" s="19" t="s">
        <v>0</v>
      </c>
      <c r="AC143" s="19" t="s">
        <v>0</v>
      </c>
      <c r="AD143" s="19" t="s">
        <v>0</v>
      </c>
      <c r="AE143" s="19" t="s">
        <v>0</v>
      </c>
      <c r="AF143" s="19" t="s">
        <v>0</v>
      </c>
      <c r="AG143" s="19" t="s">
        <v>0</v>
      </c>
      <c r="AH143" s="19" t="s">
        <v>0</v>
      </c>
      <c r="AI143" s="19" t="s">
        <v>0</v>
      </c>
      <c r="AJ143" s="19" t="s">
        <v>0</v>
      </c>
      <c r="AK143" s="34">
        <f t="shared" si="49"/>
        <v>3.3472520419709447E-3</v>
      </c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</row>
    <row r="144" spans="1:70" x14ac:dyDescent="0.25">
      <c r="A144" s="10" t="s">
        <v>0</v>
      </c>
      <c r="B144" s="20" t="s">
        <v>0</v>
      </c>
      <c r="C144" s="10" t="s">
        <v>0</v>
      </c>
      <c r="D144" s="10" t="s">
        <v>0</v>
      </c>
      <c r="E144" s="10">
        <v>3.1973408000000002E-3</v>
      </c>
      <c r="F144" s="10">
        <v>3.461904E-3</v>
      </c>
      <c r="G144" s="10">
        <v>3.5130565999999998E-3</v>
      </c>
      <c r="H144" s="10">
        <v>3.1954835E-3</v>
      </c>
      <c r="I144" s="10">
        <v>3.2344724000000001E-3</v>
      </c>
      <c r="J144" s="10">
        <v>3.3619164000000001E-3</v>
      </c>
      <c r="K144" s="10">
        <v>3.1375217000000001E-3</v>
      </c>
      <c r="L144" s="10">
        <v>2.2026851999999999E-3</v>
      </c>
      <c r="M144" s="10">
        <v>8.0175820000000003E-4</v>
      </c>
      <c r="N144" s="10">
        <v>4.3749695000000002E-11</v>
      </c>
      <c r="O144" s="10" t="s">
        <v>0</v>
      </c>
      <c r="P144" s="10" t="s">
        <v>0</v>
      </c>
      <c r="Q144" s="10" t="s">
        <v>0</v>
      </c>
      <c r="R144" s="10" t="s">
        <v>0</v>
      </c>
      <c r="S144" s="12" t="s">
        <v>0</v>
      </c>
      <c r="T144" s="12" t="s">
        <v>0</v>
      </c>
      <c r="U144" s="12">
        <v>5.8685040000000001E-3</v>
      </c>
      <c r="V144" s="12">
        <v>5.7278240000000003E-3</v>
      </c>
      <c r="W144" s="12">
        <v>5.5437973000000001E-3</v>
      </c>
      <c r="X144" s="12">
        <v>5.5756590000000002E-3</v>
      </c>
      <c r="Y144" s="12">
        <v>4.7259036999999999E-3</v>
      </c>
      <c r="Z144" s="12">
        <v>2.5771536999999998E-3</v>
      </c>
      <c r="AA144" s="19" t="s">
        <v>0</v>
      </c>
      <c r="AB144" s="19" t="s">
        <v>0</v>
      </c>
      <c r="AC144" s="19" t="s">
        <v>0</v>
      </c>
      <c r="AD144" s="19" t="s">
        <v>0</v>
      </c>
      <c r="AE144" s="19" t="s">
        <v>0</v>
      </c>
      <c r="AF144" s="19" t="s">
        <v>0</v>
      </c>
      <c r="AG144" s="19" t="s">
        <v>0</v>
      </c>
      <c r="AH144" s="19" t="s">
        <v>0</v>
      </c>
      <c r="AI144" s="19" t="s">
        <v>0</v>
      </c>
      <c r="AJ144" s="19" t="s">
        <v>0</v>
      </c>
      <c r="AK144" s="34">
        <f t="shared" si="49"/>
        <v>3.507811283984356E-3</v>
      </c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</row>
    <row r="145" spans="1:70" x14ac:dyDescent="0.25">
      <c r="A145" s="6" t="s">
        <v>0</v>
      </c>
      <c r="B145" s="7" t="s">
        <v>0</v>
      </c>
      <c r="C145" s="6" t="s">
        <v>0</v>
      </c>
      <c r="D145" s="6" t="s">
        <v>0</v>
      </c>
      <c r="E145" s="6">
        <v>1.2032916E-3</v>
      </c>
      <c r="F145" s="6">
        <v>3.0451677999999999E-3</v>
      </c>
      <c r="G145" s="6">
        <v>2.3568460000000001E-3</v>
      </c>
      <c r="H145" s="6">
        <v>1.5948837000000001E-3</v>
      </c>
      <c r="I145" s="6">
        <v>2.5754564E-3</v>
      </c>
      <c r="J145" s="6">
        <v>4.0942575000000002E-3</v>
      </c>
      <c r="K145" s="6">
        <v>2.7030648000000001E-3</v>
      </c>
      <c r="L145" s="6">
        <v>1.9642469000000001E-3</v>
      </c>
      <c r="M145" s="6">
        <v>5.1647349999999999E-11</v>
      </c>
      <c r="N145" s="6" t="s">
        <v>0</v>
      </c>
      <c r="O145" s="6" t="s">
        <v>0</v>
      </c>
      <c r="P145" s="6" t="s">
        <v>0</v>
      </c>
      <c r="Q145" s="6" t="s">
        <v>0</v>
      </c>
      <c r="R145" s="6" t="s">
        <v>0</v>
      </c>
      <c r="S145" s="6" t="s">
        <v>0</v>
      </c>
      <c r="T145" s="6" t="s">
        <v>0</v>
      </c>
      <c r="U145" s="6">
        <v>4.8575433999999999E-3</v>
      </c>
      <c r="V145" s="6">
        <v>5.0671249999999996E-3</v>
      </c>
      <c r="W145" s="6">
        <v>4.6774770000000002E-3</v>
      </c>
      <c r="X145" s="6">
        <v>3.7784720000000002E-3</v>
      </c>
      <c r="Y145" s="6">
        <v>3.4927824E-3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34">
        <f t="shared" si="49"/>
        <v>2.9579010394033818E-3</v>
      </c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</row>
    <row r="146" spans="1:70" x14ac:dyDescent="0.25">
      <c r="A146" s="6" t="s">
        <v>0</v>
      </c>
      <c r="B146" s="7" t="s">
        <v>0</v>
      </c>
      <c r="C146" s="6" t="s">
        <v>0</v>
      </c>
      <c r="D146" s="6" t="s">
        <v>0</v>
      </c>
      <c r="E146" s="6" t="s">
        <v>0</v>
      </c>
      <c r="F146" s="6" t="s">
        <v>0</v>
      </c>
      <c r="G146" s="6">
        <v>6.4806105000000003E-4</v>
      </c>
      <c r="H146" s="6">
        <v>8.1174640000000004E-4</v>
      </c>
      <c r="I146" s="6">
        <v>7.2749079999999996E-4</v>
      </c>
      <c r="J146" s="6">
        <v>2.0239400000000001E-3</v>
      </c>
      <c r="K146" s="6">
        <v>2.7163271999999999E-10</v>
      </c>
      <c r="L146" s="6">
        <v>5.3827015999999999E-11</v>
      </c>
      <c r="M146" s="6" t="s">
        <v>0</v>
      </c>
      <c r="N146" s="6" t="s">
        <v>0</v>
      </c>
      <c r="O146" s="6" t="s">
        <v>0</v>
      </c>
      <c r="P146" s="6" t="s">
        <v>0</v>
      </c>
      <c r="Q146" s="6" t="s">
        <v>0</v>
      </c>
      <c r="R146" s="6" t="s">
        <v>0</v>
      </c>
      <c r="S146" s="6" t="s">
        <v>0</v>
      </c>
      <c r="T146" s="6" t="s">
        <v>0</v>
      </c>
      <c r="U146" s="6">
        <v>1.9985896E-3</v>
      </c>
      <c r="V146" s="6">
        <v>2.5884402000000001E-3</v>
      </c>
      <c r="W146" s="6">
        <v>8.2507749999999997E-4</v>
      </c>
      <c r="X146" s="6">
        <v>1.2129656000000001E-3</v>
      </c>
      <c r="Y146" s="6">
        <v>1.3767714000000001E-3</v>
      </c>
      <c r="Z146" s="6">
        <v>1.4190966000000001E-3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34">
        <f t="shared" si="49"/>
        <v>1.1360149562883112E-3</v>
      </c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</row>
    <row r="147" spans="1:70" x14ac:dyDescent="0.25">
      <c r="A147" s="4" t="s">
        <v>0</v>
      </c>
      <c r="B147" s="5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>
        <v>4.2896849999999999E-11</v>
      </c>
      <c r="K147" s="4" t="s">
        <v>0</v>
      </c>
      <c r="L147" s="4" t="s">
        <v>0</v>
      </c>
      <c r="M147" s="4" t="s">
        <v>0</v>
      </c>
      <c r="N147" s="4" t="s">
        <v>0</v>
      </c>
      <c r="O147" s="4" t="s">
        <v>0</v>
      </c>
      <c r="P147" s="4" t="s">
        <v>0</v>
      </c>
      <c r="Q147" s="4" t="s">
        <v>0</v>
      </c>
      <c r="R147" s="4" t="s">
        <v>0</v>
      </c>
      <c r="S147" s="4" t="s">
        <v>0</v>
      </c>
      <c r="T147" s="4">
        <v>1.1810423000000001E-10</v>
      </c>
      <c r="U147" s="4">
        <v>1.7681999E-10</v>
      </c>
      <c r="V147" s="4" t="s">
        <v>0</v>
      </c>
      <c r="W147" s="4" t="s">
        <v>0</v>
      </c>
      <c r="X147" s="4">
        <v>1.31400515E-11</v>
      </c>
      <c r="Y147" s="4">
        <v>6.1483580000000002E-11</v>
      </c>
      <c r="Z147" s="4">
        <v>7.2847713999999998E-11</v>
      </c>
      <c r="AA147" s="4">
        <v>9.5232060000000004E-11</v>
      </c>
      <c r="AB147" s="4">
        <v>8.3348489999999996E-11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34">
        <f t="shared" si="49"/>
        <v>8.2984120687499994E-11</v>
      </c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</row>
    <row r="148" spans="1:70" x14ac:dyDescent="0.25">
      <c r="A148" s="4">
        <v>1.4333246999999999E-11</v>
      </c>
      <c r="B148" s="5">
        <v>1.4434181E-11</v>
      </c>
      <c r="C148" s="4">
        <v>1.458899E-11</v>
      </c>
      <c r="D148" s="4">
        <v>1.4238845E-11</v>
      </c>
      <c r="E148" s="4">
        <v>1.3257449E-11</v>
      </c>
      <c r="F148" s="4">
        <v>1.2711469999999999E-11</v>
      </c>
      <c r="G148" s="4">
        <v>1.2578849E-11</v>
      </c>
      <c r="H148" s="4">
        <v>1.2444997E-11</v>
      </c>
      <c r="I148" s="4">
        <v>1.23367636E-11</v>
      </c>
      <c r="J148" s="4">
        <v>1.2158786999999999E-11</v>
      </c>
      <c r="K148" s="4">
        <v>1.1659876E-11</v>
      </c>
      <c r="L148" s="4">
        <v>1.1429429E-11</v>
      </c>
      <c r="M148" s="4">
        <v>1.1417594E-11</v>
      </c>
      <c r="N148" s="4">
        <v>1.1477168000000001E-11</v>
      </c>
      <c r="O148" s="4">
        <v>1.2227726E-11</v>
      </c>
      <c r="P148" s="4">
        <v>1.3787933499999999E-11</v>
      </c>
      <c r="Q148" s="4">
        <v>1.4922645E-11</v>
      </c>
      <c r="R148" s="4">
        <v>1.591421E-11</v>
      </c>
      <c r="S148" s="4">
        <v>1.8424095999999999E-11</v>
      </c>
      <c r="T148" s="4">
        <v>1.9497525E-11</v>
      </c>
      <c r="U148" s="4" t="s">
        <v>0</v>
      </c>
      <c r="V148" s="4" t="s">
        <v>0</v>
      </c>
      <c r="W148" s="4" t="s">
        <v>0</v>
      </c>
      <c r="X148" s="4" t="s">
        <v>0</v>
      </c>
      <c r="Y148" s="4">
        <v>2.0682018999999999E-11</v>
      </c>
      <c r="Z148" s="4">
        <v>3.1450183000000001E-11</v>
      </c>
      <c r="AA148" s="4">
        <v>3.0796269999999998E-11</v>
      </c>
      <c r="AB148" s="4">
        <v>3.3072039999999997E-11</v>
      </c>
      <c r="AC148" s="4">
        <v>2.8572707E-11</v>
      </c>
      <c r="AD148" s="4">
        <v>2.2252027999999998E-11</v>
      </c>
      <c r="AE148" s="4">
        <v>2.5222369999999999E-11</v>
      </c>
      <c r="AF148" s="4">
        <v>2.3435906000000001E-11</v>
      </c>
      <c r="AG148" s="4">
        <v>2.0550712E-11</v>
      </c>
      <c r="AH148" s="4">
        <v>2.4064096000000001E-11</v>
      </c>
      <c r="AI148" s="4">
        <v>2.4172495999999999E-11</v>
      </c>
      <c r="AJ148" s="4">
        <v>1.7675383999999998E-11</v>
      </c>
      <c r="AK148" s="34">
        <f t="shared" si="49"/>
        <v>1.7993374753125E-11</v>
      </c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</row>
    <row r="149" spans="1:70" x14ac:dyDescent="0.25">
      <c r="AK149" s="45">
        <f>SUM(A113:AJ146)/867</f>
        <v>9.8457815471524957E-4</v>
      </c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</row>
    <row r="150" spans="1:70" x14ac:dyDescent="0.25">
      <c r="A150" s="4" t="s">
        <v>0</v>
      </c>
      <c r="B150" s="5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4" t="s">
        <v>0</v>
      </c>
      <c r="P150" s="4" t="s">
        <v>0</v>
      </c>
      <c r="Q150" s="4" t="s">
        <v>0</v>
      </c>
      <c r="R150" s="4" t="s">
        <v>0</v>
      </c>
      <c r="S150" s="4" t="s">
        <v>0</v>
      </c>
      <c r="T150" s="4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4" t="s">
        <v>0</v>
      </c>
      <c r="AB150" s="4" t="s">
        <v>0</v>
      </c>
      <c r="AC150" s="4" t="s">
        <v>0</v>
      </c>
      <c r="AD150" s="4" t="s">
        <v>0</v>
      </c>
      <c r="AE150" s="4" t="s">
        <v>0</v>
      </c>
      <c r="AF150" s="4" t="s">
        <v>0</v>
      </c>
      <c r="AG150" s="4" t="s">
        <v>0</v>
      </c>
      <c r="AH150" s="4" t="s">
        <v>0</v>
      </c>
      <c r="AI150" s="4" t="s">
        <v>0</v>
      </c>
      <c r="AJ150" s="4" t="s">
        <v>0</v>
      </c>
      <c r="AK150" s="34" t="s">
        <v>34</v>
      </c>
      <c r="AM150" s="21"/>
      <c r="AN150" s="21"/>
      <c r="AO150" s="21"/>
      <c r="AP150" s="21"/>
      <c r="AR150" s="21"/>
      <c r="AS150" s="21"/>
      <c r="AT150" s="2" t="s">
        <v>32</v>
      </c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</row>
    <row r="151" spans="1:70" x14ac:dyDescent="0.25">
      <c r="A151" s="4" t="s">
        <v>0</v>
      </c>
      <c r="B151" s="5">
        <v>5.9135910000000006E-11</v>
      </c>
      <c r="C151" s="4">
        <v>5.0539666000000002E-11</v>
      </c>
      <c r="D151" s="4">
        <v>4.4608604999999998E-11</v>
      </c>
      <c r="E151" s="4">
        <v>2.7164895000000001E-11</v>
      </c>
      <c r="F151" s="4">
        <v>2.1653186000000001E-11</v>
      </c>
      <c r="G151" s="4">
        <v>2.1740152999999999E-11</v>
      </c>
      <c r="H151" s="4">
        <v>1.5399734000000001E-11</v>
      </c>
      <c r="I151" s="4">
        <v>2.3393071999999999E-11</v>
      </c>
      <c r="J151" s="4">
        <v>5.0208827000000002E-11</v>
      </c>
      <c r="K151" s="4">
        <v>2.5775607000000001E-11</v>
      </c>
      <c r="L151" s="4">
        <v>2.6722744E-11</v>
      </c>
      <c r="M151" s="4">
        <v>4.6175810000000001E-11</v>
      </c>
      <c r="N151" s="4">
        <v>3.0876332999999997E-11</v>
      </c>
      <c r="O151" s="4">
        <v>4.8582630000000001E-11</v>
      </c>
      <c r="P151" s="4">
        <v>2.4187931E-11</v>
      </c>
      <c r="Q151" s="4">
        <v>1.7358986000000001E-11</v>
      </c>
      <c r="R151" s="4">
        <v>1.4452611000000001E-11</v>
      </c>
      <c r="S151" s="4">
        <v>1.8596721000000001E-10</v>
      </c>
      <c r="T151" s="4">
        <v>2.9401559999999999E-11</v>
      </c>
      <c r="U151" s="4">
        <v>2.6211464000000001E-11</v>
      </c>
      <c r="V151" s="4">
        <v>4.2695035000000002E-11</v>
      </c>
      <c r="W151" s="4">
        <v>2.8592871000000001E-11</v>
      </c>
      <c r="X151" s="4">
        <v>3.9180235000000001E-11</v>
      </c>
      <c r="Y151" s="4">
        <v>3.9308479999999999E-11</v>
      </c>
      <c r="Z151" s="4">
        <v>4.5093317999999999E-11</v>
      </c>
      <c r="AA151" s="4">
        <v>4.6279334999999998E-11</v>
      </c>
      <c r="AB151" s="4">
        <v>4.706098E-11</v>
      </c>
      <c r="AC151" s="4">
        <v>5.3157395000000002E-11</v>
      </c>
      <c r="AD151" s="4">
        <v>5.8209859999999995E-11</v>
      </c>
      <c r="AE151" s="4">
        <v>5.9468193999999994E-11</v>
      </c>
      <c r="AF151" s="4">
        <v>6.9665544000000003E-11</v>
      </c>
      <c r="AG151" s="4">
        <v>2.4241258000000001E-11</v>
      </c>
      <c r="AH151" s="4">
        <v>3.3928039999999999E-11</v>
      </c>
      <c r="AI151" s="4">
        <v>5.8691586000000004E-11</v>
      </c>
      <c r="AJ151" s="4" t="s">
        <v>0</v>
      </c>
      <c r="AK151" s="34">
        <f>AVERAGE(A151:AJ151)</f>
        <v>4.2209678382352946E-11</v>
      </c>
      <c r="AM151" s="23" t="s">
        <v>1</v>
      </c>
      <c r="AN151" s="21"/>
      <c r="AO151" s="21">
        <f>SUM(A184:AJ185)/40</f>
        <v>3.0649756037500007E-11</v>
      </c>
      <c r="AP151" s="21"/>
      <c r="AQ151" s="21"/>
      <c r="AR151" s="23" t="s">
        <v>1</v>
      </c>
      <c r="AS151" s="21"/>
      <c r="AT151" s="36">
        <f>((AO151-AO$3)*100)/AO$3</f>
        <v>-1.4481235943549795</v>
      </c>
      <c r="AU151" s="2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</row>
    <row r="152" spans="1:70" x14ac:dyDescent="0.25">
      <c r="A152" s="6">
        <v>6.2119240000000004E-4</v>
      </c>
      <c r="B152" s="7">
        <v>1.0294683000000001E-3</v>
      </c>
      <c r="C152" s="6">
        <v>2.7793700000000002E-4</v>
      </c>
      <c r="D152" s="6">
        <v>3.3760282999999999E-4</v>
      </c>
      <c r="E152" s="6">
        <v>2.1762332000000001E-4</v>
      </c>
      <c r="F152" s="6">
        <v>8.0240464000000003E-10</v>
      </c>
      <c r="G152" s="6">
        <v>5.9139419999999996E-10</v>
      </c>
      <c r="H152" s="6">
        <v>3.5251316000000002E-10</v>
      </c>
      <c r="I152" s="6">
        <v>4.1909382000000001E-10</v>
      </c>
      <c r="J152" s="6">
        <v>6.3740695999999998E-10</v>
      </c>
      <c r="K152" s="6">
        <v>6.8605439999999998E-10</v>
      </c>
      <c r="L152" s="6">
        <v>6.5338784000000005E-10</v>
      </c>
      <c r="M152" s="6">
        <v>5.4592736000000002E-10</v>
      </c>
      <c r="N152" s="6">
        <v>5.6150800000000004E-10</v>
      </c>
      <c r="O152" s="6">
        <v>6.5784270000000001E-10</v>
      </c>
      <c r="P152" s="6">
        <v>6.1966189999999999E-10</v>
      </c>
      <c r="Q152" s="6">
        <v>5.8977622999999996E-10</v>
      </c>
      <c r="R152" s="6">
        <v>3.9418820000000001E-10</v>
      </c>
      <c r="S152" s="6">
        <v>3.5994022E-10</v>
      </c>
      <c r="T152" s="6">
        <v>9.8074279999999993E-10</v>
      </c>
      <c r="U152" s="6">
        <v>3.86541E-10</v>
      </c>
      <c r="V152" s="6">
        <v>1.8788361E-10</v>
      </c>
      <c r="W152" s="6">
        <v>1.2829221E-10</v>
      </c>
      <c r="X152" s="6">
        <v>2.4416720000000002E-3</v>
      </c>
      <c r="Y152" s="6">
        <v>2.6603271000000001E-3</v>
      </c>
      <c r="Z152" s="6">
        <v>2.3449825E-3</v>
      </c>
      <c r="AA152" s="6">
        <v>6.4954650000000004E-4</v>
      </c>
      <c r="AB152" s="6">
        <v>2.5337627E-3</v>
      </c>
      <c r="AC152" s="6">
        <v>2.4635536E-3</v>
      </c>
      <c r="AD152" s="6">
        <v>3.7711268000000002E-4</v>
      </c>
      <c r="AE152" s="6">
        <v>2.2238302000000001E-3</v>
      </c>
      <c r="AF152" s="6">
        <v>3.3502393999999998E-4</v>
      </c>
      <c r="AG152" s="6">
        <v>4.9254255999999997E-10</v>
      </c>
      <c r="AH152" s="6">
        <v>3.0290425999999999E-4</v>
      </c>
      <c r="AI152" s="6">
        <v>3.3425998000000001E-10</v>
      </c>
      <c r="AJ152" s="6">
        <v>2.2481751999999999E-4</v>
      </c>
      <c r="AK152" s="34">
        <f t="shared" si="49"/>
        <v>5.2892686753782758E-4</v>
      </c>
      <c r="AM152" s="23" t="s">
        <v>2</v>
      </c>
      <c r="AN152" s="21"/>
      <c r="AO152" s="21">
        <f>SUM(A150:AJ151)/34</f>
        <v>4.2209678382352946E-11</v>
      </c>
      <c r="AP152" s="21"/>
      <c r="AQ152" s="21"/>
      <c r="AR152" s="23" t="s">
        <v>2</v>
      </c>
      <c r="AS152" s="21"/>
      <c r="AT152" s="2">
        <f>((AO152-AO$4)*100)/AO$4</f>
        <v>-22.142697667156103</v>
      </c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</row>
    <row r="153" spans="1:70" x14ac:dyDescent="0.25">
      <c r="A153" s="6">
        <v>3.7668430999999998E-3</v>
      </c>
      <c r="B153" s="7">
        <v>3.7182592999999999E-3</v>
      </c>
      <c r="C153" s="6">
        <v>3.7337337000000002E-3</v>
      </c>
      <c r="D153" s="6">
        <v>3.7746043000000001E-3</v>
      </c>
      <c r="E153" s="6">
        <v>3.7239386999999998E-3</v>
      </c>
      <c r="F153" s="6">
        <v>3.4848756999999999E-3</v>
      </c>
      <c r="G153" s="6">
        <v>3.4895448000000001E-3</v>
      </c>
      <c r="H153" s="6">
        <v>3.5162251E-3</v>
      </c>
      <c r="I153" s="6">
        <v>3.8051080000000002E-3</v>
      </c>
      <c r="J153" s="6">
        <v>4.0094839999999998E-3</v>
      </c>
      <c r="K153" s="6">
        <v>4.0951488000000001E-3</v>
      </c>
      <c r="L153" s="6">
        <v>3.9665760000000003E-3</v>
      </c>
      <c r="M153" s="6">
        <v>3.7704762000000001E-3</v>
      </c>
      <c r="N153" s="6">
        <v>3.7870463000000002E-3</v>
      </c>
      <c r="O153" s="6">
        <v>3.6802850000000002E-3</v>
      </c>
      <c r="P153" s="6">
        <v>3.5468140000000001E-3</v>
      </c>
      <c r="Q153" s="6">
        <v>3.4976552999999998E-3</v>
      </c>
      <c r="R153" s="6">
        <v>3.1505062E-3</v>
      </c>
      <c r="S153" s="6">
        <v>2.2729381E-3</v>
      </c>
      <c r="T153" s="6">
        <v>2.7404869999999998E-3</v>
      </c>
      <c r="U153" s="6">
        <v>3.2447053000000002E-3</v>
      </c>
      <c r="V153" s="6">
        <v>3.5612138E-3</v>
      </c>
      <c r="W153" s="6">
        <v>3.7303741999999999E-3</v>
      </c>
      <c r="X153" s="6">
        <v>3.6789507000000001E-3</v>
      </c>
      <c r="Y153" s="6">
        <v>3.6555786999999998E-3</v>
      </c>
      <c r="Z153" s="6">
        <v>3.5993654999999999E-3</v>
      </c>
      <c r="AA153" s="6">
        <v>3.5704920000000002E-3</v>
      </c>
      <c r="AB153" s="6">
        <v>3.4359860999999998E-3</v>
      </c>
      <c r="AC153" s="6">
        <v>3.5238384999999998E-3</v>
      </c>
      <c r="AD153" s="6">
        <v>3.6199959999999999E-3</v>
      </c>
      <c r="AE153" s="6">
        <v>3.7484445999999999E-3</v>
      </c>
      <c r="AF153" s="6">
        <v>3.7119098000000001E-3</v>
      </c>
      <c r="AG153" s="6">
        <v>3.7643277999999999E-3</v>
      </c>
      <c r="AH153" s="6">
        <v>3.8867494999999998E-3</v>
      </c>
      <c r="AI153" s="6">
        <v>3.8438167000000001E-3</v>
      </c>
      <c r="AJ153" s="6">
        <v>3.8538984999999999E-3</v>
      </c>
      <c r="AK153" s="34">
        <f t="shared" si="49"/>
        <v>3.6100054805555549E-3</v>
      </c>
      <c r="AM153" s="26" t="s">
        <v>5</v>
      </c>
      <c r="AN153" s="21"/>
      <c r="AO153" s="21">
        <f>SUM(A182:AJ183)/26</f>
        <v>2.1150581938158353E-3</v>
      </c>
      <c r="AP153" s="21"/>
      <c r="AQ153" s="21"/>
      <c r="AR153" s="26" t="s">
        <v>5</v>
      </c>
      <c r="AS153" s="21"/>
      <c r="AT153" s="2">
        <f>((AO153-AO$5)*100)/AO$5</f>
        <v>-0.4163419268566686</v>
      </c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49" t="s">
        <v>54</v>
      </c>
      <c r="BN153" s="49"/>
      <c r="BO153" s="49"/>
      <c r="BP153" s="49"/>
      <c r="BQ153" s="51"/>
      <c r="BR153" s="51"/>
    </row>
    <row r="154" spans="1:70" x14ac:dyDescent="0.25">
      <c r="A154" s="8">
        <v>3.9469220000000003E-3</v>
      </c>
      <c r="B154" s="9">
        <v>3.9459932999999997E-3</v>
      </c>
      <c r="C154" s="8">
        <v>3.9223664999999998E-3</v>
      </c>
      <c r="D154" s="8">
        <v>4.0224018000000004E-3</v>
      </c>
      <c r="E154" s="10">
        <v>3.9660796000000002E-3</v>
      </c>
      <c r="F154" s="10">
        <v>3.8991997000000001E-3</v>
      </c>
      <c r="G154" s="10">
        <v>3.8654204000000002E-3</v>
      </c>
      <c r="H154" s="10">
        <v>3.8310646000000001E-3</v>
      </c>
      <c r="I154" s="10">
        <v>4.0845860000000003E-3</v>
      </c>
      <c r="J154" s="10">
        <v>4.1058175000000001E-3</v>
      </c>
      <c r="K154" s="10">
        <v>4.0613966999999999E-3</v>
      </c>
      <c r="L154" s="10">
        <v>3.9069355E-3</v>
      </c>
      <c r="M154" s="10">
        <v>3.8667107E-3</v>
      </c>
      <c r="N154" s="10">
        <v>3.7743770000000002E-3</v>
      </c>
      <c r="O154" s="10">
        <v>3.7189446999999999E-3</v>
      </c>
      <c r="P154" s="10">
        <v>3.6257769000000001E-3</v>
      </c>
      <c r="Q154" s="11">
        <v>3.6168687999999999E-3</v>
      </c>
      <c r="R154" s="11">
        <v>3.4911069999999998E-3</v>
      </c>
      <c r="S154" s="12">
        <v>2.7271604999999999E-3</v>
      </c>
      <c r="T154" s="12" t="s">
        <v>0</v>
      </c>
      <c r="U154" s="12">
        <v>4.3462557000000001E-3</v>
      </c>
      <c r="V154" s="12">
        <v>4.3179834999999998E-3</v>
      </c>
      <c r="W154" s="12">
        <v>4.2697825000000003E-3</v>
      </c>
      <c r="X154" s="12">
        <v>4.1863109999999999E-3</v>
      </c>
      <c r="Y154" s="12">
        <v>4.1239066000000003E-3</v>
      </c>
      <c r="Z154" s="12">
        <v>4.0318200000000002E-3</v>
      </c>
      <c r="AA154" s="12">
        <v>3.8007039999999998E-3</v>
      </c>
      <c r="AB154" s="12">
        <v>3.8359147E-3</v>
      </c>
      <c r="AC154" s="8">
        <v>3.8961740000000001E-3</v>
      </c>
      <c r="AD154" s="8">
        <v>4.0149239999999996E-3</v>
      </c>
      <c r="AE154" s="8">
        <v>4.1273823000000003E-3</v>
      </c>
      <c r="AF154" s="8">
        <v>4.1457376999999998E-3</v>
      </c>
      <c r="AG154" s="8">
        <v>3.8929634999999999E-3</v>
      </c>
      <c r="AH154" s="8">
        <v>3.9998814000000004E-3</v>
      </c>
      <c r="AI154" s="8">
        <v>3.9607477000000004E-3</v>
      </c>
      <c r="AJ154" s="8">
        <v>3.9399372999999998E-3</v>
      </c>
      <c r="AK154" s="34">
        <f t="shared" si="49"/>
        <v>3.9219872885714281E-3</v>
      </c>
      <c r="AM154" s="26" t="s">
        <v>8</v>
      </c>
      <c r="AN154" s="21"/>
      <c r="AO154" s="21">
        <f>SUM(A152:AJ153)/72</f>
        <v>2.0694661740466914E-3</v>
      </c>
      <c r="AP154" s="21"/>
      <c r="AQ154" s="21"/>
      <c r="AR154" s="26" t="s">
        <v>8</v>
      </c>
      <c r="AS154" s="21"/>
      <c r="AT154" s="2">
        <f>((AO154-AO$6)*100)/AO$6</f>
        <v>-2.4652184474325733</v>
      </c>
      <c r="BA154" s="2"/>
      <c r="BI154" t="s">
        <v>40</v>
      </c>
      <c r="BJ154" t="s">
        <v>41</v>
      </c>
      <c r="BK154" t="s">
        <v>42</v>
      </c>
      <c r="BM154" s="49" t="s">
        <v>40</v>
      </c>
      <c r="BN154" s="49" t="s">
        <v>41</v>
      </c>
      <c r="BO154" s="49" t="s">
        <v>42</v>
      </c>
      <c r="BP154" s="49"/>
      <c r="BQ154" s="51"/>
      <c r="BR154" s="51"/>
    </row>
    <row r="155" spans="1:70" x14ac:dyDescent="0.25">
      <c r="A155" s="8">
        <v>4.1265627000000001E-3</v>
      </c>
      <c r="B155" s="9">
        <v>4.1663335000000001E-3</v>
      </c>
      <c r="C155" s="8">
        <v>4.1483650000000002E-3</v>
      </c>
      <c r="D155" s="8">
        <v>4.1181339999999999E-3</v>
      </c>
      <c r="E155" s="10">
        <v>4.1304263000000001E-3</v>
      </c>
      <c r="F155" s="10">
        <v>3.3589639999999999E-3</v>
      </c>
      <c r="G155" s="10">
        <v>2.6606154E-3</v>
      </c>
      <c r="H155" s="10">
        <v>1.7355714999999999E-3</v>
      </c>
      <c r="I155" s="10">
        <v>2.5884972E-3</v>
      </c>
      <c r="J155" s="10">
        <v>2.7496952E-3</v>
      </c>
      <c r="K155" s="10">
        <v>3.0009313000000002E-3</v>
      </c>
      <c r="L155" s="10">
        <v>3.1016849999999999E-3</v>
      </c>
      <c r="M155" s="10">
        <v>3.2245860999999998E-3</v>
      </c>
      <c r="N155" s="10">
        <v>3.3287194000000001E-3</v>
      </c>
      <c r="O155" s="10">
        <v>3.3735253000000002E-3</v>
      </c>
      <c r="P155" s="10">
        <v>3.2659795000000002E-3</v>
      </c>
      <c r="Q155" s="11">
        <v>3.3388885000000001E-3</v>
      </c>
      <c r="R155" s="11">
        <v>3.1217288000000001E-3</v>
      </c>
      <c r="S155" s="12">
        <v>2.2759598E-3</v>
      </c>
      <c r="T155" s="12" t="s">
        <v>0</v>
      </c>
      <c r="U155" s="12">
        <v>4.6814624000000001E-3</v>
      </c>
      <c r="V155" s="12">
        <v>4.6694377E-3</v>
      </c>
      <c r="W155" s="12">
        <v>4.6329960000000003E-3</v>
      </c>
      <c r="X155" s="12">
        <v>4.5596860000000003E-3</v>
      </c>
      <c r="Y155" s="12">
        <v>4.499584E-3</v>
      </c>
      <c r="Z155" s="12">
        <v>4.1887169999999998E-3</v>
      </c>
      <c r="AA155" s="12">
        <v>4.1118706999999999E-3</v>
      </c>
      <c r="AB155" s="12">
        <v>4.2300020000000001E-3</v>
      </c>
      <c r="AC155" s="8">
        <v>4.2969812999999997E-3</v>
      </c>
      <c r="AD155" s="8">
        <v>4.0818770000000002E-3</v>
      </c>
      <c r="AE155" s="8">
        <v>4.1260740000000004E-3</v>
      </c>
      <c r="AF155" s="8">
        <v>4.3339705999999997E-3</v>
      </c>
      <c r="AG155" s="8">
        <v>3.9167899999999999E-3</v>
      </c>
      <c r="AH155" s="8">
        <v>4.0264497999999999E-3</v>
      </c>
      <c r="AI155" s="8">
        <v>4.0308054999999999E-3</v>
      </c>
      <c r="AJ155" s="8">
        <v>4.1697733000000004E-3</v>
      </c>
      <c r="AK155" s="34">
        <f t="shared" si="49"/>
        <v>3.7249041657142863E-3</v>
      </c>
      <c r="AM155" s="27" t="s">
        <v>11</v>
      </c>
      <c r="AN155" s="21"/>
      <c r="AO155" s="21">
        <f>SUM(A177:R181)/56</f>
        <v>1.5646319713643639E-3</v>
      </c>
      <c r="AP155" s="21"/>
      <c r="AR155" s="27" t="s">
        <v>11</v>
      </c>
      <c r="AS155" s="21"/>
      <c r="AT155" s="2">
        <f>((AO155-AO$7)*100)/AO$7</f>
        <v>-0.62404893899714087</v>
      </c>
      <c r="AZ155" s="29" t="s">
        <v>43</v>
      </c>
      <c r="BA155" t="s">
        <v>44</v>
      </c>
      <c r="BB155" t="s">
        <v>45</v>
      </c>
      <c r="BC155" t="s">
        <v>46</v>
      </c>
      <c r="BD155" t="s">
        <v>47</v>
      </c>
      <c r="BE155" t="s">
        <v>48</v>
      </c>
      <c r="BF155" t="s">
        <v>49</v>
      </c>
      <c r="BG155" t="s">
        <v>50</v>
      </c>
      <c r="BH155" t="s">
        <v>51</v>
      </c>
      <c r="BI155" s="36" t="s">
        <v>52</v>
      </c>
      <c r="BJ155" s="36" t="s">
        <v>52</v>
      </c>
      <c r="BK155" s="36" t="s">
        <v>52</v>
      </c>
      <c r="BL155" s="47" t="s">
        <v>53</v>
      </c>
      <c r="BM155" s="52" t="s">
        <v>52</v>
      </c>
      <c r="BN155" s="52" t="s">
        <v>52</v>
      </c>
      <c r="BO155" s="52" t="s">
        <v>52</v>
      </c>
      <c r="BP155" s="52" t="s">
        <v>53</v>
      </c>
      <c r="BQ155" s="51"/>
      <c r="BR155" s="51"/>
    </row>
    <row r="156" spans="1:70" x14ac:dyDescent="0.25">
      <c r="A156" s="8">
        <v>4.3178130000000002E-3</v>
      </c>
      <c r="B156" s="9">
        <v>3.9969640000000004E-3</v>
      </c>
      <c r="C156" s="8">
        <v>2.9382326E-3</v>
      </c>
      <c r="D156" s="8">
        <v>1.7328723E-3</v>
      </c>
      <c r="E156" s="10">
        <v>1.1039527999999999E-3</v>
      </c>
      <c r="F156" s="10">
        <v>1.0980123999999999E-3</v>
      </c>
      <c r="G156" s="10">
        <v>4.0813569999999998E-4</v>
      </c>
      <c r="H156" s="10">
        <v>6.6539189999999997E-4</v>
      </c>
      <c r="I156" s="10">
        <v>7.5035979999999998E-4</v>
      </c>
      <c r="J156" s="10">
        <v>7.5099705000000001E-4</v>
      </c>
      <c r="K156" s="10">
        <v>8.3503530000000002E-4</v>
      </c>
      <c r="L156" s="10">
        <v>9.0731760000000003E-4</v>
      </c>
      <c r="M156" s="10">
        <v>9.7925079999999992E-4</v>
      </c>
      <c r="N156" s="10">
        <v>1.1023191999999999E-3</v>
      </c>
      <c r="O156" s="10">
        <v>1.2450719E-3</v>
      </c>
      <c r="P156" s="10">
        <v>1.3038561E-3</v>
      </c>
      <c r="Q156" s="11">
        <v>1.3970503E-3</v>
      </c>
      <c r="R156" s="11">
        <v>1.0862930999999999E-3</v>
      </c>
      <c r="S156" s="12">
        <v>3.5162878000000002E-4</v>
      </c>
      <c r="T156" s="12" t="s">
        <v>0</v>
      </c>
      <c r="U156" s="12">
        <v>3.1412984E-3</v>
      </c>
      <c r="V156" s="12">
        <v>3.2494773999999999E-3</v>
      </c>
      <c r="W156" s="12">
        <v>3.7034186999999998E-3</v>
      </c>
      <c r="X156" s="12">
        <v>3.8501212999999999E-3</v>
      </c>
      <c r="Y156" s="12">
        <v>3.7104767000000001E-3</v>
      </c>
      <c r="Z156" s="12">
        <v>3.7090916000000001E-3</v>
      </c>
      <c r="AA156" s="12">
        <v>3.6847221000000001E-3</v>
      </c>
      <c r="AB156" s="12">
        <v>3.8882748E-3</v>
      </c>
      <c r="AC156" s="8">
        <v>4.3640959999999996E-3</v>
      </c>
      <c r="AD156" s="8">
        <v>3.7898141999999999E-3</v>
      </c>
      <c r="AE156" s="8">
        <v>3.6224101E-3</v>
      </c>
      <c r="AF156" s="8">
        <v>3.7597482999999999E-3</v>
      </c>
      <c r="AG156" s="8">
        <v>3.6405216000000001E-3</v>
      </c>
      <c r="AH156" s="8">
        <v>3.8676865000000001E-3</v>
      </c>
      <c r="AI156" s="8">
        <v>4.1312613000000003E-3</v>
      </c>
      <c r="AJ156" s="8">
        <v>4.2470787000000003E-3</v>
      </c>
      <c r="AK156" s="34">
        <f t="shared" si="49"/>
        <v>2.4951443522857144E-3</v>
      </c>
      <c r="AM156" s="27" t="s">
        <v>14</v>
      </c>
      <c r="AN156" s="21"/>
      <c r="AO156" s="21">
        <f>SUM(E154:R158)/68</f>
        <v>1.6728660825330269E-3</v>
      </c>
      <c r="AP156" s="21"/>
      <c r="AR156" s="27" t="s">
        <v>14</v>
      </c>
      <c r="AS156" s="21"/>
      <c r="AT156" s="2">
        <f>((AO156-AO$8)*100)/AO$8</f>
        <v>-0.46879745530421107</v>
      </c>
      <c r="AZ156" s="23" t="s">
        <v>1</v>
      </c>
      <c r="BA156" s="21">
        <f>AO151</f>
        <v>3.0649756037500007E-11</v>
      </c>
      <c r="BB156" s="21">
        <f>BA156*0.001</f>
        <v>3.0649756037500006E-14</v>
      </c>
      <c r="BC156" s="21">
        <f>BB156*80.8</f>
        <v>2.4765002878300002E-12</v>
      </c>
      <c r="BD156" s="21">
        <f>BC156*12</f>
        <v>2.9718003453960002E-11</v>
      </c>
      <c r="BE156" s="21">
        <f>BD156*1000</f>
        <v>2.9718003453960002E-8</v>
      </c>
      <c r="BF156" s="21">
        <f>BE156*0.000000000000000001</f>
        <v>2.9718003453960004E-26</v>
      </c>
      <c r="BG156" s="1">
        <f>BF156*BA$2</f>
        <v>1.0452861944878622E-11</v>
      </c>
      <c r="BH156" s="1">
        <f>BG156*365</f>
        <v>3.8152946098806974E-9</v>
      </c>
      <c r="BI156" s="22">
        <f>BH156*BD$2</f>
        <v>2.2569884987545799E-8</v>
      </c>
      <c r="BJ156" s="22">
        <f>BH156*BD$3</f>
        <v>4.5139769975091599E-8</v>
      </c>
      <c r="BK156" s="22">
        <f>BH156*BD$4</f>
        <v>1.354193099252748E-7</v>
      </c>
      <c r="BL156" s="48">
        <f>AVERAGE(BI156:BK156)</f>
        <v>6.7709654962637398E-8</v>
      </c>
      <c r="BM156" s="50">
        <f>BI156-BI$8</f>
        <v>-3.3164242188361674E-10</v>
      </c>
      <c r="BN156" s="50">
        <f>BJ156-BJ$8</f>
        <v>-6.6328484376723348E-10</v>
      </c>
      <c r="BO156" s="50">
        <f>BK156-BK$8</f>
        <v>-1.9898545313017137E-9</v>
      </c>
      <c r="BP156" s="50">
        <f>BL156-BL$8</f>
        <v>-9.9492726565085684E-10</v>
      </c>
      <c r="BQ156" s="51"/>
      <c r="BR156" s="51"/>
    </row>
    <row r="157" spans="1:70" x14ac:dyDescent="0.25">
      <c r="A157" s="8">
        <v>2.2137056E-3</v>
      </c>
      <c r="B157" s="9">
        <v>9.9081239999999991E-4</v>
      </c>
      <c r="C157" s="8">
        <v>3.3066157E-11</v>
      </c>
      <c r="D157" s="8">
        <v>1.5594663000000001E-11</v>
      </c>
      <c r="E157" s="10" t="s">
        <v>0</v>
      </c>
      <c r="F157" s="10">
        <v>2.1544895000000001E-3</v>
      </c>
      <c r="G157" s="10">
        <v>1.9533387E-4</v>
      </c>
      <c r="H157" s="10">
        <v>2.8440784000000001E-11</v>
      </c>
      <c r="I157" s="10">
        <v>2.9576470000000001E-11</v>
      </c>
      <c r="J157" s="10">
        <v>2.8657135999999999E-11</v>
      </c>
      <c r="K157" s="10">
        <v>3.0309511999999999E-11</v>
      </c>
      <c r="L157" s="10">
        <v>2.5730677999999998E-11</v>
      </c>
      <c r="M157" s="10">
        <v>2.0435705000000002E-11</v>
      </c>
      <c r="N157" s="10">
        <v>2.0099374000000001E-11</v>
      </c>
      <c r="O157" s="10">
        <v>2.2132901E-11</v>
      </c>
      <c r="P157" s="10">
        <v>2.390519E-11</v>
      </c>
      <c r="Q157" s="11">
        <v>2.5380684999999998E-11</v>
      </c>
      <c r="R157" s="11">
        <v>1.3984510000000001E-11</v>
      </c>
      <c r="S157" s="12">
        <v>8.3050750000000003E-12</v>
      </c>
      <c r="T157" s="12" t="s">
        <v>0</v>
      </c>
      <c r="U157" s="12">
        <v>2.8023232999999999E-3</v>
      </c>
      <c r="V157" s="12">
        <v>1.2501013999999999E-3</v>
      </c>
      <c r="W157" s="12">
        <v>1.3470257E-3</v>
      </c>
      <c r="X157" s="12">
        <v>1.5450042000000001E-3</v>
      </c>
      <c r="Y157" s="12">
        <v>1.6049272E-3</v>
      </c>
      <c r="Z157" s="12">
        <v>1.4776782999999999E-3</v>
      </c>
      <c r="AA157" s="12">
        <v>1.3559473E-3</v>
      </c>
      <c r="AB157" s="12">
        <v>1.8961473E-3</v>
      </c>
      <c r="AC157" s="8">
        <v>4.7044395000000001E-3</v>
      </c>
      <c r="AD157" s="8">
        <v>1.1778616999999999E-3</v>
      </c>
      <c r="AE157" s="8">
        <v>1.1885056E-4</v>
      </c>
      <c r="AF157" s="8">
        <v>1.1248238999999999E-3</v>
      </c>
      <c r="AG157" s="8">
        <v>2.1356019999999999E-3</v>
      </c>
      <c r="AH157" s="8">
        <v>2.8893146999999998E-3</v>
      </c>
      <c r="AI157" s="8">
        <v>3.3077216000000002E-3</v>
      </c>
      <c r="AJ157" s="8">
        <v>3.1622260000000002E-3</v>
      </c>
      <c r="AK157" s="34">
        <f t="shared" si="49"/>
        <v>1.1015981281064363E-3</v>
      </c>
      <c r="AM157" s="30" t="s">
        <v>17</v>
      </c>
      <c r="AN157" s="21"/>
      <c r="AO157" s="21">
        <f>SUM(S177:Z181)/35</f>
        <v>2.8230963464350913E-3</v>
      </c>
      <c r="AP157" s="21"/>
      <c r="AR157" s="30" t="s">
        <v>17</v>
      </c>
      <c r="AS157" s="21"/>
      <c r="AT157" s="2">
        <f>((AO157-AO$9)*100)/AO$9</f>
        <v>-0.55340184785582214</v>
      </c>
      <c r="AZ157" s="23" t="s">
        <v>2</v>
      </c>
      <c r="BA157" s="21">
        <f t="shared" ref="BA157:BA168" si="65">AO152</f>
        <v>4.2209678382352946E-11</v>
      </c>
      <c r="BB157" s="21">
        <f t="shared" ref="BB157:BB169" si="66">BA157*0.001</f>
        <v>4.2209678382352947E-14</v>
      </c>
      <c r="BC157" s="21">
        <f t="shared" ref="BC157:BC169" si="67">BB157*80.8</f>
        <v>3.4105420132941181E-12</v>
      </c>
      <c r="BD157" s="21">
        <f t="shared" ref="BD157:BD169" si="68">BC157*12</f>
        <v>4.0926504159529419E-11</v>
      </c>
      <c r="BE157" s="21">
        <f t="shared" ref="BE157:BE169" si="69">BD157*1000</f>
        <v>4.0926504159529418E-8</v>
      </c>
      <c r="BF157" s="21">
        <f t="shared" ref="BF157:BF169" si="70">BE157*0.000000000000000001</f>
        <v>4.0926504159529421E-26</v>
      </c>
      <c r="BG157" s="1">
        <f>BF157*BA$2</f>
        <v>1.439528394055208E-11</v>
      </c>
      <c r="BH157" s="1">
        <f t="shared" ref="BH157:BH168" si="71">BG157*365</f>
        <v>5.2542786383015094E-9</v>
      </c>
      <c r="BI157" s="22">
        <f t="shared" ref="BI157" si="72">BH157*BD$2</f>
        <v>3.1082387255722834E-8</v>
      </c>
      <c r="BJ157" s="22">
        <f t="shared" ref="BJ157:BJ169" si="73">BH157*BD$3</f>
        <v>6.2164774511445669E-8</v>
      </c>
      <c r="BK157" s="22">
        <f t="shared" ref="BK157:BK169" si="74">BH157*BD$4</f>
        <v>1.8649432353433703E-7</v>
      </c>
      <c r="BL157" s="48">
        <f t="shared" ref="BL157" si="75">AVERAGE(BI157:BK157)</f>
        <v>9.3247161767168516E-8</v>
      </c>
      <c r="BM157" s="50">
        <f>BI157-BI$9</f>
        <v>-8.8398632261190032E-9</v>
      </c>
      <c r="BN157" s="50">
        <f>BJ157-BJ$9</f>
        <v>-1.7679726452238006E-8</v>
      </c>
      <c r="BO157" s="50">
        <f>BK157-BK$9</f>
        <v>-5.3039179356714019E-8</v>
      </c>
      <c r="BP157" s="50">
        <f>BL157-BL$9</f>
        <v>-2.651958967835701E-8</v>
      </c>
      <c r="BQ157" s="51"/>
      <c r="BR157" s="51"/>
    </row>
    <row r="158" spans="1:70" x14ac:dyDescent="0.25">
      <c r="A158" s="8">
        <v>1.5329225999999999E-11</v>
      </c>
      <c r="B158" s="9">
        <v>8.2593914E-12</v>
      </c>
      <c r="C158" s="8">
        <v>3.0597547000000001E-12</v>
      </c>
      <c r="D158" s="8" t="s">
        <v>0</v>
      </c>
      <c r="E158" s="10" t="s">
        <v>0</v>
      </c>
      <c r="F158" s="10">
        <v>9.779274000000001E-4</v>
      </c>
      <c r="G158" s="10">
        <v>7.4804050000000008E-12</v>
      </c>
      <c r="H158" s="10">
        <v>3.7899591999999997E-12</v>
      </c>
      <c r="I158" s="10">
        <v>2.4255764000000002E-12</v>
      </c>
      <c r="J158" s="10">
        <v>1.0963514000000001E-12</v>
      </c>
      <c r="K158" s="10">
        <v>5.0891603999999997E-13</v>
      </c>
      <c r="L158" s="10">
        <v>3.6832713999999999E-13</v>
      </c>
      <c r="M158" s="10">
        <v>7.6781934999999998E-13</v>
      </c>
      <c r="N158" s="10">
        <v>1.2080426999999999E-12</v>
      </c>
      <c r="O158" s="10">
        <v>1.6284511E-12</v>
      </c>
      <c r="P158" s="10">
        <v>1.6370643E-12</v>
      </c>
      <c r="Q158" s="11">
        <v>1.1373575000000001E-12</v>
      </c>
      <c r="R158" s="11">
        <v>1.5446614E-12</v>
      </c>
      <c r="S158" s="12">
        <v>3.869542E-12</v>
      </c>
      <c r="T158" s="12" t="s">
        <v>0</v>
      </c>
      <c r="U158" s="12" t="s">
        <v>0</v>
      </c>
      <c r="V158" s="12">
        <v>2.0054437E-11</v>
      </c>
      <c r="W158" s="12">
        <v>1.4654876E-11</v>
      </c>
      <c r="X158" s="12">
        <v>2.2412194E-11</v>
      </c>
      <c r="Y158" s="12">
        <v>2.7998328000000001E-11</v>
      </c>
      <c r="Z158" s="12">
        <v>1.3920571999999999E-11</v>
      </c>
      <c r="AA158" s="12">
        <v>5.0791016000000002E-12</v>
      </c>
      <c r="AB158" s="12">
        <v>3.7142765E-11</v>
      </c>
      <c r="AC158" s="8" t="s">
        <v>0</v>
      </c>
      <c r="AD158" s="8">
        <v>5.0951199999999997E-11</v>
      </c>
      <c r="AE158" s="8">
        <v>8.162162E-12</v>
      </c>
      <c r="AF158" s="8">
        <v>3.2648425999999999E-12</v>
      </c>
      <c r="AG158" s="8">
        <v>1.2861567E-12</v>
      </c>
      <c r="AH158" s="8">
        <v>8.8428300000000006E-12</v>
      </c>
      <c r="AI158" s="8">
        <v>2.4710206E-11</v>
      </c>
      <c r="AJ158" s="8">
        <v>1.3160360000000001E-11</v>
      </c>
      <c r="AK158" s="34">
        <f t="shared" si="49"/>
        <v>3.1546055024221838E-5</v>
      </c>
      <c r="AM158" s="30" t="s">
        <v>19</v>
      </c>
      <c r="AN158" s="21"/>
      <c r="AO158" s="21">
        <f>SUM(S154:AB158)/44</f>
        <v>2.6376640621235659E-3</v>
      </c>
      <c r="AP158" s="21"/>
      <c r="AR158" s="30" t="s">
        <v>19</v>
      </c>
      <c r="AS158" s="21"/>
      <c r="AT158" s="2">
        <f>((AO158-AO$10)*100)/AO$10</f>
        <v>-0.34188521138230349</v>
      </c>
      <c r="AZ158" s="26" t="s">
        <v>5</v>
      </c>
      <c r="BA158" s="21">
        <f t="shared" si="65"/>
        <v>2.1150581938158353E-3</v>
      </c>
      <c r="BB158" s="21">
        <f t="shared" si="66"/>
        <v>2.1150581938158352E-6</v>
      </c>
      <c r="BC158" s="21">
        <f t="shared" si="67"/>
        <v>1.7089670206031946E-4</v>
      </c>
      <c r="BD158" s="21">
        <f t="shared" si="68"/>
        <v>2.0507604247238338E-3</v>
      </c>
      <c r="BE158" s="21">
        <f t="shared" si="69"/>
        <v>2.0507604247238338</v>
      </c>
      <c r="BF158" s="21">
        <f t="shared" si="70"/>
        <v>2.050760424723834E-18</v>
      </c>
      <c r="BG158" s="1">
        <f>BF158*BA$2</f>
        <v>7.213242179902377E-4</v>
      </c>
      <c r="BH158" s="1">
        <f t="shared" si="71"/>
        <v>0.26328333956643674</v>
      </c>
      <c r="BI158" s="22">
        <f>BH158*BD$2</f>
        <v>1.5574877698205476</v>
      </c>
      <c r="BJ158" s="22">
        <f t="shared" si="73"/>
        <v>3.1149755396410952</v>
      </c>
      <c r="BK158" s="22">
        <f t="shared" si="74"/>
        <v>9.3449266189232851</v>
      </c>
      <c r="BL158" s="48">
        <f>AVERAGE(BI158:BK158)</f>
        <v>4.6724633094616426</v>
      </c>
      <c r="BM158" s="50">
        <f>BI158-BI$10</f>
        <v>-6.511585050094526E-3</v>
      </c>
      <c r="BN158" s="50">
        <f>BJ158-BJ$10</f>
        <v>-1.3023170100189052E-2</v>
      </c>
      <c r="BO158" s="50">
        <f>BK158-BK$10</f>
        <v>-3.90695103005676E-2</v>
      </c>
      <c r="BP158" s="50">
        <f>BL158-BL$10</f>
        <v>-1.95347551502838E-2</v>
      </c>
      <c r="BQ158" s="51"/>
      <c r="BR158" s="51"/>
    </row>
    <row r="159" spans="1:70" x14ac:dyDescent="0.25">
      <c r="A159" s="8">
        <v>4.8439755000000004E-12</v>
      </c>
      <c r="B159" s="9">
        <v>4.9045099999999997E-12</v>
      </c>
      <c r="C159" s="8" t="s">
        <v>0</v>
      </c>
      <c r="D159" s="8" t="s">
        <v>0</v>
      </c>
      <c r="E159" s="13" t="s">
        <v>0</v>
      </c>
      <c r="F159" s="13">
        <v>6.1263569999999996E-11</v>
      </c>
      <c r="G159" s="13">
        <v>5.4141275000000002E-12</v>
      </c>
      <c r="H159" s="13">
        <v>4.2023600000000003E-12</v>
      </c>
      <c r="I159" s="13">
        <v>3.1220814E-12</v>
      </c>
      <c r="J159" s="13">
        <v>1.6731448E-12</v>
      </c>
      <c r="K159" s="13">
        <v>9.6058270000000008E-13</v>
      </c>
      <c r="L159" s="13">
        <v>5.9729760000000002E-13</v>
      </c>
      <c r="M159" s="13">
        <v>4.9404664E-13</v>
      </c>
      <c r="N159" s="13">
        <v>4.9506770000000002E-13</v>
      </c>
      <c r="O159" s="13">
        <v>4.5839549999999997E-13</v>
      </c>
      <c r="P159" s="13">
        <v>4.6370610000000002E-13</v>
      </c>
      <c r="Q159" s="13">
        <v>5.4295777000000003E-13</v>
      </c>
      <c r="R159" s="13">
        <v>9.8673169999999995E-13</v>
      </c>
      <c r="S159" s="14">
        <v>1.9348783000000002E-12</v>
      </c>
      <c r="T159" s="14" t="s">
        <v>0</v>
      </c>
      <c r="U159" s="14" t="s">
        <v>0</v>
      </c>
      <c r="V159" s="14">
        <v>1.4056162999999999E-4</v>
      </c>
      <c r="W159" s="14">
        <v>9.325995E-12</v>
      </c>
      <c r="X159" s="14">
        <v>1.2479077E-12</v>
      </c>
      <c r="Y159" s="14">
        <v>8.3365640000000005E-13</v>
      </c>
      <c r="Z159" s="14">
        <v>8.4633265999999999E-13</v>
      </c>
      <c r="AA159" s="14">
        <v>5.9309076999999997E-12</v>
      </c>
      <c r="AB159" s="14">
        <v>1.2293678999999999E-8</v>
      </c>
      <c r="AC159" s="15" t="s">
        <v>0</v>
      </c>
      <c r="AD159" s="8">
        <v>3.2984540000000002E-11</v>
      </c>
      <c r="AE159" s="8">
        <v>1.3539918999999999E-11</v>
      </c>
      <c r="AF159" s="8">
        <v>6.5623289999999998E-12</v>
      </c>
      <c r="AG159" s="8">
        <v>4.3414586E-12</v>
      </c>
      <c r="AH159" s="8">
        <v>3.6679209999999998E-12</v>
      </c>
      <c r="AI159" s="8">
        <v>3.8543419999999999E-12</v>
      </c>
      <c r="AJ159" s="8">
        <v>3.3420770000000001E-12</v>
      </c>
      <c r="AK159" s="34">
        <f t="shared" si="49"/>
        <v>4.6858034171273092E-6</v>
      </c>
      <c r="AM159" s="28" t="s">
        <v>22</v>
      </c>
      <c r="AN159" s="21"/>
      <c r="AO159" s="1">
        <f>(SUM(B168:O176)+SUM(P168:R172))/140</f>
        <v>5.3454306367189369E-5</v>
      </c>
      <c r="AP159" s="21"/>
      <c r="AR159" s="28" t="s">
        <v>22</v>
      </c>
      <c r="AS159" s="21"/>
      <c r="AT159" s="2">
        <f>((AO159-AO$11)*100)/AO$11</f>
        <v>-1.770363831120918</v>
      </c>
      <c r="AU159">
        <f>SUM(AT159:AT162)/4</f>
        <v>-2.1681219885558098</v>
      </c>
      <c r="AZ159" s="26" t="s">
        <v>8</v>
      </c>
      <c r="BA159" s="21">
        <f t="shared" si="65"/>
        <v>2.0694661740466914E-3</v>
      </c>
      <c r="BB159" s="21">
        <f t="shared" si="66"/>
        <v>2.0694661740466916E-6</v>
      </c>
      <c r="BC159" s="21">
        <f t="shared" si="67"/>
        <v>1.6721286686297268E-4</v>
      </c>
      <c r="BD159" s="21">
        <f t="shared" si="68"/>
        <v>2.006554402355672E-3</v>
      </c>
      <c r="BE159" s="21">
        <f t="shared" si="69"/>
        <v>2.0065544023556718</v>
      </c>
      <c r="BF159" s="21">
        <f t="shared" si="70"/>
        <v>2.006554402355672E-18</v>
      </c>
      <c r="BG159" s="1">
        <f t="shared" ref="BG159:BG166" si="76">BF159*BA$2</f>
        <v>7.057754127125723E-4</v>
      </c>
      <c r="BH159" s="1">
        <f t="shared" si="71"/>
        <v>0.25760802564008889</v>
      </c>
      <c r="BI159" s="22">
        <f>BH159*BD$2</f>
        <v>1.5239146920681343</v>
      </c>
      <c r="BJ159" s="22">
        <f t="shared" si="73"/>
        <v>3.0478293841362687</v>
      </c>
      <c r="BK159" s="22">
        <f t="shared" si="74"/>
        <v>9.1434881524088052</v>
      </c>
      <c r="BL159" s="48">
        <f t="shared" ref="BL159:BL168" si="77">AVERAGE(BI159:BK159)</f>
        <v>4.5717440762044026</v>
      </c>
      <c r="BM159" s="50">
        <f>BI159-BI$11</f>
        <v>-3.8517363256461934E-2</v>
      </c>
      <c r="BN159" s="50">
        <f>BJ159-BJ$11</f>
        <v>-7.7034726512923868E-2</v>
      </c>
      <c r="BO159" s="50">
        <f>BK159-BK$11</f>
        <v>-0.23110417953877338</v>
      </c>
      <c r="BP159" s="50">
        <f>BL159-BL$11</f>
        <v>-0.11555208976938669</v>
      </c>
      <c r="BQ159" s="51"/>
      <c r="BR159" s="51"/>
    </row>
    <row r="160" spans="1:70" x14ac:dyDescent="0.25">
      <c r="A160" s="8">
        <v>2.3198293999999999E-12</v>
      </c>
      <c r="B160" s="9">
        <v>1.9872656000000002E-12</v>
      </c>
      <c r="C160" s="8" t="s">
        <v>0</v>
      </c>
      <c r="D160" s="8" t="s">
        <v>0</v>
      </c>
      <c r="E160" s="13" t="s">
        <v>0</v>
      </c>
      <c r="F160" s="13">
        <v>2.6104859999999999E-5</v>
      </c>
      <c r="G160" s="13">
        <v>3.1775244000000001E-12</v>
      </c>
      <c r="H160" s="13">
        <v>1.9286303999999999E-12</v>
      </c>
      <c r="I160" s="13">
        <v>1.546456E-12</v>
      </c>
      <c r="J160" s="13">
        <v>1.2093159E-12</v>
      </c>
      <c r="K160" s="13">
        <v>1.0706955000000001E-12</v>
      </c>
      <c r="L160" s="13">
        <v>6.4784989999999995E-13</v>
      </c>
      <c r="M160" s="13">
        <v>5.1757950000000002E-13</v>
      </c>
      <c r="N160" s="13">
        <v>4.8602957000000001E-13</v>
      </c>
      <c r="O160" s="13">
        <v>5.2103879999999998E-13</v>
      </c>
      <c r="P160" s="13">
        <v>6.019901E-13</v>
      </c>
      <c r="Q160" s="13">
        <v>7.5165510000000005E-13</v>
      </c>
      <c r="R160" s="13">
        <v>9.4328290000000005E-13</v>
      </c>
      <c r="S160" s="14">
        <v>9.9952239999999994E-13</v>
      </c>
      <c r="T160" s="14" t="s">
        <v>0</v>
      </c>
      <c r="U160" s="14" t="s">
        <v>0</v>
      </c>
      <c r="V160" s="14">
        <v>1.2164585999999999E-3</v>
      </c>
      <c r="W160" s="14">
        <v>9.5877040000000003E-12</v>
      </c>
      <c r="X160" s="14">
        <v>1.1448128E-12</v>
      </c>
      <c r="Y160" s="14">
        <v>1.1488148E-12</v>
      </c>
      <c r="Z160" s="14">
        <v>2.3804699999999999E-12</v>
      </c>
      <c r="AA160" s="14">
        <v>1.0221322999999999E-11</v>
      </c>
      <c r="AB160" s="14">
        <v>6.063919E-5</v>
      </c>
      <c r="AC160" s="15" t="s">
        <v>0</v>
      </c>
      <c r="AD160" s="8">
        <v>1.9860713999999999E-5</v>
      </c>
      <c r="AE160" s="8">
        <v>1.39648735E-11</v>
      </c>
      <c r="AF160" s="8">
        <v>4.0439643999999998E-12</v>
      </c>
      <c r="AG160" s="8">
        <v>3.7128564000000003E-12</v>
      </c>
      <c r="AH160" s="8">
        <v>3.5258157E-12</v>
      </c>
      <c r="AI160" s="8">
        <v>3.6653150000000003E-12</v>
      </c>
      <c r="AJ160" s="8">
        <v>3.1250833000000001E-12</v>
      </c>
      <c r="AK160" s="34">
        <f t="shared" si="49"/>
        <v>4.410211464098993E-5</v>
      </c>
      <c r="AM160" s="28" t="s">
        <v>25</v>
      </c>
      <c r="AN160" s="21"/>
      <c r="AO160" s="21">
        <f>SUM(E159:R167)/126</f>
        <v>3.4738609709090533E-5</v>
      </c>
      <c r="AP160" s="21"/>
      <c r="AR160" s="28" t="s">
        <v>25</v>
      </c>
      <c r="AS160" s="21"/>
      <c r="AT160" s="2">
        <f>((AO160-AO$12)*100)/AO$12</f>
        <v>-3.0646020382198702</v>
      </c>
      <c r="AZ160" s="27" t="s">
        <v>11</v>
      </c>
      <c r="BA160" s="21">
        <f t="shared" si="65"/>
        <v>1.5646319713643639E-3</v>
      </c>
      <c r="BB160" s="21">
        <f t="shared" si="66"/>
        <v>1.564631971364364E-6</v>
      </c>
      <c r="BC160" s="21">
        <f t="shared" si="67"/>
        <v>1.264222632862406E-4</v>
      </c>
      <c r="BD160" s="21">
        <f t="shared" si="68"/>
        <v>1.5170671594348871E-3</v>
      </c>
      <c r="BE160" s="21">
        <f t="shared" si="69"/>
        <v>1.5170671594348872</v>
      </c>
      <c r="BF160" s="21">
        <f t="shared" si="70"/>
        <v>1.5170671594348873E-18</v>
      </c>
      <c r="BG160" s="1">
        <f t="shared" si="76"/>
        <v>5.3360561732383011E-4</v>
      </c>
      <c r="BH160" s="1">
        <f t="shared" si="71"/>
        <v>0.19476605032319799</v>
      </c>
      <c r="BI160" s="22">
        <f t="shared" ref="BI160:BI169" si="78">BH160*BD$2</f>
        <v>1.1521645914024428</v>
      </c>
      <c r="BJ160" s="22">
        <f t="shared" si="73"/>
        <v>2.3043291828048855</v>
      </c>
      <c r="BK160" s="22">
        <f t="shared" si="74"/>
        <v>6.912987548414657</v>
      </c>
      <c r="BL160" s="48">
        <f t="shared" si="77"/>
        <v>3.456493774207329</v>
      </c>
      <c r="BM160" s="50">
        <f>BI160-BI$12</f>
        <v>-7.23522223574391E-3</v>
      </c>
      <c r="BN160" s="50">
        <f>BJ160-BJ$12</f>
        <v>-1.447044447148782E-2</v>
      </c>
      <c r="BO160" s="50">
        <f>BK160-BK$12</f>
        <v>-4.3411333414463016E-2</v>
      </c>
      <c r="BP160" s="50">
        <f>BL160-BL$12</f>
        <v>-2.1705666707231064E-2</v>
      </c>
      <c r="BQ160" s="51"/>
      <c r="BR160" s="51"/>
    </row>
    <row r="161" spans="1:70" x14ac:dyDescent="0.25">
      <c r="A161" s="8">
        <v>2.2566632E-12</v>
      </c>
      <c r="B161" s="9">
        <v>1.2565177000000001E-12</v>
      </c>
      <c r="C161" s="8" t="s">
        <v>0</v>
      </c>
      <c r="D161" s="8" t="s">
        <v>0</v>
      </c>
      <c r="E161" s="13" t="s">
        <v>0</v>
      </c>
      <c r="F161" s="13">
        <v>1.9549006999999998E-11</v>
      </c>
      <c r="G161" s="13">
        <v>1.9868486000000002E-12</v>
      </c>
      <c r="H161" s="13">
        <v>8.373721E-13</v>
      </c>
      <c r="I161" s="13">
        <v>5.0322260000000004E-13</v>
      </c>
      <c r="J161" s="13">
        <v>4.6149705000000002E-13</v>
      </c>
      <c r="K161" s="13">
        <v>5.5140990000000001E-13</v>
      </c>
      <c r="L161" s="13">
        <v>5.2333804999999995E-13</v>
      </c>
      <c r="M161" s="13">
        <v>4.8730853999999996E-13</v>
      </c>
      <c r="N161" s="13">
        <v>5.3045919999999999E-13</v>
      </c>
      <c r="O161" s="13">
        <v>6.7662754000000003E-13</v>
      </c>
      <c r="P161" s="13">
        <v>7.7832109999999999E-13</v>
      </c>
      <c r="Q161" s="13">
        <v>8.9927214000000001E-13</v>
      </c>
      <c r="R161" s="13">
        <v>9.4510270000000003E-13</v>
      </c>
      <c r="S161" s="14">
        <v>7.150142E-13</v>
      </c>
      <c r="T161" s="14" t="s">
        <v>0</v>
      </c>
      <c r="U161" s="14" t="s">
        <v>0</v>
      </c>
      <c r="V161" s="14" t="s">
        <v>0</v>
      </c>
      <c r="W161" s="14">
        <v>3.8905569999999998E-12</v>
      </c>
      <c r="X161" s="14">
        <v>1.8466402E-12</v>
      </c>
      <c r="Y161" s="14">
        <v>1.5753988999999999E-12</v>
      </c>
      <c r="Z161" s="14">
        <v>2.8688616000000001E-12</v>
      </c>
      <c r="AA161" s="14">
        <v>7.1555619999999998E-12</v>
      </c>
      <c r="AB161" s="14" t="s">
        <v>0</v>
      </c>
      <c r="AC161" s="15" t="s">
        <v>0</v>
      </c>
      <c r="AD161" s="8">
        <v>1.0800107E-3</v>
      </c>
      <c r="AE161" s="8">
        <v>5.4778567999999997E-5</v>
      </c>
      <c r="AF161" s="8">
        <v>4.0280977000000001E-12</v>
      </c>
      <c r="AG161" s="8">
        <v>3.3773792999999999E-12</v>
      </c>
      <c r="AH161" s="8">
        <v>3.6845527E-12</v>
      </c>
      <c r="AI161" s="8">
        <v>3.9877033999999996E-12</v>
      </c>
      <c r="AJ161" s="8">
        <v>3.4778686E-12</v>
      </c>
      <c r="AK161" s="34">
        <f t="shared" si="49"/>
        <v>4.0528190601807248E-5</v>
      </c>
      <c r="AM161" s="35" t="s">
        <v>27</v>
      </c>
      <c r="AN161" s="21"/>
      <c r="AO161" s="21">
        <f>(SUM(S168:AB176)+SUM(P173:R176))/67</f>
        <v>2.7857362598004046E-5</v>
      </c>
      <c r="AP161" s="21"/>
      <c r="AR161" s="35" t="s">
        <v>27</v>
      </c>
      <c r="AS161" s="21"/>
      <c r="AT161" s="2">
        <f>((AO161-AO$13)*100)/AO$13</f>
        <v>-2.0890380714279373</v>
      </c>
      <c r="AZ161" s="27" t="s">
        <v>14</v>
      </c>
      <c r="BA161" s="21">
        <f t="shared" si="65"/>
        <v>1.6728660825330269E-3</v>
      </c>
      <c r="BB161" s="21">
        <f t="shared" si="66"/>
        <v>1.6728660825330269E-6</v>
      </c>
      <c r="BC161" s="21">
        <f t="shared" si="67"/>
        <v>1.3516757946866858E-4</v>
      </c>
      <c r="BD161" s="21">
        <f t="shared" si="68"/>
        <v>1.622010953624023E-3</v>
      </c>
      <c r="BE161" s="21">
        <f t="shared" si="69"/>
        <v>1.622010953624023</v>
      </c>
      <c r="BF161" s="21">
        <f t="shared" si="70"/>
        <v>1.6220109536240231E-18</v>
      </c>
      <c r="BG161" s="1">
        <f t="shared" si="76"/>
        <v>5.7051802277294575E-4</v>
      </c>
      <c r="BH161" s="1">
        <f t="shared" si="71"/>
        <v>0.20823907831212521</v>
      </c>
      <c r="BI161" s="22">
        <f t="shared" si="78"/>
        <v>1.2318660884654917</v>
      </c>
      <c r="BJ161" s="22">
        <f t="shared" si="73"/>
        <v>2.4637321769309835</v>
      </c>
      <c r="BK161" s="22">
        <f t="shared" si="74"/>
        <v>7.3911965307929499</v>
      </c>
      <c r="BL161" s="48">
        <f t="shared" si="77"/>
        <v>3.695598265396475</v>
      </c>
      <c r="BM161" s="50">
        <f>BI161-BI$13</f>
        <v>-5.8021572409803213E-3</v>
      </c>
      <c r="BN161" s="50">
        <f>BJ161-BJ$13</f>
        <v>-1.1604314481960643E-2</v>
      </c>
      <c r="BO161" s="50">
        <f>BK161-BK$13</f>
        <v>-3.4812943445881928E-2</v>
      </c>
      <c r="BP161" s="50">
        <f>BL161-BL$13</f>
        <v>-1.7406471722940964E-2</v>
      </c>
      <c r="BQ161" s="51"/>
      <c r="BR161" s="51"/>
    </row>
    <row r="162" spans="1:70" x14ac:dyDescent="0.25">
      <c r="A162" s="8">
        <v>5.2100845000000001E-12</v>
      </c>
      <c r="B162" s="9">
        <v>1.3510974000000001E-12</v>
      </c>
      <c r="C162" s="8" t="s">
        <v>0</v>
      </c>
      <c r="D162" s="8" t="s">
        <v>0</v>
      </c>
      <c r="E162" s="13">
        <v>2.8988922E-11</v>
      </c>
      <c r="F162" s="13">
        <v>4.9791514999999999E-11</v>
      </c>
      <c r="G162" s="13">
        <v>2.2642310000000001E-12</v>
      </c>
      <c r="H162" s="13">
        <v>7.4171507000000004E-13</v>
      </c>
      <c r="I162" s="13">
        <v>3.5747139999999999E-13</v>
      </c>
      <c r="J162" s="13">
        <v>3.4050770000000002E-13</v>
      </c>
      <c r="K162" s="13">
        <v>3.0119920000000001E-13</v>
      </c>
      <c r="L162" s="13">
        <v>2.6311492E-13</v>
      </c>
      <c r="M162" s="13">
        <v>4.547095E-13</v>
      </c>
      <c r="N162" s="13">
        <v>5.9759099999999995E-13</v>
      </c>
      <c r="O162" s="13">
        <v>8.1911479999999997E-13</v>
      </c>
      <c r="P162" s="13">
        <v>1.0118343E-12</v>
      </c>
      <c r="Q162" s="13">
        <v>1.1405447E-12</v>
      </c>
      <c r="R162" s="13">
        <v>2.3037866999999999E-12</v>
      </c>
      <c r="S162" s="14">
        <v>7.694274E-13</v>
      </c>
      <c r="T162" s="14" t="s">
        <v>0</v>
      </c>
      <c r="U162" s="14" t="s">
        <v>0</v>
      </c>
      <c r="V162" s="14" t="s">
        <v>0</v>
      </c>
      <c r="W162" s="14">
        <v>4.6776320000000001E-12</v>
      </c>
      <c r="X162" s="14">
        <v>3.1871491000000001E-12</v>
      </c>
      <c r="Y162" s="14">
        <v>3.0205933E-12</v>
      </c>
      <c r="Z162" s="14">
        <v>4.278169E-12</v>
      </c>
      <c r="AA162" s="14">
        <v>2.2592555999999999E-11</v>
      </c>
      <c r="AB162" s="14" t="s">
        <v>0</v>
      </c>
      <c r="AC162" s="15" t="s">
        <v>0</v>
      </c>
      <c r="AD162" s="8" t="s">
        <v>0</v>
      </c>
      <c r="AE162" s="8">
        <v>4.6444103000000002E-12</v>
      </c>
      <c r="AF162" s="8">
        <v>4.9227692E-12</v>
      </c>
      <c r="AG162" s="8">
        <v>4.1222165000000002E-12</v>
      </c>
      <c r="AH162" s="8">
        <v>5.2908580000000004E-12</v>
      </c>
      <c r="AI162" s="8">
        <v>6.9728272999999999E-12</v>
      </c>
      <c r="AJ162" s="8">
        <v>6.7830269999999999E-12</v>
      </c>
      <c r="AK162" s="34">
        <f t="shared" si="49"/>
        <v>5.9713955103571422E-12</v>
      </c>
      <c r="AM162" s="35" t="s">
        <v>28</v>
      </c>
      <c r="AN162" s="21"/>
      <c r="AO162" s="21">
        <f>SUM(S159:AB167)/54</f>
        <v>2.3398541700369468E-4</v>
      </c>
      <c r="AP162" s="2"/>
      <c r="AR162" s="35" t="s">
        <v>28</v>
      </c>
      <c r="AS162" s="21"/>
      <c r="AT162" s="2">
        <f>((AO162-AO$14)*100)/AO$14</f>
        <v>-1.7484840134545139</v>
      </c>
      <c r="AZ162" s="30" t="s">
        <v>17</v>
      </c>
      <c r="BA162" s="21">
        <f t="shared" si="65"/>
        <v>2.8230963464350913E-3</v>
      </c>
      <c r="BB162" s="21">
        <f t="shared" si="66"/>
        <v>2.8230963464350914E-6</v>
      </c>
      <c r="BC162" s="21">
        <f t="shared" si="67"/>
        <v>2.2810618479195537E-4</v>
      </c>
      <c r="BD162" s="21">
        <f t="shared" si="68"/>
        <v>2.7372742175034645E-3</v>
      </c>
      <c r="BE162" s="21">
        <f t="shared" si="69"/>
        <v>2.7372742175034643</v>
      </c>
      <c r="BF162" s="21">
        <f t="shared" si="70"/>
        <v>2.7372742175034647E-18</v>
      </c>
      <c r="BG162" s="1">
        <f t="shared" si="76"/>
        <v>9.6279514689358119E-4</v>
      </c>
      <c r="BH162" s="1">
        <f t="shared" si="71"/>
        <v>0.35142022861615713</v>
      </c>
      <c r="BI162" s="22">
        <f t="shared" si="78"/>
        <v>2.0788733120695317</v>
      </c>
      <c r="BJ162" s="22">
        <f t="shared" si="73"/>
        <v>4.1577466241390635</v>
      </c>
      <c r="BK162" s="22">
        <f t="shared" si="74"/>
        <v>12.47323987241719</v>
      </c>
      <c r="BL162" s="48">
        <f t="shared" si="77"/>
        <v>6.2366199362085952</v>
      </c>
      <c r="BM162" s="50">
        <f>BI162-BI$14</f>
        <v>-1.1568543859060476E-2</v>
      </c>
      <c r="BN162" s="50">
        <f>BJ162-BJ$14</f>
        <v>-2.3137087718120952E-2</v>
      </c>
      <c r="BO162" s="50">
        <f>BK162-BK$14</f>
        <v>-6.9411263154362857E-2</v>
      </c>
      <c r="BP162" s="50">
        <f>BL162-BL$14</f>
        <v>-3.4705631577181428E-2</v>
      </c>
      <c r="BQ162" s="51"/>
      <c r="BR162" s="51"/>
    </row>
    <row r="163" spans="1:70" x14ac:dyDescent="0.25">
      <c r="A163" s="8">
        <v>1.3901557000000001E-11</v>
      </c>
      <c r="B163" s="9">
        <v>3.2193323999999999E-12</v>
      </c>
      <c r="C163" s="8" t="s">
        <v>0</v>
      </c>
      <c r="D163" s="8" t="s">
        <v>0</v>
      </c>
      <c r="E163" s="13">
        <v>2.3819759999999999E-11</v>
      </c>
      <c r="F163" s="13">
        <v>7.4013950000000007E-12</v>
      </c>
      <c r="G163" s="13">
        <v>1.4155428999999999E-12</v>
      </c>
      <c r="H163" s="13">
        <v>4.1775257999999998E-13</v>
      </c>
      <c r="I163" s="13">
        <v>2.7379225000000002E-13</v>
      </c>
      <c r="J163" s="13">
        <v>1.7996576E-13</v>
      </c>
      <c r="K163" s="13">
        <v>2.5250922000000002E-13</v>
      </c>
      <c r="L163" s="13">
        <v>3.4973112000000002E-13</v>
      </c>
      <c r="M163" s="13">
        <v>5.3437480000000002E-13</v>
      </c>
      <c r="N163" s="13">
        <v>7.5607199999999997E-13</v>
      </c>
      <c r="O163" s="13">
        <v>1.0470946E-12</v>
      </c>
      <c r="P163" s="13">
        <v>1.4527296E-12</v>
      </c>
      <c r="Q163" s="13">
        <v>1.9988822000000001E-12</v>
      </c>
      <c r="R163" s="13">
        <v>6.1800945999999996E-12</v>
      </c>
      <c r="S163" s="14" t="s">
        <v>0</v>
      </c>
      <c r="T163" s="14" t="s">
        <v>0</v>
      </c>
      <c r="U163" s="14" t="s">
        <v>0</v>
      </c>
      <c r="V163" s="14" t="s">
        <v>0</v>
      </c>
      <c r="W163" s="14">
        <v>8.4598049999999996E-12</v>
      </c>
      <c r="X163" s="14">
        <v>4.2356534999999996E-12</v>
      </c>
      <c r="Y163" s="14">
        <v>5.3362580000000002E-12</v>
      </c>
      <c r="Z163" s="14">
        <v>7.4452909999999998E-12</v>
      </c>
      <c r="AA163" s="14">
        <v>7.7232389999999998E-4</v>
      </c>
      <c r="AB163" s="14" t="s">
        <v>0</v>
      </c>
      <c r="AC163" s="15" t="s">
        <v>0</v>
      </c>
      <c r="AD163" s="8" t="s">
        <v>0</v>
      </c>
      <c r="AE163" s="8">
        <v>8.9297710000000004E-12</v>
      </c>
      <c r="AF163" s="8">
        <v>6.4331639999999999E-12</v>
      </c>
      <c r="AG163" s="8">
        <v>5.5434194999999999E-12</v>
      </c>
      <c r="AH163" s="8">
        <v>1.0194835E-11</v>
      </c>
      <c r="AI163" s="8">
        <v>2.5980539000000001E-11</v>
      </c>
      <c r="AJ163" s="8">
        <v>5.7873035999999998E-5</v>
      </c>
      <c r="AK163" s="34">
        <f t="shared" si="49"/>
        <v>3.074804006516007E-5</v>
      </c>
      <c r="AM163" s="33" t="s">
        <v>29</v>
      </c>
      <c r="AN163" s="21"/>
      <c r="AO163" s="1">
        <f>(SUM(AC154:AJ176)+SUM(A154:D167))/173</f>
        <v>1.1791303124650328E-3</v>
      </c>
      <c r="AP163" s="21"/>
      <c r="AR163" s="33" t="s">
        <v>29</v>
      </c>
      <c r="AS163" s="21"/>
      <c r="AT163" s="2">
        <f>((AO163-AO$15)*100)/AO$15</f>
        <v>-0.33983750329191875</v>
      </c>
      <c r="AZ163" s="30" t="s">
        <v>19</v>
      </c>
      <c r="BA163" s="21">
        <f t="shared" si="65"/>
        <v>2.6376640621235659E-3</v>
      </c>
      <c r="BB163" s="21">
        <f t="shared" si="66"/>
        <v>2.6376640621235661E-6</v>
      </c>
      <c r="BC163" s="21">
        <f t="shared" si="67"/>
        <v>2.1312325621958414E-4</v>
      </c>
      <c r="BD163" s="21">
        <f t="shared" si="68"/>
        <v>2.5574790746350096E-3</v>
      </c>
      <c r="BE163" s="21">
        <f t="shared" si="69"/>
        <v>2.5574790746350096</v>
      </c>
      <c r="BF163" s="21">
        <f t="shared" si="70"/>
        <v>2.5574790746350099E-18</v>
      </c>
      <c r="BG163" s="1">
        <f t="shared" si="76"/>
        <v>8.9955490231674519E-4</v>
      </c>
      <c r="BH163" s="1">
        <f t="shared" si="71"/>
        <v>0.328337539345612</v>
      </c>
      <c r="BI163" s="22">
        <f t="shared" si="78"/>
        <v>1.9423245798457438</v>
      </c>
      <c r="BJ163" s="22">
        <f t="shared" si="73"/>
        <v>3.8846491596914876</v>
      </c>
      <c r="BK163" s="22">
        <f t="shared" si="74"/>
        <v>11.653947479074462</v>
      </c>
      <c r="BL163" s="48">
        <f t="shared" si="77"/>
        <v>5.8269737395372312</v>
      </c>
      <c r="BM163" s="50">
        <f>BI163-BI$15</f>
        <v>-6.6633013373986749E-3</v>
      </c>
      <c r="BN163" s="50">
        <f>BJ163-BJ$15</f>
        <v>-1.332660267479735E-2</v>
      </c>
      <c r="BO163" s="50">
        <f>BK163-BK$15</f>
        <v>-3.9979808024392938E-2</v>
      </c>
      <c r="BP163" s="50">
        <f>BL163-BL$15</f>
        <v>-1.9989904012195581E-2</v>
      </c>
      <c r="BQ163" s="51"/>
      <c r="BR163" s="51"/>
    </row>
    <row r="164" spans="1:70" x14ac:dyDescent="0.25">
      <c r="A164" s="8">
        <v>1.0743383000000001E-3</v>
      </c>
      <c r="B164" s="9">
        <v>8.0529690000000004E-12</v>
      </c>
      <c r="C164" s="8" t="s">
        <v>0</v>
      </c>
      <c r="D164" s="8" t="s">
        <v>0</v>
      </c>
      <c r="E164" s="13">
        <v>2.4890187999999999E-12</v>
      </c>
      <c r="F164" s="13">
        <v>4.0538774999999999E-12</v>
      </c>
      <c r="G164" s="13">
        <v>1.1449307000000001E-12</v>
      </c>
      <c r="H164" s="13">
        <v>6.0976933999999998E-13</v>
      </c>
      <c r="I164" s="13">
        <v>2.4439869000000002E-13</v>
      </c>
      <c r="J164" s="13">
        <v>1.7069962000000001E-13</v>
      </c>
      <c r="K164" s="13">
        <v>1.5454435E-13</v>
      </c>
      <c r="L164" s="13">
        <v>1.9719552999999999E-13</v>
      </c>
      <c r="M164" s="13">
        <v>4.1079536999999999E-13</v>
      </c>
      <c r="N164" s="13">
        <v>9.3397669999999994E-13</v>
      </c>
      <c r="O164" s="13">
        <v>1.4134683000000001E-12</v>
      </c>
      <c r="P164" s="13">
        <v>2.3673132000000002E-12</v>
      </c>
      <c r="Q164" s="13">
        <v>4.1930716999999998E-12</v>
      </c>
      <c r="R164" s="13">
        <v>1.2071249500000001E-4</v>
      </c>
      <c r="S164" s="14" t="s">
        <v>0</v>
      </c>
      <c r="T164" s="14" t="s">
        <v>0</v>
      </c>
      <c r="U164" s="14" t="s">
        <v>0</v>
      </c>
      <c r="V164" s="14" t="s">
        <v>0</v>
      </c>
      <c r="W164" s="14">
        <v>5.5773293999999997E-12</v>
      </c>
      <c r="X164" s="14">
        <v>5.0164725000000002E-12</v>
      </c>
      <c r="Y164" s="14">
        <v>1.0628139E-11</v>
      </c>
      <c r="Z164" s="14">
        <v>9.3013719999999999E-12</v>
      </c>
      <c r="AA164" s="14">
        <v>9.0870936000000003E-4</v>
      </c>
      <c r="AB164" s="14" t="s">
        <v>0</v>
      </c>
      <c r="AC164" s="15" t="s">
        <v>0</v>
      </c>
      <c r="AD164" s="8" t="s">
        <v>0</v>
      </c>
      <c r="AE164" s="8">
        <v>5.078084E-12</v>
      </c>
      <c r="AF164" s="8">
        <v>2.3787367000000001E-12</v>
      </c>
      <c r="AG164" s="8">
        <v>3.4743374E-12</v>
      </c>
      <c r="AH164" s="8">
        <v>1.4377117E-11</v>
      </c>
      <c r="AI164" s="8">
        <v>2.996246E-4</v>
      </c>
      <c r="AJ164" s="8">
        <v>7.5491839999999996E-4</v>
      </c>
      <c r="AK164" s="34">
        <f t="shared" si="49"/>
        <v>1.1697419397287469E-4</v>
      </c>
      <c r="AM164" t="s">
        <v>30</v>
      </c>
      <c r="AN164" s="21"/>
      <c r="AO164" s="21">
        <f>SUM(U182:W183)/6</f>
        <v>3.3359509433333336E-3</v>
      </c>
      <c r="AP164" s="21"/>
      <c r="AR164" t="s">
        <v>30</v>
      </c>
      <c r="AT164" s="2">
        <f>((AO164-AO$16)*100)/AO$16</f>
        <v>0.56402506524042861</v>
      </c>
      <c r="AZ164" s="28" t="s">
        <v>22</v>
      </c>
      <c r="BA164" s="21">
        <f t="shared" si="65"/>
        <v>5.3454306367189369E-5</v>
      </c>
      <c r="BB164" s="21">
        <f t="shared" si="66"/>
        <v>5.3454306367189373E-8</v>
      </c>
      <c r="BC164" s="21">
        <f t="shared" si="67"/>
        <v>4.3191079544689011E-6</v>
      </c>
      <c r="BD164" s="21">
        <f t="shared" si="68"/>
        <v>5.1829295453626809E-5</v>
      </c>
      <c r="BE164" s="21">
        <f t="shared" si="69"/>
        <v>5.1829295453626807E-2</v>
      </c>
      <c r="BF164" s="21">
        <f t="shared" si="70"/>
        <v>5.1829295453626809E-20</v>
      </c>
      <c r="BG164" s="1">
        <f t="shared" si="76"/>
        <v>1.8230177236381424E-5</v>
      </c>
      <c r="BH164" s="1">
        <f t="shared" si="71"/>
        <v>6.6540146912792203E-3</v>
      </c>
      <c r="BI164" s="22">
        <f t="shared" si="78"/>
        <v>3.9362712881642482E-2</v>
      </c>
      <c r="BJ164" s="22">
        <f t="shared" si="73"/>
        <v>7.8725425763284965E-2</v>
      </c>
      <c r="BK164" s="22">
        <f t="shared" si="74"/>
        <v>0.23617627728985491</v>
      </c>
      <c r="BL164" s="48">
        <f t="shared" si="77"/>
        <v>0.11808813864492745</v>
      </c>
      <c r="BM164" s="50">
        <f>BI164-BI$16</f>
        <v>-7.0942259279725695E-4</v>
      </c>
      <c r="BN164" s="50">
        <f>BJ164-BJ$16</f>
        <v>-1.4188451855945139E-3</v>
      </c>
      <c r="BO164" s="50">
        <f>BK164-BK$16</f>
        <v>-4.2565355567835417E-3</v>
      </c>
      <c r="BP164" s="50">
        <f>BL164-BL$16</f>
        <v>-2.128267778391757E-3</v>
      </c>
      <c r="BQ164" s="51"/>
      <c r="BR164" s="51"/>
    </row>
    <row r="165" spans="1:70" x14ac:dyDescent="0.25">
      <c r="A165" s="8">
        <v>2.8833157999999998E-3</v>
      </c>
      <c r="B165" s="9">
        <v>7.3969322999999998E-4</v>
      </c>
      <c r="C165" s="8">
        <v>8.2542680000000002E-13</v>
      </c>
      <c r="D165" s="8">
        <v>1.3622081E-12</v>
      </c>
      <c r="E165" s="13">
        <v>2.2472063E-12</v>
      </c>
      <c r="F165" s="13">
        <v>2.6783800000000001E-12</v>
      </c>
      <c r="G165" s="13">
        <v>1.4115944E-12</v>
      </c>
      <c r="H165" s="13">
        <v>9.8268810000000004E-13</v>
      </c>
      <c r="I165" s="13">
        <v>3.1438960000000001E-13</v>
      </c>
      <c r="J165" s="13">
        <v>3.2562313000000001E-13</v>
      </c>
      <c r="K165" s="13">
        <v>2.5445462999999998E-13</v>
      </c>
      <c r="L165" s="13">
        <v>3.0656799999999998E-13</v>
      </c>
      <c r="M165" s="13">
        <v>5.9087755E-13</v>
      </c>
      <c r="N165" s="13">
        <v>1.4024183E-12</v>
      </c>
      <c r="O165" s="13">
        <v>3.7903352000000002E-12</v>
      </c>
      <c r="P165" s="13">
        <v>9.8941640000000006E-12</v>
      </c>
      <c r="Q165" s="13">
        <v>1.3908118E-11</v>
      </c>
      <c r="R165" s="13">
        <v>9.8309599999999993E-4</v>
      </c>
      <c r="S165" s="14" t="s">
        <v>0</v>
      </c>
      <c r="T165" s="14" t="s">
        <v>0</v>
      </c>
      <c r="U165" s="14" t="s">
        <v>0</v>
      </c>
      <c r="V165" s="14" t="s">
        <v>0</v>
      </c>
      <c r="W165" s="14">
        <v>1.7160649999999999E-12</v>
      </c>
      <c r="X165" s="14">
        <v>3.6856906000000002E-12</v>
      </c>
      <c r="Y165" s="14">
        <v>8.3406959999999999E-4</v>
      </c>
      <c r="Z165" s="14">
        <v>1.4824214E-3</v>
      </c>
      <c r="AA165" s="14">
        <v>9.7335399999999995E-4</v>
      </c>
      <c r="AB165" s="14" t="s">
        <v>0</v>
      </c>
      <c r="AC165" s="15" t="s">
        <v>0</v>
      </c>
      <c r="AD165" s="8" t="s">
        <v>0</v>
      </c>
      <c r="AE165" s="8">
        <v>2.0023123999999999E-12</v>
      </c>
      <c r="AF165" s="8">
        <v>4.813784E-12</v>
      </c>
      <c r="AG165" s="8">
        <v>5.7936455000000003E-12</v>
      </c>
      <c r="AH165" s="8">
        <v>1.2028902E-4</v>
      </c>
      <c r="AI165" s="8">
        <v>4.9844284999999995E-4</v>
      </c>
      <c r="AJ165" s="8">
        <v>1.4595885999999999E-3</v>
      </c>
      <c r="AK165" s="34">
        <f t="shared" si="49"/>
        <v>3.4394036407951555E-4</v>
      </c>
      <c r="AM165" t="s">
        <v>31</v>
      </c>
      <c r="AN165" s="21"/>
      <c r="AO165" s="21">
        <f>((SUM(A150:Z183)+SUM(AA150:AJ176))/895)</f>
        <v>9.5037410218601879E-4</v>
      </c>
      <c r="AP165" s="21"/>
      <c r="AR165" t="s">
        <v>31</v>
      </c>
      <c r="AT165" s="2">
        <f>((AO165-AO$17)*100)/AO$17</f>
        <v>-0.84671192720342747</v>
      </c>
      <c r="AZ165" s="28" t="s">
        <v>25</v>
      </c>
      <c r="BA165" s="21">
        <f t="shared" si="65"/>
        <v>3.4738609709090533E-5</v>
      </c>
      <c r="BB165" s="21">
        <f t="shared" si="66"/>
        <v>3.473860970909053E-8</v>
      </c>
      <c r="BC165" s="21">
        <f t="shared" si="67"/>
        <v>2.8068796644945149E-6</v>
      </c>
      <c r="BD165" s="21">
        <f t="shared" si="68"/>
        <v>3.3682555973934175E-5</v>
      </c>
      <c r="BE165" s="21">
        <f t="shared" si="69"/>
        <v>3.3682555973934172E-2</v>
      </c>
      <c r="BF165" s="21">
        <f t="shared" si="70"/>
        <v>3.3682555973934175E-20</v>
      </c>
      <c r="BG165" s="1">
        <f t="shared" si="76"/>
        <v>1.1847333825491737E-5</v>
      </c>
      <c r="BH165" s="1">
        <f t="shared" si="71"/>
        <v>4.3242768463044841E-3</v>
      </c>
      <c r="BI165" s="22">
        <f t="shared" si="78"/>
        <v>2.5580837407062341E-2</v>
      </c>
      <c r="BJ165" s="22">
        <f t="shared" si="73"/>
        <v>5.1161674814124682E-2</v>
      </c>
      <c r="BK165" s="22">
        <f t="shared" si="74"/>
        <v>0.15348502444237405</v>
      </c>
      <c r="BL165" s="48">
        <f t="shared" si="77"/>
        <v>7.6742512221187026E-2</v>
      </c>
      <c r="BM165" s="50">
        <f>BI165-BI$17</f>
        <v>-8.0873538568402778E-4</v>
      </c>
      <c r="BN165" s="50">
        <f>BJ165-BJ$17</f>
        <v>-1.6174707713680556E-3</v>
      </c>
      <c r="BO165" s="50">
        <f>BK165-BK$17</f>
        <v>-4.8524123141041597E-3</v>
      </c>
      <c r="BP165" s="50">
        <f>BL165-BL$17</f>
        <v>-2.4262061570520799E-3</v>
      </c>
      <c r="BQ165" s="51"/>
      <c r="BR165" s="51"/>
    </row>
    <row r="166" spans="1:70" x14ac:dyDescent="0.25">
      <c r="A166" s="8">
        <v>1.4824314999999999E-3</v>
      </c>
      <c r="B166" s="9">
        <v>5.8531473999999997E-12</v>
      </c>
      <c r="C166" s="8">
        <v>7.7927419999999997E-13</v>
      </c>
      <c r="D166" s="8">
        <v>1.0510752000000001E-12</v>
      </c>
      <c r="E166" s="13">
        <v>1.0119929999999999E-12</v>
      </c>
      <c r="F166" s="13">
        <v>1.4426404E-12</v>
      </c>
      <c r="G166" s="13">
        <v>1.6313016E-12</v>
      </c>
      <c r="H166" s="13">
        <v>9.6463569999999996E-13</v>
      </c>
      <c r="I166" s="13">
        <v>8.0868872999999997E-13</v>
      </c>
      <c r="J166" s="13">
        <v>9.1828600000000003E-13</v>
      </c>
      <c r="K166" s="13">
        <v>1.053658E-12</v>
      </c>
      <c r="L166" s="13">
        <v>1.2008636000000001E-12</v>
      </c>
      <c r="M166" s="13">
        <v>2.0398111999999999E-12</v>
      </c>
      <c r="N166" s="13">
        <v>4.5387113999999998E-12</v>
      </c>
      <c r="O166" s="13">
        <v>1.1497042000000001E-11</v>
      </c>
      <c r="P166" s="13">
        <v>5.2020250000000005E-4</v>
      </c>
      <c r="Q166" s="13">
        <v>1.0822264000000001E-3</v>
      </c>
      <c r="R166" s="13">
        <v>2.8469759999999998E-4</v>
      </c>
      <c r="S166" s="14" t="s">
        <v>0</v>
      </c>
      <c r="T166" s="14" t="s">
        <v>0</v>
      </c>
      <c r="U166" s="14" t="s">
        <v>0</v>
      </c>
      <c r="V166" s="14" t="s">
        <v>0</v>
      </c>
      <c r="W166" s="14">
        <v>1.9321993999999998E-12</v>
      </c>
      <c r="X166" s="14">
        <v>7.4103030000000006E-12</v>
      </c>
      <c r="Y166" s="14">
        <v>8.3555246000000004E-4</v>
      </c>
      <c r="Z166" s="14">
        <v>2.2163019999999999E-3</v>
      </c>
      <c r="AA166" s="14">
        <v>1.9066968000000001E-3</v>
      </c>
      <c r="AB166" s="14" t="s">
        <v>0</v>
      </c>
      <c r="AC166" s="15" t="s">
        <v>0</v>
      </c>
      <c r="AD166" s="8" t="s">
        <v>0</v>
      </c>
      <c r="AE166" s="8">
        <v>1.6660537000000001E-12</v>
      </c>
      <c r="AF166" s="8">
        <v>4.7610206000000002E-12</v>
      </c>
      <c r="AG166" s="8">
        <v>1.9204224000000001E-4</v>
      </c>
      <c r="AH166" s="8">
        <v>6.8273745000000004E-4</v>
      </c>
      <c r="AI166" s="8">
        <v>1.1144441000000001E-3</v>
      </c>
      <c r="AJ166" s="8">
        <v>1.6300887E-3</v>
      </c>
      <c r="AK166" s="34">
        <f t="shared" si="49"/>
        <v>4.1198006208830032E-4</v>
      </c>
      <c r="AZ166" s="35" t="s">
        <v>27</v>
      </c>
      <c r="BA166" s="21">
        <f t="shared" si="65"/>
        <v>2.7857362598004046E-5</v>
      </c>
      <c r="BB166" s="21">
        <f t="shared" si="66"/>
        <v>2.7857362598004045E-8</v>
      </c>
      <c r="BC166" s="21">
        <f t="shared" si="67"/>
        <v>2.2508748979187269E-6</v>
      </c>
      <c r="BD166" s="21">
        <f t="shared" si="68"/>
        <v>2.7010498775024721E-5</v>
      </c>
      <c r="BE166" s="21">
        <f t="shared" si="69"/>
        <v>2.7010498775024722E-2</v>
      </c>
      <c r="BF166" s="21">
        <f t="shared" si="70"/>
        <v>2.7010498775024725E-20</v>
      </c>
      <c r="BG166" s="1">
        <f t="shared" si="76"/>
        <v>9.500537786633321E-6</v>
      </c>
      <c r="BH166" s="1">
        <f t="shared" si="71"/>
        <v>3.467696292121162E-3</v>
      </c>
      <c r="BI166" s="22">
        <f t="shared" si="78"/>
        <v>2.051362069975534E-2</v>
      </c>
      <c r="BJ166" s="22">
        <f t="shared" si="73"/>
        <v>4.102724139951068E-2</v>
      </c>
      <c r="BK166" s="22">
        <f t="shared" si="74"/>
        <v>0.12308172419853204</v>
      </c>
      <c r="BL166" s="48">
        <f t="shared" si="77"/>
        <v>6.1540862099266021E-2</v>
      </c>
      <c r="BM166" s="50">
        <f>BI166-BI$18</f>
        <v>-4.3768066190467622E-4</v>
      </c>
      <c r="BN166" s="50">
        <f>BJ166-BJ$18</f>
        <v>-8.7536132380935244E-4</v>
      </c>
      <c r="BO166" s="50">
        <f>BK166-BK$18</f>
        <v>-2.6260839714280643E-3</v>
      </c>
      <c r="BP166" s="50">
        <f>BL166-BL$18</f>
        <v>-1.3130419857140321E-3</v>
      </c>
      <c r="BQ166" s="51"/>
      <c r="BR166" s="51"/>
    </row>
    <row r="167" spans="1:70" x14ac:dyDescent="0.25">
      <c r="A167" s="8" t="s">
        <v>0</v>
      </c>
      <c r="B167" s="9" t="s">
        <v>0</v>
      </c>
      <c r="C167" s="8">
        <v>6.2265194000000001E-13</v>
      </c>
      <c r="D167" s="8">
        <v>2.0803459000000002E-12</v>
      </c>
      <c r="E167" s="13">
        <v>2.1664150000000002E-5</v>
      </c>
      <c r="F167" s="13">
        <v>1.5288505E-12</v>
      </c>
      <c r="G167" s="13">
        <v>1.0431493000000001E-12</v>
      </c>
      <c r="H167" s="13">
        <v>6.3870289999999995E-13</v>
      </c>
      <c r="I167" s="13">
        <v>5.9848880000000002E-13</v>
      </c>
      <c r="J167" s="13">
        <v>6.3952244999999999E-13</v>
      </c>
      <c r="K167" s="13">
        <v>7.0591189999999995E-13</v>
      </c>
      <c r="L167" s="13">
        <v>7.7043620000000002E-13</v>
      </c>
      <c r="M167" s="13">
        <v>1.0174384E-12</v>
      </c>
      <c r="N167" s="13">
        <v>1.3902521000000001E-12</v>
      </c>
      <c r="O167" s="13">
        <v>2.1942199999999999E-12</v>
      </c>
      <c r="P167" s="13">
        <v>5.9590682999999998E-12</v>
      </c>
      <c r="Q167" s="13">
        <v>5.4435636000000004E-4</v>
      </c>
      <c r="R167" s="13">
        <v>7.9400409999999999E-4</v>
      </c>
      <c r="S167" s="14" t="s">
        <v>0</v>
      </c>
      <c r="T167" s="14" t="s">
        <v>0</v>
      </c>
      <c r="U167" s="14" t="s">
        <v>0</v>
      </c>
      <c r="V167" s="14">
        <v>6.8328889999999998E-13</v>
      </c>
      <c r="W167" s="14">
        <v>8.0221245999999996E-13</v>
      </c>
      <c r="X167" s="14">
        <v>9.4055789999999998E-13</v>
      </c>
      <c r="Y167" s="14">
        <v>1.9894388000000002E-12</v>
      </c>
      <c r="Z167" s="14">
        <v>7.1805548000000001E-12</v>
      </c>
      <c r="AA167" s="14">
        <v>1.2881111E-3</v>
      </c>
      <c r="AB167" s="14" t="s">
        <v>0</v>
      </c>
      <c r="AC167" s="15" t="s">
        <v>0</v>
      </c>
      <c r="AD167" s="8" t="s">
        <v>0</v>
      </c>
      <c r="AE167" s="8">
        <v>2.7381027000000002E-12</v>
      </c>
      <c r="AF167" s="8">
        <v>3.5731901000000001E-12</v>
      </c>
      <c r="AG167" s="8">
        <v>1.2378774E-3</v>
      </c>
      <c r="AH167" s="8">
        <v>3.2975190000000002E-4</v>
      </c>
      <c r="AI167" s="8">
        <v>5.4726725999999998E-4</v>
      </c>
      <c r="AJ167" s="8">
        <v>1.5507397E-3</v>
      </c>
      <c r="AK167" s="34">
        <f t="shared" si="49"/>
        <v>2.2549185739629947E-4</v>
      </c>
      <c r="AZ167" s="35" t="s">
        <v>28</v>
      </c>
      <c r="BA167" s="21">
        <f t="shared" si="65"/>
        <v>2.3398541700369468E-4</v>
      </c>
      <c r="BB167" s="21">
        <f t="shared" si="66"/>
        <v>2.339854170036947E-7</v>
      </c>
      <c r="BC167" s="21">
        <f t="shared" si="67"/>
        <v>1.8906021693898531E-5</v>
      </c>
      <c r="BD167" s="21">
        <f t="shared" si="68"/>
        <v>2.2687226032678235E-4</v>
      </c>
      <c r="BE167" s="21">
        <f t="shared" si="69"/>
        <v>0.22687226032678234</v>
      </c>
      <c r="BF167" s="21">
        <f t="shared" si="70"/>
        <v>2.2687226032678238E-19</v>
      </c>
      <c r="BG167" s="1">
        <f>BF167*BA$2</f>
        <v>7.9798914486040804E-5</v>
      </c>
      <c r="BH167" s="1">
        <f t="shared" si="71"/>
        <v>2.9126603787404892E-2</v>
      </c>
      <c r="BI167" s="22">
        <f t="shared" si="78"/>
        <v>0.17230231601435897</v>
      </c>
      <c r="BJ167" s="22">
        <f t="shared" si="73"/>
        <v>0.34460463202871794</v>
      </c>
      <c r="BK167" s="22">
        <f t="shared" si="74"/>
        <v>1.0338138960861538</v>
      </c>
      <c r="BL167" s="48">
        <f t="shared" si="77"/>
        <v>0.51690694804307691</v>
      </c>
      <c r="BM167" s="50">
        <f>BI167-BI$19</f>
        <v>-3.0662920770967994E-3</v>
      </c>
      <c r="BN167" s="50">
        <f>BJ167-BJ$19</f>
        <v>-6.1325841541935988E-3</v>
      </c>
      <c r="BO167" s="50">
        <f>BK167-BK$19</f>
        <v>-1.8397752462580685E-2</v>
      </c>
      <c r="BP167" s="50">
        <f>BL167-BL$19</f>
        <v>-9.1988762312903427E-3</v>
      </c>
      <c r="BQ167" s="51"/>
      <c r="BR167" s="51"/>
    </row>
    <row r="168" spans="1:70" x14ac:dyDescent="0.25">
      <c r="A168" t="s">
        <v>0</v>
      </c>
      <c r="B168" s="16" t="s">
        <v>0</v>
      </c>
      <c r="C168" s="13">
        <v>1.466658E-12</v>
      </c>
      <c r="D168" s="13">
        <v>2.5214105999999998E-12</v>
      </c>
      <c r="E168" s="13">
        <v>2.1649705000000001E-12</v>
      </c>
      <c r="F168" s="13">
        <v>9.5932470000000008E-13</v>
      </c>
      <c r="G168" s="13">
        <v>7.4194313E-13</v>
      </c>
      <c r="H168" s="13">
        <v>6.9842173E-13</v>
      </c>
      <c r="I168" s="13">
        <v>8.7123006000000003E-13</v>
      </c>
      <c r="J168" s="13">
        <v>1.0579471000000001E-12</v>
      </c>
      <c r="K168" s="13">
        <v>1.0135570999999999E-12</v>
      </c>
      <c r="L168" s="13">
        <v>9.8184960000000007E-13</v>
      </c>
      <c r="M168" s="13">
        <v>1.1099417E-12</v>
      </c>
      <c r="N168" s="13">
        <v>1.4029307E-12</v>
      </c>
      <c r="O168" s="13">
        <v>2.1241510999999998E-12</v>
      </c>
      <c r="P168" s="13">
        <v>5.7100213999999999E-12</v>
      </c>
      <c r="Q168" s="13">
        <v>6.7602310000000002E-5</v>
      </c>
      <c r="R168" s="13">
        <v>3.8755439999999999E-6</v>
      </c>
      <c r="S168" s="14" t="s">
        <v>0</v>
      </c>
      <c r="T168" s="14" t="s">
        <v>0</v>
      </c>
      <c r="U168" s="14" t="s">
        <v>0</v>
      </c>
      <c r="V168" s="14">
        <v>2.9675709999999998E-12</v>
      </c>
      <c r="W168" s="14">
        <v>9.8416240000000009E-13</v>
      </c>
      <c r="X168" s="14">
        <v>1.1067265999999999E-12</v>
      </c>
      <c r="Y168" s="14">
        <v>1.8428671999999998E-12</v>
      </c>
      <c r="Z168" s="14">
        <v>6.295498E-12</v>
      </c>
      <c r="AA168" s="14">
        <v>1.5614189000000001E-3</v>
      </c>
      <c r="AB168" s="14" t="s">
        <v>0</v>
      </c>
      <c r="AC168" s="15" t="s">
        <v>0</v>
      </c>
      <c r="AD168" s="8" t="s">
        <v>0</v>
      </c>
      <c r="AE168" s="8">
        <v>1.4491988999999999E-3</v>
      </c>
      <c r="AF168" s="8">
        <v>1.626939E-4</v>
      </c>
      <c r="AG168" s="8">
        <v>5.5974223000000003E-12</v>
      </c>
      <c r="AH168" s="8">
        <v>2.1114412E-12</v>
      </c>
      <c r="AI168" s="8">
        <v>1.8349420000000002E-12</v>
      </c>
      <c r="AJ168" s="8">
        <v>2.8561964000000002E-4</v>
      </c>
      <c r="AK168" s="34">
        <f t="shared" si="49"/>
        <v>1.2608604427017815E-4</v>
      </c>
      <c r="AZ168" s="33" t="s">
        <v>29</v>
      </c>
      <c r="BA168" s="21">
        <f t="shared" si="65"/>
        <v>1.1791303124650328E-3</v>
      </c>
      <c r="BB168" s="21">
        <f t="shared" si="66"/>
        <v>1.1791303124650329E-6</v>
      </c>
      <c r="BC168" s="21">
        <f t="shared" si="67"/>
        <v>9.5273729247174658E-5</v>
      </c>
      <c r="BD168" s="21">
        <f t="shared" si="68"/>
        <v>1.1432847509660958E-3</v>
      </c>
      <c r="BE168" s="21">
        <f t="shared" si="69"/>
        <v>1.1432847509660957</v>
      </c>
      <c r="BF168" s="21">
        <f t="shared" si="70"/>
        <v>1.1432847509660958E-18</v>
      </c>
      <c r="BG168" s="1">
        <f t="shared" ref="BG168:BG170" si="79">BF168*BA$2</f>
        <v>4.0213326188105969E-4</v>
      </c>
      <c r="BH168" s="1">
        <f t="shared" si="71"/>
        <v>0.14677864058658679</v>
      </c>
      <c r="BI168" s="22">
        <f t="shared" si="78"/>
        <v>0.86828865799466404</v>
      </c>
      <c r="BJ168" s="22">
        <f t="shared" si="73"/>
        <v>1.7365773159893281</v>
      </c>
      <c r="BK168" s="22">
        <f t="shared" si="74"/>
        <v>5.2097319479679838</v>
      </c>
      <c r="BL168" s="48">
        <f t="shared" si="77"/>
        <v>2.6048659739839919</v>
      </c>
      <c r="BM168" s="50">
        <f>BI168-BI$20</f>
        <v>-2.9608325159951043E-3</v>
      </c>
      <c r="BN168" s="50">
        <f>BJ168-BJ$20</f>
        <v>-5.9216650319902087E-3</v>
      </c>
      <c r="BO168" s="50">
        <f>BK168-BK$20</f>
        <v>-1.7764995095971514E-2</v>
      </c>
      <c r="BP168" s="50">
        <f>BL168-BL$20</f>
        <v>-8.8824975479857571E-3</v>
      </c>
      <c r="BQ168" s="51"/>
      <c r="BR168" s="51"/>
    </row>
    <row r="169" spans="1:70" x14ac:dyDescent="0.25">
      <c r="A169" t="s">
        <v>0</v>
      </c>
      <c r="B169" s="16">
        <v>1.756614E-12</v>
      </c>
      <c r="C169" s="13">
        <v>7.4201600000000002E-13</v>
      </c>
      <c r="D169" s="13">
        <v>1.212534E-12</v>
      </c>
      <c r="E169" s="13">
        <v>6.1625470000000001E-13</v>
      </c>
      <c r="F169" s="13">
        <v>6.1826623000000003E-13</v>
      </c>
      <c r="G169" s="13">
        <v>9.0057189999999995E-13</v>
      </c>
      <c r="H169" s="13">
        <v>1.4011628999999999E-12</v>
      </c>
      <c r="I169" s="13">
        <v>3.2231676000000001E-12</v>
      </c>
      <c r="J169" s="13">
        <v>7.0134067999999999E-12</v>
      </c>
      <c r="K169" s="13">
        <v>1.1064406000000001E-11</v>
      </c>
      <c r="L169" s="13">
        <v>1.2262403000000001E-4</v>
      </c>
      <c r="M169" s="13">
        <v>4.4564316E-5</v>
      </c>
      <c r="N169" s="13">
        <v>1.05766325E-11</v>
      </c>
      <c r="O169" s="13">
        <v>6.5602866000000002E-12</v>
      </c>
      <c r="P169" s="13">
        <v>8.8353680000000002E-12</v>
      </c>
      <c r="Q169" s="13">
        <v>9.3226100000000008E-12</v>
      </c>
      <c r="R169" s="13">
        <v>1.1243333E-11</v>
      </c>
      <c r="S169" s="14" t="s">
        <v>0</v>
      </c>
      <c r="T169" s="14" t="s">
        <v>0</v>
      </c>
      <c r="U169" s="14">
        <v>1.1926136E-12</v>
      </c>
      <c r="V169" s="14">
        <v>2.5899706000000001E-12</v>
      </c>
      <c r="W169" s="14">
        <v>6.4809319999999999E-12</v>
      </c>
      <c r="X169" s="14">
        <v>6.1881294000000003E-12</v>
      </c>
      <c r="Y169" s="14">
        <v>4.7582624000000001E-12</v>
      </c>
      <c r="Z169" s="14">
        <v>3.2435398E-12</v>
      </c>
      <c r="AA169" s="14">
        <v>1.7771419999999999E-11</v>
      </c>
      <c r="AB169" s="14" t="s">
        <v>0</v>
      </c>
      <c r="AC169" s="15" t="s">
        <v>0</v>
      </c>
      <c r="AD169" s="8" t="s">
        <v>0</v>
      </c>
      <c r="AE169" s="8">
        <v>8.9587469999999998E-11</v>
      </c>
      <c r="AF169" s="8">
        <v>6.5389639999999997E-12</v>
      </c>
      <c r="AG169" s="8">
        <v>1.7476548000000001E-12</v>
      </c>
      <c r="AH169" s="8">
        <v>2.0922579999999999E-12</v>
      </c>
      <c r="AI169" s="8">
        <v>2.2414023999999999E-12</v>
      </c>
      <c r="AJ169" s="8">
        <v>1.1601154999999999E-3</v>
      </c>
      <c r="AK169" s="34">
        <f t="shared" si="49"/>
        <v>4.4243468850641575E-5</v>
      </c>
      <c r="AZ169" t="s">
        <v>30</v>
      </c>
      <c r="BA169" s="21">
        <f>AH155</f>
        <v>4.0264497999999999E-3</v>
      </c>
      <c r="BB169" s="21">
        <f t="shared" si="66"/>
        <v>4.0264498000000003E-6</v>
      </c>
      <c r="BC169" s="21">
        <f t="shared" si="67"/>
        <v>3.2533714384E-4</v>
      </c>
      <c r="BD169" s="21">
        <f t="shared" si="68"/>
        <v>3.90404572608E-3</v>
      </c>
      <c r="BE169" s="21">
        <f t="shared" si="69"/>
        <v>3.9040457260800001</v>
      </c>
      <c r="BF169" s="21">
        <f t="shared" si="70"/>
        <v>3.9040457260800007E-18</v>
      </c>
      <c r="BG169" s="1">
        <f t="shared" si="79"/>
        <v>1.373189523462749E-3</v>
      </c>
      <c r="BH169" s="1">
        <f>BG169*365</f>
        <v>0.50121417606390339</v>
      </c>
      <c r="BI169" s="22">
        <f t="shared" si="78"/>
        <v>2.964999420645936</v>
      </c>
      <c r="BJ169" s="22">
        <f t="shared" si="73"/>
        <v>5.929998841291872</v>
      </c>
      <c r="BK169" s="22">
        <f t="shared" si="74"/>
        <v>17.789996523875615</v>
      </c>
      <c r="BL169" s="48">
        <f>AVERAGE(BI169:BK169)</f>
        <v>8.8949982619378076</v>
      </c>
      <c r="BM169" s="50">
        <f>BI169-BI$21</f>
        <v>-3.4044346763066891E-3</v>
      </c>
      <c r="BN169" s="50">
        <f>BJ169-BJ$21</f>
        <v>-6.8088693526133781E-3</v>
      </c>
      <c r="BO169" s="50">
        <f>BK169-BK$21</f>
        <v>-2.0426608057842799E-2</v>
      </c>
      <c r="BP169" s="50">
        <f>BL169-BL$21</f>
        <v>-1.0213304028921399E-2</v>
      </c>
      <c r="BQ169" s="51"/>
      <c r="BR169" s="51"/>
    </row>
    <row r="170" spans="1:70" x14ac:dyDescent="0.25">
      <c r="A170" t="s">
        <v>0</v>
      </c>
      <c r="B170" s="16">
        <v>8.7872239999999999E-13</v>
      </c>
      <c r="C170" s="13">
        <v>3.0318352999999998E-13</v>
      </c>
      <c r="D170" s="13">
        <v>2.4732942E-13</v>
      </c>
      <c r="E170" s="13">
        <v>1.7365567E-13</v>
      </c>
      <c r="F170" s="13">
        <v>3.0092947000000002E-13</v>
      </c>
      <c r="G170" s="13">
        <v>5.3022199999999998E-13</v>
      </c>
      <c r="H170" s="13">
        <v>8.7619023E-13</v>
      </c>
      <c r="I170" s="13">
        <v>1.5902373E-12</v>
      </c>
      <c r="J170" s="13">
        <v>2.6886435999999998E-12</v>
      </c>
      <c r="K170" s="13">
        <v>5.191557E-12</v>
      </c>
      <c r="L170" s="13">
        <v>7.760799E-12</v>
      </c>
      <c r="M170" s="13">
        <v>1.2503095E-11</v>
      </c>
      <c r="N170" s="13">
        <v>1.0776013E-11</v>
      </c>
      <c r="O170" s="13">
        <v>1.27949006E-11</v>
      </c>
      <c r="P170" s="13">
        <v>2.0429430000000001E-4</v>
      </c>
      <c r="Q170" s="13">
        <v>2.0755557E-3</v>
      </c>
      <c r="R170" s="13">
        <v>2.0432698000000002E-3</v>
      </c>
      <c r="S170" s="14" t="s">
        <v>0</v>
      </c>
      <c r="T170" s="14" t="s">
        <v>0</v>
      </c>
      <c r="U170" s="14">
        <v>1.7270973E-12</v>
      </c>
      <c r="V170" s="14">
        <v>3.5215972999999999E-12</v>
      </c>
      <c r="W170" s="14">
        <v>2.6230923E-12</v>
      </c>
      <c r="X170" s="14">
        <v>3.3258489999999998E-12</v>
      </c>
      <c r="Y170" s="14">
        <v>2.9277783999999998E-4</v>
      </c>
      <c r="Z170" s="14" t="s">
        <v>0</v>
      </c>
      <c r="AA170" s="14" t="s">
        <v>0</v>
      </c>
      <c r="AB170" s="14" t="s">
        <v>0</v>
      </c>
      <c r="AC170" s="15" t="s">
        <v>0</v>
      </c>
      <c r="AD170" s="8" t="s">
        <v>0</v>
      </c>
      <c r="AE170" s="8" t="s">
        <v>0</v>
      </c>
      <c r="AF170" s="8">
        <v>6.5605587E-4</v>
      </c>
      <c r="AG170" s="8">
        <v>1.7234416000000001E-12</v>
      </c>
      <c r="AH170" s="8">
        <v>5.3530829999999996E-4</v>
      </c>
      <c r="AI170" s="8">
        <v>6.8899925000000001E-4</v>
      </c>
      <c r="AJ170" s="8">
        <v>4.9716095000000002E-12</v>
      </c>
      <c r="AK170" s="34">
        <f t="shared" si="49"/>
        <v>2.4060226424104322E-4</v>
      </c>
      <c r="AZ170" t="s">
        <v>31</v>
      </c>
      <c r="BA170" s="21">
        <f>AO165</f>
        <v>9.5037410218601879E-4</v>
      </c>
      <c r="BB170" s="21">
        <f>BA170*0.001</f>
        <v>9.5037410218601882E-7</v>
      </c>
      <c r="BC170" s="21">
        <f>BB170*80.8</f>
        <v>7.6790227456630315E-5</v>
      </c>
      <c r="BD170" s="21">
        <f>BC170*12</f>
        <v>9.2148272947956372E-4</v>
      </c>
      <c r="BE170" s="21">
        <f>BD170*1000</f>
        <v>0.92148272947956367</v>
      </c>
      <c r="BF170" s="21">
        <f>BE170*0.000000000000000001</f>
        <v>9.214827294795637E-19</v>
      </c>
      <c r="BG170" s="1">
        <f t="shared" si="79"/>
        <v>3.2411772785349434E-4</v>
      </c>
      <c r="BH170" s="1">
        <f>BG170*365</f>
        <v>0.11830297066652544</v>
      </c>
      <c r="BI170" s="22">
        <f>BH170*BD$2</f>
        <v>0.69983702823724425</v>
      </c>
      <c r="BJ170" s="22">
        <f>BH170*BD$3</f>
        <v>1.3996740564744885</v>
      </c>
      <c r="BK170" s="22">
        <f>BH170*BD$4</f>
        <v>4.1990221694234657</v>
      </c>
      <c r="BL170" s="48">
        <f>AVERAGE(BI170:BK170)</f>
        <v>2.0995110847117329</v>
      </c>
      <c r="BM170" s="50">
        <f>BI170-BI$22</f>
        <v>-5.976204828145093E-3</v>
      </c>
      <c r="BN170" s="50">
        <f>BJ170-BJ$22</f>
        <v>-1.1952409656290186E-2</v>
      </c>
      <c r="BO170" s="50">
        <f>BK170-BK$22</f>
        <v>-3.585722896886967E-2</v>
      </c>
      <c r="BP170" s="50">
        <f>BL170-BL$22</f>
        <v>-1.7928614484435279E-2</v>
      </c>
      <c r="BQ170" s="51"/>
      <c r="BR170" s="51"/>
    </row>
    <row r="171" spans="1:70" x14ac:dyDescent="0.25">
      <c r="A171" t="s">
        <v>0</v>
      </c>
      <c r="B171" s="16">
        <v>6.6646310000000004E-13</v>
      </c>
      <c r="C171" s="13">
        <v>1.7134131000000001E-13</v>
      </c>
      <c r="D171" s="13">
        <v>2.2148606E-13</v>
      </c>
      <c r="E171" s="13">
        <v>1.2264847E-13</v>
      </c>
      <c r="F171" s="13">
        <v>1.8077995000000001E-13</v>
      </c>
      <c r="G171" s="13">
        <v>3.1384116E-13</v>
      </c>
      <c r="H171" s="13">
        <v>3.4871628000000002E-13</v>
      </c>
      <c r="I171" s="13">
        <v>4.6514049999999996E-13</v>
      </c>
      <c r="J171" s="13">
        <v>6.3247849999999999E-13</v>
      </c>
      <c r="K171" s="13">
        <v>9.8283440000000008E-13</v>
      </c>
      <c r="L171" s="13">
        <v>1.0579023999999999E-12</v>
      </c>
      <c r="M171" s="13">
        <v>1.4613637999999999E-12</v>
      </c>
      <c r="N171" s="13">
        <v>2.3035737999999998E-12</v>
      </c>
      <c r="O171" s="13">
        <v>1.8396264999999999E-12</v>
      </c>
      <c r="P171" s="13">
        <v>2.5486908999999998E-12</v>
      </c>
      <c r="Q171" s="13">
        <v>1.8184565000000001E-4</v>
      </c>
      <c r="R171" s="13">
        <v>8.7104616000000001E-4</v>
      </c>
      <c r="S171" s="14" t="s">
        <v>0</v>
      </c>
      <c r="T171" s="14">
        <v>9.0350920000000008E-12</v>
      </c>
      <c r="U171" s="14">
        <v>1.9216954E-12</v>
      </c>
      <c r="V171" s="14">
        <v>1.2562711000000001E-12</v>
      </c>
      <c r="W171" s="14">
        <v>1.5035851999999999E-12</v>
      </c>
      <c r="X171" s="14">
        <v>1.1966994E-12</v>
      </c>
      <c r="Y171" s="14">
        <v>6.1810920000000002E-13</v>
      </c>
      <c r="Z171" s="14" t="s">
        <v>0</v>
      </c>
      <c r="AA171" s="14" t="s">
        <v>0</v>
      </c>
      <c r="AB171" s="14" t="s">
        <v>0</v>
      </c>
      <c r="AC171" s="15" t="s">
        <v>0</v>
      </c>
      <c r="AD171" s="8" t="s">
        <v>0</v>
      </c>
      <c r="AE171" s="8" t="s">
        <v>0</v>
      </c>
      <c r="AF171" s="8">
        <v>1.4526353E-3</v>
      </c>
      <c r="AG171" s="8">
        <v>6.9837369999999995E-11</v>
      </c>
      <c r="AH171" s="8">
        <v>3.6884935999999999E-11</v>
      </c>
      <c r="AI171" s="8">
        <v>5.5843085000000002E-4</v>
      </c>
      <c r="AJ171" s="8">
        <v>2.7064028E-11</v>
      </c>
      <c r="AK171" s="34">
        <f t="shared" si="49"/>
        <v>1.094270758083812E-4</v>
      </c>
    </row>
    <row r="172" spans="1:70" x14ac:dyDescent="0.25">
      <c r="A172" t="s">
        <v>0</v>
      </c>
      <c r="B172" s="16">
        <v>1.2451483E-12</v>
      </c>
      <c r="C172" s="13">
        <v>2.4970311999999998E-13</v>
      </c>
      <c r="D172" s="13">
        <v>1.9060517999999999E-13</v>
      </c>
      <c r="E172" s="13">
        <v>1.1121409E-13</v>
      </c>
      <c r="F172" s="13">
        <v>1.5954169999999999E-13</v>
      </c>
      <c r="G172" s="13">
        <v>3.1080994E-13</v>
      </c>
      <c r="H172" s="13">
        <v>4.7701512999999998E-13</v>
      </c>
      <c r="I172" s="13">
        <v>6.5700960000000002E-13</v>
      </c>
      <c r="J172" s="13">
        <v>8.2024106000000003E-13</v>
      </c>
      <c r="K172" s="13">
        <v>9.8463500000000008E-13</v>
      </c>
      <c r="L172" s="13">
        <v>1.0773377E-12</v>
      </c>
      <c r="M172" s="13">
        <v>1.3857420999999999E-12</v>
      </c>
      <c r="N172" s="13">
        <v>1.3016433E-12</v>
      </c>
      <c r="O172" s="13">
        <v>1.1785395000000001E-12</v>
      </c>
      <c r="P172" s="13">
        <v>5.0129293000000001E-12</v>
      </c>
      <c r="Q172" s="13">
        <v>1.2176178999999999E-3</v>
      </c>
      <c r="R172" s="13" t="s">
        <v>0</v>
      </c>
      <c r="S172" s="14">
        <v>4.7324522999999998E-12</v>
      </c>
      <c r="T172" s="14">
        <v>1.6154298E-12</v>
      </c>
      <c r="U172" s="14">
        <v>6.8219425999999996E-13</v>
      </c>
      <c r="V172" s="14">
        <v>8.5990595E-13</v>
      </c>
      <c r="W172" s="14">
        <v>9.0636830000000003E-13</v>
      </c>
      <c r="X172" s="14">
        <v>8.0895956000000005E-13</v>
      </c>
      <c r="Y172" s="14">
        <v>6.3347569999999998E-13</v>
      </c>
      <c r="Z172" s="14" t="s">
        <v>0</v>
      </c>
      <c r="AA172" s="14" t="s">
        <v>0</v>
      </c>
      <c r="AB172" s="14" t="s">
        <v>0</v>
      </c>
      <c r="AC172" s="15" t="s">
        <v>0</v>
      </c>
      <c r="AD172" s="8" t="s">
        <v>0</v>
      </c>
      <c r="AE172" s="8" t="s">
        <v>0</v>
      </c>
      <c r="AF172" s="8">
        <v>1.3365365999999999E-3</v>
      </c>
      <c r="AG172" s="8">
        <v>8.0292499999999997E-11</v>
      </c>
      <c r="AH172" s="8">
        <v>1.4714273999999999E-3</v>
      </c>
      <c r="AI172" s="8">
        <v>1.2453785000000001E-3</v>
      </c>
      <c r="AJ172" s="8">
        <v>1.2043708E-3</v>
      </c>
      <c r="AK172" s="34">
        <f t="shared" si="49"/>
        <v>2.3126183234619286E-4</v>
      </c>
    </row>
    <row r="173" spans="1:70" x14ac:dyDescent="0.25">
      <c r="A173" t="s">
        <v>0</v>
      </c>
      <c r="B173" s="16">
        <v>4.9801808000000004E-12</v>
      </c>
      <c r="C173" s="13">
        <v>1.4747014E-12</v>
      </c>
      <c r="D173" s="13">
        <v>5.2045119999999995E-13</v>
      </c>
      <c r="E173" s="13">
        <v>2.5215460000000002E-13</v>
      </c>
      <c r="F173" s="13">
        <v>2.6953193000000001E-13</v>
      </c>
      <c r="G173" s="13">
        <v>3.7704523999999999E-13</v>
      </c>
      <c r="H173" s="13">
        <v>4.9904383999999998E-13</v>
      </c>
      <c r="I173" s="13">
        <v>6.4379833000000003E-13</v>
      </c>
      <c r="J173" s="13">
        <v>6.4412684000000002E-13</v>
      </c>
      <c r="K173" s="13">
        <v>6.7876499999999999E-13</v>
      </c>
      <c r="L173" s="13">
        <v>7.9027459999999995E-13</v>
      </c>
      <c r="M173" s="13">
        <v>9.7454719999999992E-13</v>
      </c>
      <c r="N173" s="13">
        <v>1.0737792E-12</v>
      </c>
      <c r="O173" s="13">
        <v>1.1464059E-12</v>
      </c>
      <c r="P173" s="17">
        <v>4.3929779999999998E-12</v>
      </c>
      <c r="Q173" s="17" t="s">
        <v>0</v>
      </c>
      <c r="R173" s="17">
        <v>1.2246281E-5</v>
      </c>
      <c r="S173" s="14">
        <v>1.8294434999999999E-12</v>
      </c>
      <c r="T173" s="14">
        <v>1.2469208E-12</v>
      </c>
      <c r="U173" s="14">
        <v>7.0833037000000004E-13</v>
      </c>
      <c r="V173" s="14">
        <v>7.6942200000000001E-13</v>
      </c>
      <c r="W173" s="14">
        <v>8.9061213000000004E-13</v>
      </c>
      <c r="X173" s="14">
        <v>7.7348509999999997E-13</v>
      </c>
      <c r="Y173" s="14">
        <v>1.1331923000000001E-12</v>
      </c>
      <c r="Z173" s="14" t="s">
        <v>0</v>
      </c>
      <c r="AA173" s="14" t="s">
        <v>0</v>
      </c>
      <c r="AB173" s="14" t="s">
        <v>0</v>
      </c>
      <c r="AC173" s="15" t="s">
        <v>0</v>
      </c>
      <c r="AD173" s="8" t="s">
        <v>0</v>
      </c>
      <c r="AE173" s="8" t="s">
        <v>0</v>
      </c>
      <c r="AF173" s="8">
        <v>1.4245836999999999E-3</v>
      </c>
      <c r="AG173" s="8">
        <v>2.0118669E-5</v>
      </c>
      <c r="AH173" s="8" t="s">
        <v>0</v>
      </c>
      <c r="AI173" s="8">
        <v>1.4367036000000001E-3</v>
      </c>
      <c r="AJ173" s="8">
        <v>1.3830765E-3</v>
      </c>
      <c r="AK173" s="34">
        <f t="shared" si="49"/>
        <v>1.5839736207663667E-4</v>
      </c>
    </row>
    <row r="174" spans="1:70" x14ac:dyDescent="0.25">
      <c r="A174" t="s">
        <v>0</v>
      </c>
      <c r="B174" s="16">
        <v>1.079874E-11</v>
      </c>
      <c r="C174" s="13">
        <v>3.4983324999999999E-12</v>
      </c>
      <c r="D174" s="13">
        <v>7.465495E-13</v>
      </c>
      <c r="E174" s="13">
        <v>3.3210400000000001E-13</v>
      </c>
      <c r="F174" s="13">
        <v>2.9340002000000001E-13</v>
      </c>
      <c r="G174" s="13">
        <v>3.9442427E-13</v>
      </c>
      <c r="H174" s="13">
        <v>5.1061880000000001E-13</v>
      </c>
      <c r="I174" s="13">
        <v>6.1585284999999998E-13</v>
      </c>
      <c r="J174" s="13">
        <v>5.7355289999999997E-13</v>
      </c>
      <c r="K174" s="13">
        <v>5.7074360000000001E-13</v>
      </c>
      <c r="L174" s="13">
        <v>7.0882060000000005E-13</v>
      </c>
      <c r="M174" s="13">
        <v>7.6887680000000002E-13</v>
      </c>
      <c r="N174" s="13">
        <v>6.4973760000000004E-13</v>
      </c>
      <c r="O174" s="13">
        <v>8.1395193000000002E-13</v>
      </c>
      <c r="P174" s="17" t="s">
        <v>0</v>
      </c>
      <c r="Q174" s="17">
        <v>1.6435776000000001E-11</v>
      </c>
      <c r="R174" s="17">
        <v>1.8963033000000001E-11</v>
      </c>
      <c r="S174" s="14">
        <v>7.9235309999999996E-12</v>
      </c>
      <c r="T174" s="14">
        <v>1.5924359999999999E-12</v>
      </c>
      <c r="U174" s="14">
        <v>8.1899720000000004E-13</v>
      </c>
      <c r="V174" s="14">
        <v>8.6921582999999996E-13</v>
      </c>
      <c r="W174" s="14">
        <v>1.0628974E-12</v>
      </c>
      <c r="X174" s="14">
        <v>1.0963241000000001E-12</v>
      </c>
      <c r="Y174" s="14">
        <v>2.8646278E-12</v>
      </c>
      <c r="Z174" s="14" t="s">
        <v>0</v>
      </c>
      <c r="AA174" s="14" t="s">
        <v>0</v>
      </c>
      <c r="AB174" s="14" t="s">
        <v>0</v>
      </c>
      <c r="AC174" s="15" t="s">
        <v>0</v>
      </c>
      <c r="AD174" s="8" t="s">
        <v>0</v>
      </c>
      <c r="AE174" s="8" t="s">
        <v>0</v>
      </c>
      <c r="AF174" s="8">
        <v>3.4048063999999999E-3</v>
      </c>
      <c r="AG174" s="8">
        <v>6.5157433999999998E-4</v>
      </c>
      <c r="AH174" s="8" t="s">
        <v>0</v>
      </c>
      <c r="AI174" s="8" t="s">
        <v>0</v>
      </c>
      <c r="AJ174" s="8" t="s">
        <v>0</v>
      </c>
      <c r="AK174" s="34">
        <f t="shared" si="49"/>
        <v>1.6225523251610176E-4</v>
      </c>
    </row>
    <row r="175" spans="1:70" x14ac:dyDescent="0.25">
      <c r="A175" t="s">
        <v>0</v>
      </c>
      <c r="B175" s="16" t="s">
        <v>0</v>
      </c>
      <c r="C175" s="13">
        <v>6.2797379999999997E-12</v>
      </c>
      <c r="D175" s="13">
        <v>8.9591306E-13</v>
      </c>
      <c r="E175" s="13">
        <v>3.3443680000000001E-13</v>
      </c>
      <c r="F175" s="13">
        <v>3.0352735999999999E-13</v>
      </c>
      <c r="G175" s="13">
        <v>4.9545306999999999E-13</v>
      </c>
      <c r="H175" s="13">
        <v>6.1531455000000003E-13</v>
      </c>
      <c r="I175" s="13">
        <v>7.0575480000000004E-13</v>
      </c>
      <c r="J175" s="13">
        <v>7.1862442999999999E-13</v>
      </c>
      <c r="K175" s="13">
        <v>7.3075606000000004E-13</v>
      </c>
      <c r="L175" s="13">
        <v>8.1203994000000003E-13</v>
      </c>
      <c r="M175" s="13">
        <v>7.1069446999999999E-13</v>
      </c>
      <c r="N175" s="13">
        <v>5.3480186000000005E-13</v>
      </c>
      <c r="O175" s="13">
        <v>8.9380115000000005E-13</v>
      </c>
      <c r="P175" s="17" t="s">
        <v>0</v>
      </c>
      <c r="Q175" s="17">
        <v>1.9477109999999999E-11</v>
      </c>
      <c r="R175" s="17">
        <v>1.3194795000000001E-11</v>
      </c>
      <c r="S175" s="14">
        <v>9.2747290000000002E-12</v>
      </c>
      <c r="T175" s="14">
        <v>1.8212576000000001E-12</v>
      </c>
      <c r="U175" s="14">
        <v>9.7141610000000009E-13</v>
      </c>
      <c r="V175" s="14">
        <v>1.2881179E-12</v>
      </c>
      <c r="W175" s="14">
        <v>1.7250109999999999E-12</v>
      </c>
      <c r="X175" s="14">
        <v>1.9836476000000002E-12</v>
      </c>
      <c r="Y175" s="14">
        <v>6.9106030000000002E-12</v>
      </c>
      <c r="Z175" s="14" t="s">
        <v>0</v>
      </c>
      <c r="AA175" s="14" t="s">
        <v>0</v>
      </c>
      <c r="AB175" s="14" t="s">
        <v>0</v>
      </c>
      <c r="AC175" s="15" t="s">
        <v>0</v>
      </c>
      <c r="AD175" s="8" t="s">
        <v>0</v>
      </c>
      <c r="AE175" s="8" t="s">
        <v>0</v>
      </c>
      <c r="AF175" s="8">
        <v>2.3931937E-4</v>
      </c>
      <c r="AG175" s="8">
        <v>1.8210710000000001E-3</v>
      </c>
      <c r="AH175" s="8" t="s">
        <v>0</v>
      </c>
      <c r="AI175" s="8" t="s">
        <v>0</v>
      </c>
      <c r="AJ175" s="8" t="s">
        <v>0</v>
      </c>
      <c r="AK175" s="34">
        <f t="shared" si="49"/>
        <v>8.5849601694897612E-5</v>
      </c>
    </row>
    <row r="176" spans="1:70" x14ac:dyDescent="0.25">
      <c r="A176" t="s">
        <v>0</v>
      </c>
      <c r="B176" s="16" t="s">
        <v>0</v>
      </c>
      <c r="C176" s="13">
        <v>6.5130693999999997E-4</v>
      </c>
      <c r="D176" s="13">
        <v>1.6072845E-12</v>
      </c>
      <c r="E176" s="13">
        <v>2.455445E-13</v>
      </c>
      <c r="F176" s="13">
        <v>8.1140860000000005E-14</v>
      </c>
      <c r="G176" s="13">
        <v>9.2280235000000001E-14</v>
      </c>
      <c r="H176" s="13">
        <v>2.2682477E-13</v>
      </c>
      <c r="I176" s="13">
        <v>4.0409118000000001E-13</v>
      </c>
      <c r="J176" s="13">
        <v>5.355469E-13</v>
      </c>
      <c r="K176" s="13">
        <v>7.2788905E-13</v>
      </c>
      <c r="L176" s="13">
        <v>8.8660642999999999E-13</v>
      </c>
      <c r="M176" s="13">
        <v>8.4709970000000002E-13</v>
      </c>
      <c r="N176" s="13">
        <v>9.0107560000000002E-13</v>
      </c>
      <c r="O176" s="13">
        <v>2.2142935999999999E-12</v>
      </c>
      <c r="P176" s="17" t="s">
        <v>0</v>
      </c>
      <c r="Q176" s="17">
        <v>3.6654640000000001E-11</v>
      </c>
      <c r="R176" s="17">
        <v>8.1636669999999996E-12</v>
      </c>
      <c r="S176" s="14">
        <v>5.4905390000000004E-12</v>
      </c>
      <c r="T176" s="14">
        <v>9.4511649999999991E-13</v>
      </c>
      <c r="U176" s="14">
        <v>7.9163210000000003E-13</v>
      </c>
      <c r="V176" s="14">
        <v>1.1008587999999999E-12</v>
      </c>
      <c r="W176" s="14">
        <v>2.1373880000000001E-12</v>
      </c>
      <c r="X176" s="14">
        <v>2.8243785000000001E-12</v>
      </c>
      <c r="Y176" s="14">
        <v>2.5505750000000002E-12</v>
      </c>
      <c r="Z176" s="14" t="s">
        <v>0</v>
      </c>
      <c r="AA176" s="14" t="s">
        <v>0</v>
      </c>
      <c r="AB176" s="14" t="s">
        <v>0</v>
      </c>
      <c r="AC176" s="15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34">
        <f t="shared" si="49"/>
        <v>2.9604864064930554E-5</v>
      </c>
    </row>
    <row r="177" spans="1:68" x14ac:dyDescent="0.25">
      <c r="A177" s="11" t="s">
        <v>0</v>
      </c>
      <c r="B177" s="18" t="s">
        <v>0</v>
      </c>
      <c r="C177" s="11">
        <v>4.4245690000000002E-12</v>
      </c>
      <c r="D177" s="11">
        <v>2.0037583E-11</v>
      </c>
      <c r="E177" s="11">
        <v>2.1632247999999999E-11</v>
      </c>
      <c r="F177" s="11">
        <v>1.7369235999999999E-11</v>
      </c>
      <c r="G177" s="11">
        <v>1.5892862000000001E-11</v>
      </c>
      <c r="H177" s="11">
        <v>1.1979266E-11</v>
      </c>
      <c r="I177" s="11">
        <v>4.3510899999999998E-12</v>
      </c>
      <c r="J177" s="11">
        <v>1.8586020000000001E-12</v>
      </c>
      <c r="K177" s="11">
        <v>9.0553279999999998E-13</v>
      </c>
      <c r="L177" s="11">
        <v>5.370337E-13</v>
      </c>
      <c r="M177" s="11">
        <v>8.3855880000000003E-13</v>
      </c>
      <c r="N177" s="11">
        <v>2.7783397999999999E-12</v>
      </c>
      <c r="O177" s="11">
        <v>4.3792396E-12</v>
      </c>
      <c r="P177" s="11" t="s">
        <v>0</v>
      </c>
      <c r="Q177" s="11" t="s">
        <v>0</v>
      </c>
      <c r="R177" s="11" t="s">
        <v>0</v>
      </c>
      <c r="S177" s="12">
        <v>7.8050373E-4</v>
      </c>
      <c r="T177" s="12">
        <v>4.8566780000000002E-11</v>
      </c>
      <c r="U177" s="12">
        <v>2.9511744000000002E-11</v>
      </c>
      <c r="V177" s="12">
        <v>4.2775184E-12</v>
      </c>
      <c r="W177" s="12">
        <v>6.5974870000000005E-13</v>
      </c>
      <c r="X177" s="12">
        <v>4.4781292000000004E-12</v>
      </c>
      <c r="Y177" s="12">
        <v>3.3711676999999999E-12</v>
      </c>
      <c r="Z177" s="12" t="s">
        <v>0</v>
      </c>
      <c r="AA177" s="19" t="s">
        <v>0</v>
      </c>
      <c r="AB177" s="19">
        <v>1.8773805E-13</v>
      </c>
      <c r="AC177" s="19">
        <v>6.4753369999999998E-13</v>
      </c>
      <c r="AD177" s="19" t="s">
        <v>0</v>
      </c>
      <c r="AE177" s="19" t="s">
        <v>0</v>
      </c>
      <c r="AF177" s="19" t="s">
        <v>0</v>
      </c>
      <c r="AG177" s="19" t="s">
        <v>0</v>
      </c>
      <c r="AH177" s="19" t="s">
        <v>0</v>
      </c>
      <c r="AI177" s="19" t="s">
        <v>0</v>
      </c>
      <c r="AJ177" s="19" t="s">
        <v>0</v>
      </c>
      <c r="AK177" s="34">
        <f t="shared" si="49"/>
        <v>3.5477451303841844E-5</v>
      </c>
    </row>
    <row r="178" spans="1:68" x14ac:dyDescent="0.25">
      <c r="A178" s="10" t="s">
        <v>0</v>
      </c>
      <c r="B178" s="20" t="s">
        <v>0</v>
      </c>
      <c r="C178" s="10" t="s">
        <v>0</v>
      </c>
      <c r="D178" s="10">
        <v>1.9290297999999999E-3</v>
      </c>
      <c r="E178" s="10">
        <v>1.4589131999999999E-3</v>
      </c>
      <c r="F178" s="10">
        <v>1.4089007000000001E-3</v>
      </c>
      <c r="G178" s="10">
        <v>1.3010208E-3</v>
      </c>
      <c r="H178" s="10">
        <v>1.2363655000000001E-3</v>
      </c>
      <c r="I178" s="10">
        <v>1.0387487E-3</v>
      </c>
      <c r="J178" s="10">
        <v>6.9666235000000003E-4</v>
      </c>
      <c r="K178" s="10">
        <v>3.9131409999999997E-5</v>
      </c>
      <c r="L178" s="10">
        <v>1.8420792999999998E-11</v>
      </c>
      <c r="M178" s="10">
        <v>5.5980840000000002E-12</v>
      </c>
      <c r="N178" s="10">
        <v>4.6887406999999997E-12</v>
      </c>
      <c r="O178" s="10" t="s">
        <v>0</v>
      </c>
      <c r="P178" s="10" t="s">
        <v>0</v>
      </c>
      <c r="Q178" s="10" t="s">
        <v>0</v>
      </c>
      <c r="R178" s="10" t="s">
        <v>0</v>
      </c>
      <c r="S178" s="12">
        <v>4.0696472999999997E-3</v>
      </c>
      <c r="T178" s="12">
        <v>3.4978918000000002E-3</v>
      </c>
      <c r="U178" s="12">
        <v>2.6168596999999998E-3</v>
      </c>
      <c r="V178" s="12">
        <v>1.8128661E-3</v>
      </c>
      <c r="W178" s="12">
        <v>7.0292149999999997E-4</v>
      </c>
      <c r="X178" s="12">
        <v>1.6633509999999999E-11</v>
      </c>
      <c r="Y178" s="12">
        <v>2.0039271999999999E-11</v>
      </c>
      <c r="Z178" s="12">
        <v>4.2643324E-12</v>
      </c>
      <c r="AA178" s="19">
        <v>1.8240990000000001E-12</v>
      </c>
      <c r="AB178" s="19">
        <v>9.3965029999999991E-13</v>
      </c>
      <c r="AC178" s="19">
        <v>9.4855800000000001E-13</v>
      </c>
      <c r="AD178" s="19">
        <v>4.7732786999999999E-13</v>
      </c>
      <c r="AE178" s="19" t="s">
        <v>0</v>
      </c>
      <c r="AF178" s="19" t="s">
        <v>0</v>
      </c>
      <c r="AG178" s="19" t="s">
        <v>0</v>
      </c>
      <c r="AH178" s="19" t="s">
        <v>0</v>
      </c>
      <c r="AI178" s="19" t="s">
        <v>0</v>
      </c>
      <c r="AJ178" s="19" t="s">
        <v>0</v>
      </c>
      <c r="AK178" s="34">
        <f t="shared" si="49"/>
        <v>9.4821560581888548E-4</v>
      </c>
    </row>
    <row r="179" spans="1:68" x14ac:dyDescent="0.25">
      <c r="A179" s="10" t="s">
        <v>0</v>
      </c>
      <c r="B179" s="20" t="s">
        <v>0</v>
      </c>
      <c r="C179" s="10" t="s">
        <v>0</v>
      </c>
      <c r="D179" s="10">
        <v>4.2553091999999997E-3</v>
      </c>
      <c r="E179" s="10">
        <v>3.2511656000000001E-3</v>
      </c>
      <c r="F179" s="10">
        <v>2.9901173000000001E-3</v>
      </c>
      <c r="G179" s="10">
        <v>2.9521909999999998E-3</v>
      </c>
      <c r="H179" s="10">
        <v>2.8096875000000001E-3</v>
      </c>
      <c r="I179" s="10">
        <v>2.5561949999999998E-3</v>
      </c>
      <c r="J179" s="10">
        <v>2.1254543999999998E-3</v>
      </c>
      <c r="K179" s="10">
        <v>1.5968815E-3</v>
      </c>
      <c r="L179" s="10">
        <v>8.4163130000000001E-4</v>
      </c>
      <c r="M179" s="10">
        <v>3.3564240000000003E-11</v>
      </c>
      <c r="N179" s="10">
        <v>7.9132725000000005E-12</v>
      </c>
      <c r="O179" s="10" t="s">
        <v>0</v>
      </c>
      <c r="P179" s="10" t="s">
        <v>0</v>
      </c>
      <c r="Q179" s="10" t="s">
        <v>0</v>
      </c>
      <c r="R179" s="10" t="s">
        <v>0</v>
      </c>
      <c r="S179" s="12">
        <v>5.0853165000000001E-3</v>
      </c>
      <c r="T179" s="12">
        <v>4.7134402999999998E-3</v>
      </c>
      <c r="U179" s="12">
        <v>4.6167526999999998E-3</v>
      </c>
      <c r="V179" s="12">
        <v>3.9669867000000003E-3</v>
      </c>
      <c r="W179" s="12">
        <v>3.4219065999999999E-3</v>
      </c>
      <c r="X179" s="12">
        <v>2.3830887E-3</v>
      </c>
      <c r="Y179" s="12">
        <v>7.4634260000000005E-9</v>
      </c>
      <c r="Z179" s="12" t="s">
        <v>0</v>
      </c>
      <c r="AA179" s="19">
        <v>3.06894E-12</v>
      </c>
      <c r="AB179" s="19">
        <v>1.892515E-12</v>
      </c>
      <c r="AC179" s="19" t="s">
        <v>0</v>
      </c>
      <c r="AD179" s="19" t="s">
        <v>0</v>
      </c>
      <c r="AE179" s="19" t="s">
        <v>0</v>
      </c>
      <c r="AF179" s="19" t="s">
        <v>0</v>
      </c>
      <c r="AG179" s="19" t="s">
        <v>0</v>
      </c>
      <c r="AH179" s="19" t="s">
        <v>0</v>
      </c>
      <c r="AI179" s="19" t="s">
        <v>0</v>
      </c>
      <c r="AJ179" s="19" t="s">
        <v>0</v>
      </c>
      <c r="AK179" s="34">
        <f t="shared" ref="AK179:AK185" si="80">AVERAGE(A179:AJ179)</f>
        <v>2.3783065904932491E-3</v>
      </c>
    </row>
    <row r="180" spans="1:68" x14ac:dyDescent="0.25">
      <c r="A180" s="10" t="s">
        <v>0</v>
      </c>
      <c r="B180" s="20" t="s">
        <v>0</v>
      </c>
      <c r="C180" s="10" t="s">
        <v>0</v>
      </c>
      <c r="D180" s="10">
        <v>4.5166694999999998E-3</v>
      </c>
      <c r="E180" s="10">
        <v>3.4925374000000001E-3</v>
      </c>
      <c r="F180" s="10">
        <v>3.4462080000000001E-3</v>
      </c>
      <c r="G180" s="10">
        <v>3.3293273000000001E-3</v>
      </c>
      <c r="H180" s="10">
        <v>3.3063844E-3</v>
      </c>
      <c r="I180" s="10">
        <v>3.1647264999999998E-3</v>
      </c>
      <c r="J180" s="10">
        <v>3.0491661999999999E-3</v>
      </c>
      <c r="K180" s="10">
        <v>2.6007239E-3</v>
      </c>
      <c r="L180" s="10">
        <v>1.7598466E-3</v>
      </c>
      <c r="M180" s="10">
        <v>3.7943249999999998E-4</v>
      </c>
      <c r="N180" s="10">
        <v>1.5473619999999998E-11</v>
      </c>
      <c r="O180" s="10" t="s">
        <v>0</v>
      </c>
      <c r="P180" s="10" t="s">
        <v>0</v>
      </c>
      <c r="Q180" s="10" t="s">
        <v>0</v>
      </c>
      <c r="R180" s="10" t="s">
        <v>0</v>
      </c>
      <c r="S180" s="12" t="s">
        <v>0</v>
      </c>
      <c r="T180" s="12">
        <v>5.9774355000000003E-3</v>
      </c>
      <c r="U180" s="12">
        <v>5.3779743999999999E-3</v>
      </c>
      <c r="V180" s="12">
        <v>5.5834292000000001E-3</v>
      </c>
      <c r="W180" s="12">
        <v>5.2054552000000004E-3</v>
      </c>
      <c r="X180" s="12">
        <v>4.8232759999999996E-3</v>
      </c>
      <c r="Y180" s="12">
        <v>3.0068806000000002E-3</v>
      </c>
      <c r="Z180" s="12">
        <v>1.1857771000000001E-3</v>
      </c>
      <c r="AA180" s="19" t="s">
        <v>0</v>
      </c>
      <c r="AB180" s="19" t="s">
        <v>0</v>
      </c>
      <c r="AC180" s="19" t="s">
        <v>0</v>
      </c>
      <c r="AD180" s="19" t="s">
        <v>0</v>
      </c>
      <c r="AE180" s="19" t="s">
        <v>0</v>
      </c>
      <c r="AF180" s="19" t="s">
        <v>0</v>
      </c>
      <c r="AG180" s="19" t="s">
        <v>0</v>
      </c>
      <c r="AH180" s="19" t="s">
        <v>0</v>
      </c>
      <c r="AI180" s="19" t="s">
        <v>0</v>
      </c>
      <c r="AJ180" s="19" t="s">
        <v>0</v>
      </c>
      <c r="AK180" s="34">
        <f t="shared" si="80"/>
        <v>3.3447361286374228E-3</v>
      </c>
    </row>
    <row r="181" spans="1:68" x14ac:dyDescent="0.25">
      <c r="A181" s="10" t="s">
        <v>0</v>
      </c>
      <c r="B181" s="20" t="s">
        <v>0</v>
      </c>
      <c r="C181" s="10" t="s">
        <v>0</v>
      </c>
      <c r="D181" s="10" t="s">
        <v>0</v>
      </c>
      <c r="E181" s="10">
        <v>3.1956236000000001E-3</v>
      </c>
      <c r="F181" s="10">
        <v>3.4594399999999998E-3</v>
      </c>
      <c r="G181" s="10">
        <v>3.5108295000000002E-3</v>
      </c>
      <c r="H181" s="10">
        <v>3.1930079999999998E-3</v>
      </c>
      <c r="I181" s="10">
        <v>3.2319506000000001E-3</v>
      </c>
      <c r="J181" s="10">
        <v>3.3601745999999998E-3</v>
      </c>
      <c r="K181" s="10">
        <v>3.1354925999999999E-3</v>
      </c>
      <c r="L181" s="10">
        <v>2.2004603000000001E-3</v>
      </c>
      <c r="M181" s="10">
        <v>7.9998340000000002E-4</v>
      </c>
      <c r="N181" s="10">
        <v>4.3761452999999998E-11</v>
      </c>
      <c r="O181" s="10" t="s">
        <v>0</v>
      </c>
      <c r="P181" s="10" t="s">
        <v>0</v>
      </c>
      <c r="Q181" s="10" t="s">
        <v>0</v>
      </c>
      <c r="R181" s="10" t="s">
        <v>0</v>
      </c>
      <c r="S181" s="12" t="s">
        <v>0</v>
      </c>
      <c r="T181" s="12" t="s">
        <v>0</v>
      </c>
      <c r="U181" s="12">
        <v>5.8691204000000004E-3</v>
      </c>
      <c r="V181" s="12">
        <v>5.7274159999999999E-3</v>
      </c>
      <c r="W181" s="12">
        <v>5.5426470000000004E-3</v>
      </c>
      <c r="X181" s="12">
        <v>5.5712955000000002E-3</v>
      </c>
      <c r="Y181" s="12">
        <v>4.7108334999999999E-3</v>
      </c>
      <c r="Z181" s="12">
        <v>2.5586425E-3</v>
      </c>
      <c r="AA181" s="19" t="s">
        <v>0</v>
      </c>
      <c r="AB181" s="19" t="s">
        <v>0</v>
      </c>
      <c r="AC181" s="19" t="s">
        <v>0</v>
      </c>
      <c r="AD181" s="19" t="s">
        <v>0</v>
      </c>
      <c r="AE181" s="19" t="s">
        <v>0</v>
      </c>
      <c r="AF181" s="19" t="s">
        <v>0</v>
      </c>
      <c r="AG181" s="19" t="s">
        <v>0</v>
      </c>
      <c r="AH181" s="19" t="s">
        <v>0</v>
      </c>
      <c r="AI181" s="19" t="s">
        <v>0</v>
      </c>
      <c r="AJ181" s="19" t="s">
        <v>0</v>
      </c>
      <c r="AK181" s="34">
        <f t="shared" si="80"/>
        <v>3.5041823464850904E-3</v>
      </c>
    </row>
    <row r="182" spans="1:68" x14ac:dyDescent="0.25">
      <c r="A182" s="6" t="s">
        <v>0</v>
      </c>
      <c r="B182" s="7" t="s">
        <v>0</v>
      </c>
      <c r="C182" s="6" t="s">
        <v>0</v>
      </c>
      <c r="D182" s="6" t="s">
        <v>0</v>
      </c>
      <c r="E182" s="6">
        <v>1.1963701E-3</v>
      </c>
      <c r="F182" s="6">
        <v>3.0400772E-3</v>
      </c>
      <c r="G182" s="6">
        <v>2.3557084999999999E-3</v>
      </c>
      <c r="H182" s="6">
        <v>1.5925855E-3</v>
      </c>
      <c r="I182" s="6">
        <v>2.5725601999999998E-3</v>
      </c>
      <c r="J182" s="6">
        <v>4.0953819999999998E-3</v>
      </c>
      <c r="K182" s="6">
        <v>2.7024033E-3</v>
      </c>
      <c r="L182" s="6">
        <v>1.9629635E-3</v>
      </c>
      <c r="M182" s="6">
        <v>5.1800403999999999E-11</v>
      </c>
      <c r="N182" s="6" t="s">
        <v>0</v>
      </c>
      <c r="O182" s="6" t="s">
        <v>0</v>
      </c>
      <c r="P182" s="6" t="s">
        <v>0</v>
      </c>
      <c r="Q182" s="6" t="s">
        <v>0</v>
      </c>
      <c r="R182" s="6" t="s">
        <v>0</v>
      </c>
      <c r="S182" s="6" t="s">
        <v>0</v>
      </c>
      <c r="T182" s="6" t="s">
        <v>0</v>
      </c>
      <c r="U182" s="6">
        <v>4.8583080000000004E-3</v>
      </c>
      <c r="V182" s="6">
        <v>5.0676209999999996E-3</v>
      </c>
      <c r="W182" s="6">
        <v>4.6774073999999999E-3</v>
      </c>
      <c r="X182" s="6">
        <v>3.7765717000000001E-3</v>
      </c>
      <c r="Y182" s="6">
        <v>3.4846717000000002E-3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34">
        <f t="shared" si="80"/>
        <v>2.9559021537000291E-3</v>
      </c>
    </row>
    <row r="183" spans="1:68" x14ac:dyDescent="0.25">
      <c r="A183" s="6" t="s">
        <v>0</v>
      </c>
      <c r="B183" s="7" t="s">
        <v>0</v>
      </c>
      <c r="C183" s="6" t="s">
        <v>0</v>
      </c>
      <c r="D183" s="6" t="s">
        <v>0</v>
      </c>
      <c r="E183" s="6" t="s">
        <v>0</v>
      </c>
      <c r="F183" s="6" t="s">
        <v>0</v>
      </c>
      <c r="G183" s="6">
        <v>6.5111789999999998E-4</v>
      </c>
      <c r="H183" s="6">
        <v>8.1637205000000001E-4</v>
      </c>
      <c r="I183" s="6">
        <v>7.3116534999999999E-4</v>
      </c>
      <c r="J183" s="6">
        <v>2.0257512000000002E-3</v>
      </c>
      <c r="K183" s="6">
        <v>2.7338961999999999E-10</v>
      </c>
      <c r="L183" s="6">
        <v>5.4021693E-11</v>
      </c>
      <c r="M183" s="6" t="s">
        <v>0</v>
      </c>
      <c r="N183" s="6" t="s">
        <v>0</v>
      </c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0</v>
      </c>
      <c r="T183" s="6" t="s">
        <v>0</v>
      </c>
      <c r="U183" s="6">
        <v>1.9991403E-3</v>
      </c>
      <c r="V183" s="6">
        <v>2.5888401999999999E-3</v>
      </c>
      <c r="W183" s="6">
        <v>8.2438876000000001E-4</v>
      </c>
      <c r="X183" s="6">
        <v>1.2048904E-3</v>
      </c>
      <c r="Y183" s="6">
        <v>1.3649096999999999E-3</v>
      </c>
      <c r="Z183" s="6">
        <v>1.4023067000000001E-3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34">
        <f t="shared" si="80"/>
        <v>1.1340735739509427E-3</v>
      </c>
    </row>
    <row r="184" spans="1:68" x14ac:dyDescent="0.25">
      <c r="A184" s="4" t="s">
        <v>0</v>
      </c>
      <c r="B184" s="5" t="s">
        <v>0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>
        <v>4.2542930000000001E-11</v>
      </c>
      <c r="K184" s="4" t="s">
        <v>0</v>
      </c>
      <c r="L184" s="4" t="s">
        <v>0</v>
      </c>
      <c r="M184" s="4" t="s">
        <v>0</v>
      </c>
      <c r="N184" s="4" t="s">
        <v>0</v>
      </c>
      <c r="O184" s="4" t="s">
        <v>0</v>
      </c>
      <c r="P184" s="4" t="s">
        <v>0</v>
      </c>
      <c r="Q184" s="4" t="s">
        <v>0</v>
      </c>
      <c r="R184" s="4" t="s">
        <v>0</v>
      </c>
      <c r="S184" s="4" t="s">
        <v>0</v>
      </c>
      <c r="T184" s="4">
        <v>1.1805213999999999E-10</v>
      </c>
      <c r="U184" s="4">
        <v>1.7699402E-10</v>
      </c>
      <c r="V184" s="4" t="s">
        <v>0</v>
      </c>
      <c r="W184" s="4" t="s">
        <v>0</v>
      </c>
      <c r="X184" s="4">
        <v>1.3097994000000001E-11</v>
      </c>
      <c r="Y184" s="4">
        <v>6.0699709999999995E-11</v>
      </c>
      <c r="Z184" s="4">
        <v>7.1572824000000006E-11</v>
      </c>
      <c r="AA184" s="4">
        <v>8.8410489999999994E-11</v>
      </c>
      <c r="AB184" s="4">
        <v>8.1390665000000005E-11</v>
      </c>
      <c r="AC184" s="4" t="s">
        <v>0</v>
      </c>
      <c r="AD184" s="4" t="s">
        <v>0</v>
      </c>
      <c r="AE184" s="4" t="s">
        <v>0</v>
      </c>
      <c r="AF184" s="4" t="s">
        <v>0</v>
      </c>
      <c r="AG184" s="4" t="s">
        <v>0</v>
      </c>
      <c r="AH184" s="4" t="s">
        <v>0</v>
      </c>
      <c r="AI184" s="4" t="s">
        <v>0</v>
      </c>
      <c r="AJ184" s="4" t="s">
        <v>0</v>
      </c>
      <c r="AK184" s="34">
        <f t="shared" si="80"/>
        <v>8.159509662500001E-11</v>
      </c>
    </row>
    <row r="185" spans="1:68" x14ac:dyDescent="0.25">
      <c r="A185" s="4">
        <v>1.4253811999999999E-11</v>
      </c>
      <c r="B185" s="5">
        <v>1.4380821999999999E-11</v>
      </c>
      <c r="C185" s="4">
        <v>1.4529734E-11</v>
      </c>
      <c r="D185" s="4">
        <v>1.4197395999999999E-11</v>
      </c>
      <c r="E185" s="4">
        <v>1.3224492000000001E-11</v>
      </c>
      <c r="F185" s="4">
        <v>1.2689971E-11</v>
      </c>
      <c r="G185" s="4">
        <v>1.2556875999999999E-11</v>
      </c>
      <c r="H185" s="4">
        <v>1.2424687E-11</v>
      </c>
      <c r="I185" s="4">
        <v>1.2295706E-11</v>
      </c>
      <c r="J185" s="4">
        <v>1.2168641000000001E-11</v>
      </c>
      <c r="K185" s="4">
        <v>1.1646422499999999E-11</v>
      </c>
      <c r="L185" s="4">
        <v>1.1416557000000001E-11</v>
      </c>
      <c r="M185" s="4">
        <v>1.1417359E-11</v>
      </c>
      <c r="N185" s="4">
        <v>1.1462217500000001E-11</v>
      </c>
      <c r="O185" s="4">
        <v>1.2214732E-11</v>
      </c>
      <c r="P185" s="4">
        <v>1.37654835E-11</v>
      </c>
      <c r="Q185" s="4">
        <v>1.4898919000000001E-11</v>
      </c>
      <c r="R185" s="4">
        <v>1.5892438000000001E-11</v>
      </c>
      <c r="S185" s="4">
        <v>1.8403064E-11</v>
      </c>
      <c r="T185" s="4">
        <v>1.9482317E-11</v>
      </c>
      <c r="U185" s="4" t="s">
        <v>0</v>
      </c>
      <c r="V185" s="4" t="s">
        <v>0</v>
      </c>
      <c r="W185" s="4" t="s">
        <v>0</v>
      </c>
      <c r="X185" s="4" t="s">
        <v>0</v>
      </c>
      <c r="Y185" s="4">
        <v>2.0351246999999999E-11</v>
      </c>
      <c r="Z185" s="4">
        <v>3.1168537000000003E-11</v>
      </c>
      <c r="AA185" s="4">
        <v>3.0547229999999998E-11</v>
      </c>
      <c r="AB185" s="4">
        <v>3.2931644000000002E-11</v>
      </c>
      <c r="AC185" s="4">
        <v>2.8422693000000001E-11</v>
      </c>
      <c r="AD185" s="4">
        <v>2.206032E-11</v>
      </c>
      <c r="AE185" s="4">
        <v>2.5046778999999999E-11</v>
      </c>
      <c r="AF185" s="4">
        <v>2.3266659999999999E-11</v>
      </c>
      <c r="AG185" s="4">
        <v>2.0377907999999999E-11</v>
      </c>
      <c r="AH185" s="4">
        <v>2.3927213999999999E-11</v>
      </c>
      <c r="AI185" s="4">
        <v>2.4092630000000001E-11</v>
      </c>
      <c r="AJ185" s="4">
        <v>1.771496E-11</v>
      </c>
      <c r="AK185" s="34">
        <f t="shared" si="80"/>
        <v>1.7913420890625E-11</v>
      </c>
    </row>
    <row r="186" spans="1:68" x14ac:dyDescent="0.25">
      <c r="AK186" s="45">
        <f>SUM(A150:AJ183)/867</f>
        <v>9.8106669142615011E-4</v>
      </c>
    </row>
    <row r="187" spans="1:68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s="46"/>
      <c r="AM187" s="21"/>
      <c r="AN187" s="21"/>
      <c r="AO187" s="21"/>
      <c r="AP187" s="21"/>
      <c r="AR187" s="21"/>
      <c r="AS187" s="21"/>
      <c r="AT187" s="2" t="s">
        <v>32</v>
      </c>
    </row>
    <row r="188" spans="1:68" x14ac:dyDescent="0.25">
      <c r="A188" t="s">
        <v>0</v>
      </c>
      <c r="B188">
        <v>5.9778133999999995E-11</v>
      </c>
      <c r="C188">
        <v>5.1131449999999999E-11</v>
      </c>
      <c r="D188">
        <v>4.5880375999999998E-11</v>
      </c>
      <c r="E188">
        <v>2.7173262000000001E-11</v>
      </c>
      <c r="F188">
        <v>2.1641493999999999E-11</v>
      </c>
      <c r="G188">
        <v>2.1725873000000001E-11</v>
      </c>
      <c r="H188">
        <v>1.545799E-11</v>
      </c>
      <c r="I188">
        <v>2.344645E-11</v>
      </c>
      <c r="J188">
        <v>5.0266735E-11</v>
      </c>
      <c r="K188">
        <v>2.5784328000000001E-11</v>
      </c>
      <c r="L188">
        <v>2.6729637999999999E-11</v>
      </c>
      <c r="M188">
        <v>4.6540406999999997E-11</v>
      </c>
      <c r="N188">
        <v>3.079512E-11</v>
      </c>
      <c r="O188">
        <v>4.8681278000000001E-11</v>
      </c>
      <c r="P188">
        <v>2.4255015E-11</v>
      </c>
      <c r="Q188">
        <v>1.7338729999999999E-11</v>
      </c>
      <c r="R188">
        <v>1.43993515E-11</v>
      </c>
      <c r="S188">
        <v>1.2018635E-10</v>
      </c>
      <c r="T188">
        <v>2.9452899999999999E-11</v>
      </c>
      <c r="U188">
        <v>2.7007561E-11</v>
      </c>
      <c r="V188">
        <v>4.2644017E-11</v>
      </c>
      <c r="W188">
        <v>2.8717593999999999E-11</v>
      </c>
      <c r="X188">
        <v>4.1033430000000002E-11</v>
      </c>
      <c r="Y188">
        <v>3.9189013000000001E-11</v>
      </c>
      <c r="Z188">
        <v>4.4976547E-11</v>
      </c>
      <c r="AA188">
        <v>4.6326129999999999E-11</v>
      </c>
      <c r="AB188">
        <v>4.6279649999999999E-11</v>
      </c>
      <c r="AC188">
        <v>5.3695103999999997E-11</v>
      </c>
      <c r="AD188">
        <v>5.8209479999999996E-11</v>
      </c>
      <c r="AE188">
        <v>5.9354140000000006E-11</v>
      </c>
      <c r="AF188">
        <v>6.9702785000000001E-11</v>
      </c>
      <c r="AG188">
        <v>2.4233781999999999E-11</v>
      </c>
      <c r="AH188">
        <v>3.3971537000000002E-11</v>
      </c>
      <c r="AI188">
        <v>5.8419249999999997E-11</v>
      </c>
      <c r="AJ188" t="s">
        <v>0</v>
      </c>
      <c r="AK188" s="46"/>
      <c r="AM188" s="23" t="s">
        <v>1</v>
      </c>
      <c r="AN188" s="21"/>
      <c r="AO188" s="21">
        <f>SUM(A221:AJ222)/40</f>
        <v>3.0654560402500006E-11</v>
      </c>
      <c r="AP188" s="21"/>
      <c r="AQ188" s="21"/>
      <c r="AR188" s="23" t="s">
        <v>1</v>
      </c>
      <c r="AS188" s="21"/>
      <c r="AT188" s="36">
        <f>((AO188-AO$3)*100)/AO$3</f>
        <v>-1.4326755371140607</v>
      </c>
      <c r="AU188" s="21"/>
    </row>
    <row r="189" spans="1:68" x14ac:dyDescent="0.25">
      <c r="A189">
        <v>6.2479650000000001E-4</v>
      </c>
      <c r="B189">
        <v>1.0341701999999999E-3</v>
      </c>
      <c r="C189">
        <v>2.8089602999999998E-4</v>
      </c>
      <c r="D189">
        <v>3.4126776000000002E-4</v>
      </c>
      <c r="E189">
        <v>2.2099730000000001E-4</v>
      </c>
      <c r="F189">
        <v>8.07494E-10</v>
      </c>
      <c r="G189">
        <v>5.9634350000000001E-10</v>
      </c>
      <c r="H189">
        <v>3.5402475E-10</v>
      </c>
      <c r="I189">
        <v>4.206557E-10</v>
      </c>
      <c r="J189">
        <v>6.3362590000000005E-10</v>
      </c>
      <c r="K189">
        <v>6.9035393999999997E-10</v>
      </c>
      <c r="L189">
        <v>6.5741534000000001E-10</v>
      </c>
      <c r="M189">
        <v>5.5035714999999997E-10</v>
      </c>
      <c r="N189">
        <v>5.651349E-10</v>
      </c>
      <c r="O189">
        <v>6.630234E-10</v>
      </c>
      <c r="P189">
        <v>6.2556080000000001E-10</v>
      </c>
      <c r="Q189">
        <v>5.9731289999999997E-10</v>
      </c>
      <c r="R189">
        <v>3.959391E-10</v>
      </c>
      <c r="S189">
        <v>3.6149728000000002E-10</v>
      </c>
      <c r="T189">
        <v>1.0194691999999999E-9</v>
      </c>
      <c r="U189">
        <v>3.8832926E-10</v>
      </c>
      <c r="V189">
        <v>1.8897765E-10</v>
      </c>
      <c r="W189">
        <v>1.2858226999999999E-10</v>
      </c>
      <c r="X189">
        <v>5.046995E-7</v>
      </c>
      <c r="Y189">
        <v>2.6233151999999998E-3</v>
      </c>
      <c r="Z189">
        <v>2.2985812000000001E-3</v>
      </c>
      <c r="AA189">
        <v>6.4685559999999999E-4</v>
      </c>
      <c r="AB189">
        <v>2.5326052999999999E-3</v>
      </c>
      <c r="AC189">
        <v>2.4619529999999998E-3</v>
      </c>
      <c r="AD189">
        <v>3.8089496000000002E-4</v>
      </c>
      <c r="AE189">
        <v>2.2238997999999999E-3</v>
      </c>
      <c r="AF189">
        <v>3.3591079999999998E-4</v>
      </c>
      <c r="AG189">
        <v>4.9492876000000002E-10</v>
      </c>
      <c r="AH189">
        <v>1.1271706E-4</v>
      </c>
      <c r="AI189">
        <v>3.3733307999999998E-10</v>
      </c>
      <c r="AJ189">
        <v>2.2740744999999999E-4</v>
      </c>
      <c r="AK189" s="46"/>
      <c r="AM189" s="23" t="s">
        <v>2</v>
      </c>
      <c r="AN189" s="21"/>
      <c r="AO189" s="21">
        <f>SUM(A187:AJ188)/34</f>
        <v>4.0424261808823528E-11</v>
      </c>
      <c r="AP189" s="21"/>
      <c r="AQ189" s="21"/>
      <c r="AR189" s="23" t="s">
        <v>2</v>
      </c>
      <c r="AS189" s="21"/>
      <c r="AT189" s="2">
        <f>((AO189-AO$4)*100)/AO$4</f>
        <v>-25.435964123634637</v>
      </c>
    </row>
    <row r="190" spans="1:68" x14ac:dyDescent="0.25">
      <c r="A190">
        <v>3.7679083E-3</v>
      </c>
      <c r="B190">
        <v>3.7196206000000001E-3</v>
      </c>
      <c r="C190">
        <v>3.7350482E-3</v>
      </c>
      <c r="D190">
        <v>3.7757621999999998E-3</v>
      </c>
      <c r="E190">
        <v>3.7250142000000001E-3</v>
      </c>
      <c r="F190">
        <v>3.4859477999999999E-3</v>
      </c>
      <c r="G190">
        <v>3.4906666000000001E-3</v>
      </c>
      <c r="H190">
        <v>3.5173050000000001E-3</v>
      </c>
      <c r="I190">
        <v>3.805873E-3</v>
      </c>
      <c r="J190">
        <v>4.0097594999999996E-3</v>
      </c>
      <c r="K190">
        <v>4.0960492999999997E-3</v>
      </c>
      <c r="L190">
        <v>3.9675049999999996E-3</v>
      </c>
      <c r="M190">
        <v>3.7718160999999999E-3</v>
      </c>
      <c r="N190">
        <v>3.7880145999999999E-3</v>
      </c>
      <c r="O190">
        <v>3.6812727E-3</v>
      </c>
      <c r="P190">
        <v>3.5477880000000001E-3</v>
      </c>
      <c r="Q190">
        <v>3.4987333000000001E-3</v>
      </c>
      <c r="R190">
        <v>3.1517590000000001E-3</v>
      </c>
      <c r="S190">
        <v>2.2765870000000001E-3</v>
      </c>
      <c r="T190">
        <v>2.7411685000000002E-3</v>
      </c>
      <c r="U190">
        <v>3.2459383E-3</v>
      </c>
      <c r="V190">
        <v>3.5623213999999999E-3</v>
      </c>
      <c r="W190">
        <v>3.7306112000000001E-3</v>
      </c>
      <c r="X190">
        <v>3.6467637000000002E-3</v>
      </c>
      <c r="Y190">
        <v>3.6449643999999998E-3</v>
      </c>
      <c r="Z190">
        <v>3.5967146999999998E-3</v>
      </c>
      <c r="AA190">
        <v>3.5704512000000002E-3</v>
      </c>
      <c r="AB190">
        <v>3.4366726999999998E-3</v>
      </c>
      <c r="AC190">
        <v>3.5246091000000002E-3</v>
      </c>
      <c r="AD190">
        <v>3.6203187999999998E-3</v>
      </c>
      <c r="AE190">
        <v>3.7489480000000002E-3</v>
      </c>
      <c r="AF190">
        <v>3.712524E-3</v>
      </c>
      <c r="AG190">
        <v>3.7647892999999998E-3</v>
      </c>
      <c r="AH190">
        <v>3.8916362E-3</v>
      </c>
      <c r="AI190">
        <v>3.846E-3</v>
      </c>
      <c r="AJ190">
        <v>3.8552615000000002E-3</v>
      </c>
      <c r="AK190" s="46"/>
      <c r="AM190" s="26" t="s">
        <v>5</v>
      </c>
      <c r="AN190" s="21"/>
      <c r="AO190" s="21">
        <f>SUM(A219:AJ220)/26</f>
        <v>2.1161961785253753E-3</v>
      </c>
      <c r="AP190" s="21"/>
      <c r="AQ190" s="21"/>
      <c r="AR190" s="26" t="s">
        <v>5</v>
      </c>
      <c r="AS190" s="21"/>
      <c r="AT190" s="2">
        <f>((AO190-AO$5)*100)/AO$5</f>
        <v>-0.36276199201674375</v>
      </c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49" t="s">
        <v>54</v>
      </c>
      <c r="BN190" s="49"/>
      <c r="BO190" s="49"/>
      <c r="BP190" s="49"/>
    </row>
    <row r="191" spans="1:68" x14ac:dyDescent="0.25">
      <c r="A191">
        <v>3.9477436999999999E-3</v>
      </c>
      <c r="B191">
        <v>3.9469185000000004E-3</v>
      </c>
      <c r="C191">
        <v>3.9232555000000002E-3</v>
      </c>
      <c r="D191">
        <v>4.0230956000000002E-3</v>
      </c>
      <c r="E191">
        <v>3.9667273000000003E-3</v>
      </c>
      <c r="F191">
        <v>3.899788E-3</v>
      </c>
      <c r="G191">
        <v>3.8659816999999999E-3</v>
      </c>
      <c r="H191">
        <v>3.8316639999999998E-3</v>
      </c>
      <c r="I191">
        <v>4.0852073999999997E-3</v>
      </c>
      <c r="J191">
        <v>4.1064774E-3</v>
      </c>
      <c r="K191">
        <v>4.0621334E-3</v>
      </c>
      <c r="L191">
        <v>3.9076229999999998E-3</v>
      </c>
      <c r="M191">
        <v>3.8674930000000001E-3</v>
      </c>
      <c r="N191">
        <v>3.7752580000000001E-3</v>
      </c>
      <c r="O191">
        <v>3.7206167000000002E-3</v>
      </c>
      <c r="P191">
        <v>3.6266774000000002E-3</v>
      </c>
      <c r="Q191">
        <v>3.6175787E-3</v>
      </c>
      <c r="R191">
        <v>3.4956980000000002E-3</v>
      </c>
      <c r="S191">
        <v>2.7277458E-3</v>
      </c>
      <c r="T191" t="s">
        <v>0</v>
      </c>
      <c r="U191">
        <v>4.3470007E-3</v>
      </c>
      <c r="V191">
        <v>4.3188617999999996E-3</v>
      </c>
      <c r="W191">
        <v>4.2704976999999996E-3</v>
      </c>
      <c r="X191">
        <v>4.1802749999999998E-3</v>
      </c>
      <c r="Y191">
        <v>4.1211370000000004E-3</v>
      </c>
      <c r="Z191">
        <v>4.0371273999999999E-3</v>
      </c>
      <c r="AA191">
        <v>3.8024107999999998E-3</v>
      </c>
      <c r="AB191">
        <v>3.8369820000000001E-3</v>
      </c>
      <c r="AC191">
        <v>3.8971590999999999E-3</v>
      </c>
      <c r="AD191">
        <v>4.0155887000000003E-3</v>
      </c>
      <c r="AE191">
        <v>4.1276346999999996E-3</v>
      </c>
      <c r="AF191">
        <v>4.1461600000000003E-3</v>
      </c>
      <c r="AG191">
        <v>3.8938413E-3</v>
      </c>
      <c r="AH191">
        <v>4.0014292999999996E-3</v>
      </c>
      <c r="AI191">
        <v>3.9626920000000003E-3</v>
      </c>
      <c r="AJ191">
        <v>3.9408910000000002E-3</v>
      </c>
      <c r="AK191" s="46"/>
      <c r="AM191" s="26" t="s">
        <v>8</v>
      </c>
      <c r="AN191" s="21"/>
      <c r="AO191" s="21">
        <f>SUM(A189:AJ190)/72</f>
        <v>2.031929260220262E-3</v>
      </c>
      <c r="AP191" s="21"/>
      <c r="AQ191" s="21"/>
      <c r="AR191" s="26" t="s">
        <v>8</v>
      </c>
      <c r="AS191" s="21"/>
      <c r="AT191" s="2">
        <f>((AO191-AO$6)*100)/AO$6</f>
        <v>-4.2343484463342769</v>
      </c>
      <c r="BA191" s="2"/>
      <c r="BI191" t="s">
        <v>40</v>
      </c>
      <c r="BJ191" t="s">
        <v>41</v>
      </c>
      <c r="BK191" t="s">
        <v>42</v>
      </c>
      <c r="BM191" s="49" t="s">
        <v>40</v>
      </c>
      <c r="BN191" s="49" t="s">
        <v>41</v>
      </c>
      <c r="BO191" s="49" t="s">
        <v>42</v>
      </c>
      <c r="BP191" s="49"/>
    </row>
    <row r="192" spans="1:68" x14ac:dyDescent="0.25">
      <c r="A192">
        <v>4.1273769999999998E-3</v>
      </c>
      <c r="B192">
        <v>4.1670105000000002E-3</v>
      </c>
      <c r="C192">
        <v>4.148957E-3</v>
      </c>
      <c r="D192">
        <v>4.1187806E-3</v>
      </c>
      <c r="E192">
        <v>4.1296626000000003E-3</v>
      </c>
      <c r="F192">
        <v>3.3555363999999998E-3</v>
      </c>
      <c r="G192">
        <v>2.6570014000000001E-3</v>
      </c>
      <c r="H192">
        <v>1.7331927E-3</v>
      </c>
      <c r="I192">
        <v>2.5874641999999999E-3</v>
      </c>
      <c r="J192">
        <v>2.7495396999999999E-3</v>
      </c>
      <c r="K192">
        <v>2.9999900000000001E-3</v>
      </c>
      <c r="L192">
        <v>3.1004294000000002E-3</v>
      </c>
      <c r="M192">
        <v>3.2234270000000001E-3</v>
      </c>
      <c r="N192">
        <v>3.3279289999999999E-3</v>
      </c>
      <c r="O192">
        <v>3.3731128E-3</v>
      </c>
      <c r="P192">
        <v>3.2651157000000001E-3</v>
      </c>
      <c r="Q192">
        <v>3.3386634000000001E-3</v>
      </c>
      <c r="R192">
        <v>3.1198497999999999E-3</v>
      </c>
      <c r="S192">
        <v>2.2731265E-3</v>
      </c>
      <c r="T192" t="s">
        <v>0</v>
      </c>
      <c r="U192">
        <v>4.6818373E-3</v>
      </c>
      <c r="V192">
        <v>4.670062E-3</v>
      </c>
      <c r="W192">
        <v>4.6335765999999997E-3</v>
      </c>
      <c r="X192">
        <v>4.5591360000000001E-3</v>
      </c>
      <c r="Y192">
        <v>4.4995920000000002E-3</v>
      </c>
      <c r="Z192">
        <v>4.1907663E-3</v>
      </c>
      <c r="AA192">
        <v>4.1135605000000002E-3</v>
      </c>
      <c r="AB192">
        <v>4.2315160000000003E-3</v>
      </c>
      <c r="AC192">
        <v>4.2980513999999999E-3</v>
      </c>
      <c r="AD192">
        <v>4.0826756000000002E-3</v>
      </c>
      <c r="AE192">
        <v>4.1258134999999996E-3</v>
      </c>
      <c r="AF192">
        <v>4.3348969999999999E-3</v>
      </c>
      <c r="AG192">
        <v>3.9177392999999996E-3</v>
      </c>
      <c r="AH192">
        <v>4.0269240000000003E-3</v>
      </c>
      <c r="AI192">
        <v>4.0316390000000001E-3</v>
      </c>
      <c r="AJ192">
        <v>4.170595E-3</v>
      </c>
      <c r="AK192" s="46"/>
      <c r="AM192" s="27" t="s">
        <v>11</v>
      </c>
      <c r="AN192" s="21"/>
      <c r="AO192" s="21">
        <f>SUM(A214:R218)/56</f>
        <v>1.5648448320384391E-3</v>
      </c>
      <c r="AP192" s="21"/>
      <c r="AR192" s="27" t="s">
        <v>11</v>
      </c>
      <c r="AS192" s="21"/>
      <c r="AT192" s="2">
        <f>((AO192-AO$7)*100)/AO$7</f>
        <v>-0.61052931756739892</v>
      </c>
      <c r="AZ192" s="29" t="s">
        <v>43</v>
      </c>
      <c r="BA192" t="s">
        <v>44</v>
      </c>
      <c r="BB192" t="s">
        <v>45</v>
      </c>
      <c r="BC192" t="s">
        <v>46</v>
      </c>
      <c r="BD192" t="s">
        <v>47</v>
      </c>
      <c r="BE192" t="s">
        <v>48</v>
      </c>
      <c r="BF192" t="s">
        <v>49</v>
      </c>
      <c r="BG192" t="s">
        <v>50</v>
      </c>
      <c r="BH192" t="s">
        <v>51</v>
      </c>
      <c r="BI192" s="36" t="s">
        <v>52</v>
      </c>
      <c r="BJ192" s="36" t="s">
        <v>52</v>
      </c>
      <c r="BK192" s="36" t="s">
        <v>52</v>
      </c>
      <c r="BL192" s="47" t="s">
        <v>53</v>
      </c>
      <c r="BM192" s="52" t="s">
        <v>52</v>
      </c>
      <c r="BN192" s="52" t="s">
        <v>52</v>
      </c>
      <c r="BO192" s="52" t="s">
        <v>52</v>
      </c>
      <c r="BP192" s="52" t="s">
        <v>53</v>
      </c>
    </row>
    <row r="193" spans="1:68" x14ac:dyDescent="0.25">
      <c r="A193">
        <v>4.3182363999999997E-3</v>
      </c>
      <c r="B193">
        <v>3.995106E-3</v>
      </c>
      <c r="C193">
        <v>2.934514E-3</v>
      </c>
      <c r="D193">
        <v>1.7285708000000001E-3</v>
      </c>
      <c r="E193">
        <v>1.0998544000000001E-3</v>
      </c>
      <c r="F193">
        <v>1.0961209E-3</v>
      </c>
      <c r="G193">
        <v>4.0719507E-4</v>
      </c>
      <c r="H193">
        <v>6.6395004999999997E-4</v>
      </c>
      <c r="I193">
        <v>7.4927770000000004E-4</v>
      </c>
      <c r="J193">
        <v>7.3553150000000005E-4</v>
      </c>
      <c r="K193">
        <v>8.3211299999999999E-4</v>
      </c>
      <c r="L193">
        <v>9.06309E-4</v>
      </c>
      <c r="M193">
        <v>9.783102000000001E-4</v>
      </c>
      <c r="N193">
        <v>1.1011618000000001E-3</v>
      </c>
      <c r="O193">
        <v>1.243617E-3</v>
      </c>
      <c r="P193">
        <v>1.3019990999999999E-3</v>
      </c>
      <c r="Q193">
        <v>1.3949785E-3</v>
      </c>
      <c r="R193">
        <v>1.0833745E-3</v>
      </c>
      <c r="S193">
        <v>3.4879232000000003E-4</v>
      </c>
      <c r="T193" t="s">
        <v>0</v>
      </c>
      <c r="U193">
        <v>3.1370563000000001E-3</v>
      </c>
      <c r="V193">
        <v>3.2461705000000002E-3</v>
      </c>
      <c r="W193">
        <v>3.7002198000000001E-3</v>
      </c>
      <c r="X193">
        <v>3.8461112000000002E-3</v>
      </c>
      <c r="Y193">
        <v>3.7066576000000001E-3</v>
      </c>
      <c r="Z193">
        <v>3.7070738999999998E-3</v>
      </c>
      <c r="AA193">
        <v>3.6835496000000001E-3</v>
      </c>
      <c r="AB193">
        <v>3.8867400000000001E-3</v>
      </c>
      <c r="AC193">
        <v>4.3625356999999997E-3</v>
      </c>
      <c r="AD193">
        <v>3.7906899000000002E-3</v>
      </c>
      <c r="AE193">
        <v>3.6244646000000002E-3</v>
      </c>
      <c r="AF193">
        <v>3.7611356999999999E-3</v>
      </c>
      <c r="AG193">
        <v>3.6426155999999999E-3</v>
      </c>
      <c r="AH193">
        <v>3.8683390000000002E-3</v>
      </c>
      <c r="AI193">
        <v>4.1318954999999997E-3</v>
      </c>
      <c r="AJ193">
        <v>4.2480825999999996E-3</v>
      </c>
      <c r="AK193" s="46"/>
      <c r="AM193" s="27" t="s">
        <v>14</v>
      </c>
      <c r="AN193" s="21"/>
      <c r="AO193" s="21">
        <f>SUM(E191:R195)/68</f>
        <v>1.6722135364975429E-3</v>
      </c>
      <c r="AP193" s="21"/>
      <c r="AR193" s="27" t="s">
        <v>14</v>
      </c>
      <c r="AS193" s="21"/>
      <c r="AT193" s="2">
        <f>((AO193-AO$8)*100)/AO$8</f>
        <v>-0.50762225563081975</v>
      </c>
      <c r="AZ193" s="23" t="s">
        <v>1</v>
      </c>
      <c r="BA193" s="21">
        <f>AO188</f>
        <v>3.0654560402500006E-11</v>
      </c>
      <c r="BB193" s="21">
        <f>BA193*0.001</f>
        <v>3.0654560402500008E-14</v>
      </c>
      <c r="BC193" s="21">
        <f>BB193*80.8</f>
        <v>2.4768884805220004E-12</v>
      </c>
      <c r="BD193" s="21">
        <f>BC193*12</f>
        <v>2.9722661766264001E-11</v>
      </c>
      <c r="BE193" s="21">
        <f>BD193*1000</f>
        <v>2.9722661766264E-8</v>
      </c>
      <c r="BF193" s="21">
        <f>BE193*0.000000000000000001</f>
        <v>2.9722661766264004E-26</v>
      </c>
      <c r="BG193" s="1">
        <f>BF193*BA$2</f>
        <v>1.0454500436356869E-11</v>
      </c>
      <c r="BH193" s="1">
        <f>BG193*365</f>
        <v>3.8158926592702575E-9</v>
      </c>
      <c r="BI193" s="22">
        <f>BH193*BD$2</f>
        <v>2.2573422828609053E-8</v>
      </c>
      <c r="BJ193" s="22">
        <f>BH193*BD$3</f>
        <v>4.5146845657218106E-8</v>
      </c>
      <c r="BK193" s="22">
        <f>BH193*BD$4</f>
        <v>1.3544053697165432E-7</v>
      </c>
      <c r="BL193" s="48">
        <f>AVERAGE(BI193:BK193)</f>
        <v>6.7720268485827162E-8</v>
      </c>
      <c r="BM193" s="50">
        <f>BI193-BI$8</f>
        <v>-3.2810458082036327E-10</v>
      </c>
      <c r="BN193" s="50">
        <f>BJ193-BJ$8</f>
        <v>-6.5620916164072653E-10</v>
      </c>
      <c r="BO193" s="50">
        <f>BK193-BK$8</f>
        <v>-1.9686274849221862E-9</v>
      </c>
      <c r="BP193" s="50">
        <f>BL193-BL$8</f>
        <v>-9.843137424610931E-10</v>
      </c>
    </row>
    <row r="194" spans="1:68" x14ac:dyDescent="0.25">
      <c r="A194">
        <v>2.2100746E-3</v>
      </c>
      <c r="B194">
        <v>9.8700590000000009E-4</v>
      </c>
      <c r="C194">
        <v>3.2908808000000003E-11</v>
      </c>
      <c r="D194">
        <v>1.5535725E-11</v>
      </c>
      <c r="E194" t="s">
        <v>0</v>
      </c>
      <c r="F194">
        <v>2.1540121999999999E-3</v>
      </c>
      <c r="G194">
        <v>1.9551527000000001E-4</v>
      </c>
      <c r="H194">
        <v>2.8449266999999999E-11</v>
      </c>
      <c r="I194">
        <v>2.9537542999999999E-11</v>
      </c>
      <c r="J194">
        <v>2.8492516000000002E-11</v>
      </c>
      <c r="K194">
        <v>3.0311367999999998E-11</v>
      </c>
      <c r="L194">
        <v>2.5731506999999999E-11</v>
      </c>
      <c r="M194">
        <v>2.0422419E-11</v>
      </c>
      <c r="N194">
        <v>2.0092988000000001E-11</v>
      </c>
      <c r="O194">
        <v>2.2106646000000001E-11</v>
      </c>
      <c r="P194">
        <v>2.3864186999999999E-11</v>
      </c>
      <c r="Q194">
        <v>2.5321105000000001E-11</v>
      </c>
      <c r="R194">
        <v>1.39417314E-11</v>
      </c>
      <c r="S194">
        <v>8.2804369999999997E-12</v>
      </c>
      <c r="T194" t="s">
        <v>0</v>
      </c>
      <c r="U194">
        <v>2.7995225999999998E-3</v>
      </c>
      <c r="V194">
        <v>1.2502023000000001E-3</v>
      </c>
      <c r="W194">
        <v>1.3462914E-3</v>
      </c>
      <c r="X194">
        <v>1.5429839E-3</v>
      </c>
      <c r="Y194">
        <v>1.6028959000000001E-3</v>
      </c>
      <c r="Z194">
        <v>1.4760839999999999E-3</v>
      </c>
      <c r="AA194">
        <v>1.3540365E-3</v>
      </c>
      <c r="AB194">
        <v>1.8920148999999999E-3</v>
      </c>
      <c r="AC194">
        <v>4.7049750000000001E-3</v>
      </c>
      <c r="AD194">
        <v>1.1780707000000001E-3</v>
      </c>
      <c r="AE194">
        <v>1.192559E-4</v>
      </c>
      <c r="AF194">
        <v>1.1237386E-3</v>
      </c>
      <c r="AG194">
        <v>2.1341789999999999E-3</v>
      </c>
      <c r="AH194">
        <v>2.8873271999999999E-3</v>
      </c>
      <c r="AI194">
        <v>3.3052989999999998E-3</v>
      </c>
      <c r="AJ194">
        <v>3.1591032E-3</v>
      </c>
      <c r="AK194" s="46"/>
      <c r="AM194" s="30" t="s">
        <v>17</v>
      </c>
      <c r="AN194" s="21"/>
      <c r="AO194" s="21">
        <f>SUM(S214:Z218)/35</f>
        <v>2.8207699611048917E-3</v>
      </c>
      <c r="AP194" s="21"/>
      <c r="AR194" s="30" t="s">
        <v>17</v>
      </c>
      <c r="AS194" s="21"/>
      <c r="AT194" s="2">
        <f>((AO194-AO$9)*100)/AO$9</f>
        <v>-0.63535126746083959</v>
      </c>
      <c r="AZ194" s="23" t="s">
        <v>2</v>
      </c>
      <c r="BA194" s="21">
        <f t="shared" ref="BA194:BA205" si="81">AO189</f>
        <v>4.0424261808823528E-11</v>
      </c>
      <c r="BB194" s="21">
        <f t="shared" ref="BB194:BB206" si="82">BA194*0.001</f>
        <v>4.0424261808823531E-14</v>
      </c>
      <c r="BC194" s="21">
        <f t="shared" ref="BC194:BC206" si="83">BB194*80.8</f>
        <v>3.2662803541529413E-12</v>
      </c>
      <c r="BD194" s="21">
        <f t="shared" ref="BD194:BD206" si="84">BC194*12</f>
        <v>3.9195364249835296E-11</v>
      </c>
      <c r="BE194" s="21">
        <f t="shared" ref="BE194:BE206" si="85">BD194*1000</f>
        <v>3.9195364249835297E-8</v>
      </c>
      <c r="BF194" s="21">
        <f t="shared" ref="BF194:BF206" si="86">BE194*0.000000000000000001</f>
        <v>3.9195364249835299E-26</v>
      </c>
      <c r="BG194" s="1">
        <f>BF194*BA$2</f>
        <v>1.3786381444415818E-11</v>
      </c>
      <c r="BH194" s="1">
        <f t="shared" ref="BH194:BH205" si="87">BG194*365</f>
        <v>5.032029227211774E-9</v>
      </c>
      <c r="BI194" s="22">
        <f t="shared" ref="BI194" si="88">BH194*BD$2</f>
        <v>2.9767641171933001E-8</v>
      </c>
      <c r="BJ194" s="22">
        <f t="shared" ref="BJ194:BJ206" si="89">BH194*BD$3</f>
        <v>5.9535282343866002E-8</v>
      </c>
      <c r="BK194" s="22">
        <f t="shared" ref="BK194:BK206" si="90">BH194*BD$4</f>
        <v>1.7860584703159801E-7</v>
      </c>
      <c r="BL194" s="48">
        <f t="shared" ref="BL194" si="91">AVERAGE(BI194:BK194)</f>
        <v>8.9302923515799007E-8</v>
      </c>
      <c r="BM194" s="50">
        <f>BI194-BI$9</f>
        <v>-1.0154609309908836E-8</v>
      </c>
      <c r="BN194" s="50">
        <f>BJ194-BJ$9</f>
        <v>-2.0309218619817673E-8</v>
      </c>
      <c r="BO194" s="50">
        <f>BK194-BK$9</f>
        <v>-6.0927655859453038E-8</v>
      </c>
      <c r="BP194" s="50">
        <f>BL194-BL$9</f>
        <v>-3.0463827929726519E-8</v>
      </c>
    </row>
    <row r="195" spans="1:68" x14ac:dyDescent="0.25">
      <c r="A195">
        <v>1.5280156000000001E-11</v>
      </c>
      <c r="B195">
        <v>8.2277909999999998E-12</v>
      </c>
      <c r="C195">
        <v>3.0471469999999999E-12</v>
      </c>
      <c r="D195" t="s">
        <v>0</v>
      </c>
      <c r="E195" t="s">
        <v>0</v>
      </c>
      <c r="F195">
        <v>9.7736190000000003E-4</v>
      </c>
      <c r="G195">
        <v>7.4710740000000007E-12</v>
      </c>
      <c r="H195">
        <v>3.7863063000000001E-12</v>
      </c>
      <c r="I195">
        <v>2.4218940000000002E-12</v>
      </c>
      <c r="J195">
        <v>1.0949552999999999E-12</v>
      </c>
      <c r="K195">
        <v>5.0810066999999997E-13</v>
      </c>
      <c r="L195">
        <v>3.6777935E-13</v>
      </c>
      <c r="M195">
        <v>7.6721919999999998E-13</v>
      </c>
      <c r="N195">
        <v>1.206647E-12</v>
      </c>
      <c r="O195">
        <v>1.626056E-12</v>
      </c>
      <c r="P195">
        <v>1.6347958000000001E-12</v>
      </c>
      <c r="Q195">
        <v>1.1358332999999999E-12</v>
      </c>
      <c r="R195">
        <v>1.5409973999999999E-12</v>
      </c>
      <c r="S195">
        <v>3.8570982000000004E-12</v>
      </c>
      <c r="T195" t="s">
        <v>0</v>
      </c>
      <c r="U195" t="s">
        <v>0</v>
      </c>
      <c r="V195">
        <v>2.0013649E-11</v>
      </c>
      <c r="W195">
        <v>1.4644956999999999E-11</v>
      </c>
      <c r="X195">
        <v>2.2378550000000001E-11</v>
      </c>
      <c r="Y195">
        <v>2.7951755E-11</v>
      </c>
      <c r="Z195">
        <v>1.3890095E-11</v>
      </c>
      <c r="AA195">
        <v>5.0672733999999996E-12</v>
      </c>
      <c r="AB195">
        <v>3.6842115999999999E-11</v>
      </c>
      <c r="AC195" t="s">
        <v>0</v>
      </c>
      <c r="AD195">
        <v>5.0992149999999997E-11</v>
      </c>
      <c r="AE195">
        <v>8.1522840000000008E-12</v>
      </c>
      <c r="AF195">
        <v>3.2574878E-12</v>
      </c>
      <c r="AG195">
        <v>1.2844826000000001E-12</v>
      </c>
      <c r="AH195">
        <v>8.8144349999999993E-12</v>
      </c>
      <c r="AI195">
        <v>2.4603616000000001E-11</v>
      </c>
      <c r="AJ195">
        <v>1.3113065000000001E-11</v>
      </c>
      <c r="AK195" s="46"/>
      <c r="AM195" s="30" t="s">
        <v>19</v>
      </c>
      <c r="AN195" s="21"/>
      <c r="AO195" s="21">
        <f>SUM(S191:AB195)/44</f>
        <v>2.6368548698392255E-3</v>
      </c>
      <c r="AP195" s="21"/>
      <c r="AR195" s="30" t="s">
        <v>19</v>
      </c>
      <c r="AS195" s="21"/>
      <c r="AT195" s="2">
        <f>((AO195-AO$10)*100)/AO$10</f>
        <v>-0.37245869445654145</v>
      </c>
      <c r="AZ195" s="26" t="s">
        <v>5</v>
      </c>
      <c r="BA195" s="21">
        <f t="shared" si="81"/>
        <v>2.1161961785253753E-3</v>
      </c>
      <c r="BB195" s="21">
        <f t="shared" si="82"/>
        <v>2.1161961785253752E-6</v>
      </c>
      <c r="BC195" s="21">
        <f t="shared" si="83"/>
        <v>1.7098865122485031E-4</v>
      </c>
      <c r="BD195" s="21">
        <f t="shared" si="84"/>
        <v>2.051863814698204E-3</v>
      </c>
      <c r="BE195" s="21">
        <f t="shared" si="85"/>
        <v>2.051863814698204</v>
      </c>
      <c r="BF195" s="21">
        <f t="shared" si="86"/>
        <v>2.0518638146982043E-18</v>
      </c>
      <c r="BG195" s="1">
        <f>BF195*BA$2</f>
        <v>7.2171231886287285E-4</v>
      </c>
      <c r="BH195" s="1">
        <f t="shared" si="87"/>
        <v>0.2634249963849486</v>
      </c>
      <c r="BI195" s="22">
        <f>BH195*BD$2</f>
        <v>1.5583257596557845</v>
      </c>
      <c r="BJ195" s="22">
        <f t="shared" si="89"/>
        <v>3.1166515193115689</v>
      </c>
      <c r="BK195" s="22">
        <f t="shared" si="90"/>
        <v>9.3499545579347068</v>
      </c>
      <c r="BL195" s="48">
        <f>AVERAGE(BI195:BK195)</f>
        <v>4.6749772789673534</v>
      </c>
      <c r="BM195" s="50">
        <f>BI195-BI$10</f>
        <v>-5.6735952148576629E-3</v>
      </c>
      <c r="BN195" s="50">
        <f>BJ195-BJ$10</f>
        <v>-1.1347190429715326E-2</v>
      </c>
      <c r="BO195" s="50">
        <f>BK195-BK$10</f>
        <v>-3.4041571289145978E-2</v>
      </c>
      <c r="BP195" s="50">
        <f>BL195-BL$10</f>
        <v>-1.7020785644572989E-2</v>
      </c>
    </row>
    <row r="196" spans="1:68" x14ac:dyDescent="0.25">
      <c r="A196">
        <v>4.8288535E-12</v>
      </c>
      <c r="B196">
        <v>4.8831317000000002E-12</v>
      </c>
      <c r="C196" t="s">
        <v>0</v>
      </c>
      <c r="D196" t="s">
        <v>0</v>
      </c>
      <c r="E196" t="s">
        <v>0</v>
      </c>
      <c r="F196">
        <v>6.124674E-11</v>
      </c>
      <c r="G196">
        <v>5.4068356000000003E-12</v>
      </c>
      <c r="H196">
        <v>4.1925027000000001E-12</v>
      </c>
      <c r="I196">
        <v>3.1165412999999999E-12</v>
      </c>
      <c r="J196">
        <v>1.668358E-12</v>
      </c>
      <c r="K196">
        <v>9.5790960000000008E-13</v>
      </c>
      <c r="L196">
        <v>5.9630259999999998E-13</v>
      </c>
      <c r="M196">
        <v>4.9334530000000003E-13</v>
      </c>
      <c r="N196">
        <v>4.9428559999999999E-13</v>
      </c>
      <c r="O196">
        <v>4.5765789999999999E-13</v>
      </c>
      <c r="P196">
        <v>4.6304180000000004E-13</v>
      </c>
      <c r="Q196">
        <v>5.4203674000000004E-13</v>
      </c>
      <c r="R196">
        <v>9.8505709999999999E-13</v>
      </c>
      <c r="S196">
        <v>1.9281464E-12</v>
      </c>
      <c r="T196" t="s">
        <v>0</v>
      </c>
      <c r="U196" t="s">
        <v>0</v>
      </c>
      <c r="V196">
        <v>1.4001768E-4</v>
      </c>
      <c r="W196">
        <v>9.3198700000000008E-12</v>
      </c>
      <c r="X196">
        <v>1.2452369999999999E-12</v>
      </c>
      <c r="Y196">
        <v>8.3225009999999997E-13</v>
      </c>
      <c r="Z196">
        <v>8.4490030000000004E-13</v>
      </c>
      <c r="AA196">
        <v>5.9164995000000002E-12</v>
      </c>
      <c r="AB196">
        <v>2.8483644E-9</v>
      </c>
      <c r="AC196" t="s">
        <v>0</v>
      </c>
      <c r="AD196">
        <v>3.2962142999999998E-11</v>
      </c>
      <c r="AE196">
        <v>1.3529138000000001E-11</v>
      </c>
      <c r="AF196">
        <v>6.5569329999999997E-12</v>
      </c>
      <c r="AG196">
        <v>4.3284677000000003E-12</v>
      </c>
      <c r="AH196">
        <v>3.6627459999999996E-12</v>
      </c>
      <c r="AI196">
        <v>3.8477619999999997E-12</v>
      </c>
      <c r="AJ196">
        <v>3.3345465999999998E-12</v>
      </c>
      <c r="AK196" s="46"/>
      <c r="AM196" s="28" t="s">
        <v>22</v>
      </c>
      <c r="AN196" s="21"/>
      <c r="AO196" s="1">
        <f>(SUM(B205:O213)+SUM(P205:R209))/140</f>
        <v>5.3296661676188286E-5</v>
      </c>
      <c r="AP196" s="21"/>
      <c r="AR196" s="28" t="s">
        <v>22</v>
      </c>
      <c r="AS196" s="21"/>
      <c r="AT196" s="2">
        <f>((AO196-AO$11)*100)/AO$11</f>
        <v>-2.0600576218254361</v>
      </c>
      <c r="AU196">
        <f>SUM(AT196:AT199)/4</f>
        <v>-2.4513938847605141</v>
      </c>
      <c r="AZ196" s="26" t="s">
        <v>8</v>
      </c>
      <c r="BA196" s="21">
        <f t="shared" si="81"/>
        <v>2.031929260220262E-3</v>
      </c>
      <c r="BB196" s="21">
        <f t="shared" si="82"/>
        <v>2.0319292602202623E-6</v>
      </c>
      <c r="BC196" s="21">
        <f t="shared" si="83"/>
        <v>1.6417988422579718E-4</v>
      </c>
      <c r="BD196" s="21">
        <f t="shared" si="84"/>
        <v>1.9701586107095663E-3</v>
      </c>
      <c r="BE196" s="21">
        <f t="shared" si="85"/>
        <v>1.9701586107095663</v>
      </c>
      <c r="BF196" s="21">
        <f t="shared" si="86"/>
        <v>1.9701586107095664E-18</v>
      </c>
      <c r="BG196" s="1">
        <f t="shared" ref="BG196:BG203" si="92">BF196*BA$2</f>
        <v>6.9297373893792934E-4</v>
      </c>
      <c r="BH196" s="1">
        <f t="shared" si="87"/>
        <v>0.25293541471234421</v>
      </c>
      <c r="BI196" s="22">
        <f>BH196*BD$2</f>
        <v>1.4962732378649306</v>
      </c>
      <c r="BJ196" s="22">
        <f t="shared" si="89"/>
        <v>2.9925464757298612</v>
      </c>
      <c r="BK196" s="22">
        <f t="shared" si="90"/>
        <v>8.9776394271895832</v>
      </c>
      <c r="BL196" s="48">
        <f t="shared" ref="BL196:BL205" si="93">AVERAGE(BI196:BK196)</f>
        <v>4.4888197135947916</v>
      </c>
      <c r="BM196" s="50">
        <f>BI196-BI$11</f>
        <v>-6.6158817459665675E-2</v>
      </c>
      <c r="BN196" s="50">
        <f>BJ196-BJ$11</f>
        <v>-0.13231763491933135</v>
      </c>
      <c r="BO196" s="50">
        <f>BK196-BK$11</f>
        <v>-0.39695290475799538</v>
      </c>
      <c r="BP196" s="50">
        <f>BL196-BL$11</f>
        <v>-0.19847645237899769</v>
      </c>
    </row>
    <row r="197" spans="1:68" x14ac:dyDescent="0.25">
      <c r="A197">
        <v>2.3142252E-12</v>
      </c>
      <c r="B197">
        <v>1.9805180000000002E-12</v>
      </c>
      <c r="C197" t="s">
        <v>0</v>
      </c>
      <c r="D197" t="s">
        <v>0</v>
      </c>
      <c r="E197" t="s">
        <v>0</v>
      </c>
      <c r="F197">
        <v>2.5520079999999998E-5</v>
      </c>
      <c r="G197">
        <v>3.1713989999999998E-12</v>
      </c>
      <c r="H197">
        <v>1.9171213999999998E-12</v>
      </c>
      <c r="I197">
        <v>1.5421371999999999E-12</v>
      </c>
      <c r="J197">
        <v>1.2095665999999999E-12</v>
      </c>
      <c r="K197">
        <v>1.0649718000000001E-12</v>
      </c>
      <c r="L197">
        <v>6.4656199999999997E-13</v>
      </c>
      <c r="M197">
        <v>5.1633060000000003E-13</v>
      </c>
      <c r="N197">
        <v>4.8497686E-13</v>
      </c>
      <c r="O197">
        <v>5.2022489999999998E-13</v>
      </c>
      <c r="P197">
        <v>6.0087416999999999E-13</v>
      </c>
      <c r="Q197">
        <v>7.5021494000000004E-13</v>
      </c>
      <c r="R197">
        <v>9.4171759999999998E-13</v>
      </c>
      <c r="S197">
        <v>9.9696990000000009E-13</v>
      </c>
      <c r="T197" t="s">
        <v>0</v>
      </c>
      <c r="U197" t="s">
        <v>0</v>
      </c>
      <c r="V197">
        <v>1.2147060999999999E-3</v>
      </c>
      <c r="W197">
        <v>9.5809730000000002E-12</v>
      </c>
      <c r="X197">
        <v>1.1426794E-12</v>
      </c>
      <c r="Y197">
        <v>1.1468177E-12</v>
      </c>
      <c r="Z197">
        <v>2.3756996999999999E-12</v>
      </c>
      <c r="AA197">
        <v>1.016979E-11</v>
      </c>
      <c r="AB197">
        <v>5.6749639999999999E-5</v>
      </c>
      <c r="AC197" t="s">
        <v>0</v>
      </c>
      <c r="AD197">
        <v>1.9471347999999999E-5</v>
      </c>
      <c r="AE197">
        <v>1.3954080000000001E-11</v>
      </c>
      <c r="AF197">
        <v>4.0376126999999997E-12</v>
      </c>
      <c r="AG197">
        <v>3.7037450000000002E-12</v>
      </c>
      <c r="AH197">
        <v>3.5186039999999999E-12</v>
      </c>
      <c r="AI197">
        <v>3.6574889999999998E-12</v>
      </c>
      <c r="AJ197">
        <v>3.1195883999999999E-12</v>
      </c>
      <c r="AK197" s="46"/>
      <c r="AM197" s="28" t="s">
        <v>25</v>
      </c>
      <c r="AN197" s="21"/>
      <c r="AO197" s="21">
        <f>SUM(E196:R204)/126</f>
        <v>3.4528871916871561E-5</v>
      </c>
      <c r="AP197" s="21"/>
      <c r="AR197" s="28" t="s">
        <v>25</v>
      </c>
      <c r="AS197" s="21"/>
      <c r="AT197" s="2">
        <f>((AO197-AO$12)*100)/AO$12</f>
        <v>-3.6498590915857947</v>
      </c>
      <c r="AZ197" s="27" t="s">
        <v>11</v>
      </c>
      <c r="BA197" s="21">
        <f t="shared" si="81"/>
        <v>1.5648448320384391E-3</v>
      </c>
      <c r="BB197" s="21">
        <f t="shared" si="82"/>
        <v>1.5648448320384392E-6</v>
      </c>
      <c r="BC197" s="21">
        <f t="shared" si="83"/>
        <v>1.264394624287059E-4</v>
      </c>
      <c r="BD197" s="21">
        <f t="shared" si="84"/>
        <v>1.5172735491444708E-3</v>
      </c>
      <c r="BE197" s="21">
        <f t="shared" si="85"/>
        <v>1.5172735491444707</v>
      </c>
      <c r="BF197" s="21">
        <f t="shared" si="86"/>
        <v>1.5172735491444708E-18</v>
      </c>
      <c r="BG197" s="1">
        <f t="shared" si="92"/>
        <v>5.3367821180833042E-4</v>
      </c>
      <c r="BH197" s="1">
        <f t="shared" si="87"/>
        <v>0.19479254731004061</v>
      </c>
      <c r="BI197" s="22">
        <f t="shared" ref="BI197:BI206" si="94">BH197*BD$2</f>
        <v>1.1523213378681039</v>
      </c>
      <c r="BJ197" s="22">
        <f t="shared" si="89"/>
        <v>2.3046426757362077</v>
      </c>
      <c r="BK197" s="22">
        <f t="shared" si="90"/>
        <v>6.9139280272086232</v>
      </c>
      <c r="BL197" s="48">
        <f t="shared" si="93"/>
        <v>3.4569640136043116</v>
      </c>
      <c r="BM197" s="50">
        <f>BI197-BI$12</f>
        <v>-7.0784757700828038E-3</v>
      </c>
      <c r="BN197" s="50">
        <f>BJ197-BJ$12</f>
        <v>-1.4156951540165608E-2</v>
      </c>
      <c r="BO197" s="50">
        <f>BK197-BK$12</f>
        <v>-4.2470854620496823E-2</v>
      </c>
      <c r="BP197" s="50">
        <f>BL197-BL$12</f>
        <v>-2.1235427310248411E-2</v>
      </c>
    </row>
    <row r="198" spans="1:68" x14ac:dyDescent="0.25">
      <c r="A198">
        <v>2.2539123000000002E-12</v>
      </c>
      <c r="B198">
        <v>1.2552462E-12</v>
      </c>
      <c r="C198" t="s">
        <v>0</v>
      </c>
      <c r="D198" t="s">
        <v>0</v>
      </c>
      <c r="E198" t="s">
        <v>0</v>
      </c>
      <c r="F198">
        <v>1.9548100999999999E-11</v>
      </c>
      <c r="G198">
        <v>1.9839207999999999E-12</v>
      </c>
      <c r="H198">
        <v>8.3601046000000003E-13</v>
      </c>
      <c r="I198">
        <v>5.0188670000000001E-13</v>
      </c>
      <c r="J198">
        <v>4.6011820000000003E-13</v>
      </c>
      <c r="K198">
        <v>5.4991217000000003E-13</v>
      </c>
      <c r="L198">
        <v>5.2177505999999998E-13</v>
      </c>
      <c r="M198">
        <v>4.8592386E-13</v>
      </c>
      <c r="N198">
        <v>5.2915680000000001E-13</v>
      </c>
      <c r="O198">
        <v>6.7514029999999996E-13</v>
      </c>
      <c r="P198">
        <v>7.7681252999999999E-13</v>
      </c>
      <c r="Q198">
        <v>8.9780500000000003E-13</v>
      </c>
      <c r="R198">
        <v>9.4282999999999993E-13</v>
      </c>
      <c r="S198">
        <v>7.1290683999999995E-13</v>
      </c>
      <c r="T198" t="s">
        <v>0</v>
      </c>
      <c r="U198" t="s">
        <v>0</v>
      </c>
      <c r="V198" t="s">
        <v>0</v>
      </c>
      <c r="W198">
        <v>3.8855633000000001E-12</v>
      </c>
      <c r="X198">
        <v>1.8421416999999998E-12</v>
      </c>
      <c r="Y198">
        <v>1.5723395999999999E-12</v>
      </c>
      <c r="Z198">
        <v>2.8614498E-12</v>
      </c>
      <c r="AA198">
        <v>7.1192249999999997E-12</v>
      </c>
      <c r="AB198" t="s">
        <v>0</v>
      </c>
      <c r="AC198" t="s">
        <v>0</v>
      </c>
      <c r="AD198">
        <v>1.0796852E-3</v>
      </c>
      <c r="AE198">
        <v>5.4278759999999997E-5</v>
      </c>
      <c r="AF198">
        <v>4.023435E-12</v>
      </c>
      <c r="AG198">
        <v>3.372344E-12</v>
      </c>
      <c r="AH198">
        <v>3.680356E-12</v>
      </c>
      <c r="AI198">
        <v>3.9825694999999998E-12</v>
      </c>
      <c r="AJ198">
        <v>3.4736285E-12</v>
      </c>
      <c r="AK198" s="21"/>
      <c r="AM198" s="35" t="s">
        <v>27</v>
      </c>
      <c r="AN198" s="21"/>
      <c r="AO198" s="21">
        <f>(SUM(S205:AB213)+SUM(P210:R213))/67</f>
        <v>2.7826751141551367E-5</v>
      </c>
      <c r="AP198" s="21"/>
      <c r="AR198" s="35" t="s">
        <v>27</v>
      </c>
      <c r="AS198" s="21"/>
      <c r="AT198" s="2">
        <f>((AO198-AO$13)*100)/AO$13</f>
        <v>-2.1966289152047662</v>
      </c>
      <c r="AZ198" s="27" t="s">
        <v>14</v>
      </c>
      <c r="BA198" s="21">
        <f t="shared" si="81"/>
        <v>1.6722135364975429E-3</v>
      </c>
      <c r="BB198" s="21">
        <f t="shared" si="82"/>
        <v>1.6722135364975429E-6</v>
      </c>
      <c r="BC198" s="21">
        <f t="shared" si="83"/>
        <v>1.3511485374900146E-4</v>
      </c>
      <c r="BD198" s="21">
        <f t="shared" si="84"/>
        <v>1.6213782449880174E-3</v>
      </c>
      <c r="BE198" s="21">
        <f t="shared" si="85"/>
        <v>1.6213782449880174</v>
      </c>
      <c r="BF198" s="21">
        <f t="shared" si="86"/>
        <v>1.6213782449880176E-18</v>
      </c>
      <c r="BG198" s="1">
        <f t="shared" si="92"/>
        <v>5.7029547700086043E-4</v>
      </c>
      <c r="BH198" s="1">
        <f t="shared" si="87"/>
        <v>0.20815784910531407</v>
      </c>
      <c r="BI198" s="22">
        <f t="shared" si="94"/>
        <v>1.2313855662403903</v>
      </c>
      <c r="BJ198" s="22">
        <f t="shared" si="89"/>
        <v>2.4627711324807806</v>
      </c>
      <c r="BK198" s="22">
        <f t="shared" si="90"/>
        <v>7.3883133974423423</v>
      </c>
      <c r="BL198" s="48">
        <f t="shared" si="93"/>
        <v>3.6941566987211711</v>
      </c>
      <c r="BM198" s="50">
        <f>BI198-BI$13</f>
        <v>-6.282679466081742E-3</v>
      </c>
      <c r="BN198" s="50">
        <f>BJ198-BJ$13</f>
        <v>-1.2565358932163484E-2</v>
      </c>
      <c r="BO198" s="50">
        <f>BK198-BK$13</f>
        <v>-3.7696076796489564E-2</v>
      </c>
      <c r="BP198" s="50">
        <f>BL198-BL$13</f>
        <v>-1.8848038398244782E-2</v>
      </c>
    </row>
    <row r="199" spans="1:68" x14ac:dyDescent="0.25">
      <c r="A199">
        <v>5.2048295999999999E-12</v>
      </c>
      <c r="B199">
        <v>1.3501959000000001E-12</v>
      </c>
      <c r="C199" t="s">
        <v>0</v>
      </c>
      <c r="D199" t="s">
        <v>0</v>
      </c>
      <c r="E199">
        <v>2.8920557E-11</v>
      </c>
      <c r="F199">
        <v>4.9773715999999999E-11</v>
      </c>
      <c r="G199">
        <v>2.259485E-12</v>
      </c>
      <c r="H199">
        <v>7.4003129999999997E-13</v>
      </c>
      <c r="I199">
        <v>3.563327E-13</v>
      </c>
      <c r="J199">
        <v>3.3950134999999999E-13</v>
      </c>
      <c r="K199">
        <v>3.0006827000000002E-13</v>
      </c>
      <c r="L199">
        <v>2.6232132999999999E-13</v>
      </c>
      <c r="M199">
        <v>4.5347856000000001E-13</v>
      </c>
      <c r="N199">
        <v>5.9614050000000001E-13</v>
      </c>
      <c r="O199">
        <v>8.17447E-13</v>
      </c>
      <c r="P199">
        <v>1.0095951999999999E-12</v>
      </c>
      <c r="Q199">
        <v>1.1375551999999999E-12</v>
      </c>
      <c r="R199">
        <v>2.2940497000000001E-12</v>
      </c>
      <c r="S199">
        <v>7.66829E-13</v>
      </c>
      <c r="T199" t="s">
        <v>0</v>
      </c>
      <c r="U199" t="s">
        <v>0</v>
      </c>
      <c r="V199" t="s">
        <v>0</v>
      </c>
      <c r="W199">
        <v>4.6744150000000001E-12</v>
      </c>
      <c r="X199">
        <v>3.1801442999999999E-12</v>
      </c>
      <c r="Y199">
        <v>3.0158134999999999E-12</v>
      </c>
      <c r="Z199">
        <v>4.2650192999999999E-12</v>
      </c>
      <c r="AA199">
        <v>2.2347478E-11</v>
      </c>
      <c r="AB199" t="s">
        <v>0</v>
      </c>
      <c r="AC199" t="s">
        <v>0</v>
      </c>
      <c r="AD199" t="s">
        <v>0</v>
      </c>
      <c r="AE199">
        <v>4.6316014999999998E-12</v>
      </c>
      <c r="AF199">
        <v>4.9129854000000002E-12</v>
      </c>
      <c r="AG199">
        <v>4.1158253E-12</v>
      </c>
      <c r="AH199">
        <v>5.2849205000000004E-12</v>
      </c>
      <c r="AI199">
        <v>6.9608389999999999E-12</v>
      </c>
      <c r="AJ199">
        <v>6.7748944000000001E-12</v>
      </c>
      <c r="AK199" s="21"/>
      <c r="AM199" s="35" t="s">
        <v>28</v>
      </c>
      <c r="AN199" s="21"/>
      <c r="AO199" s="21">
        <f>SUM(S196:AB204)/54</f>
        <v>2.3362689282086267E-4</v>
      </c>
      <c r="AP199" s="2"/>
      <c r="AR199" s="35" t="s">
        <v>28</v>
      </c>
      <c r="AS199" s="21"/>
      <c r="AT199" s="2">
        <f>((AO199-AO$14)*100)/AO$14</f>
        <v>-1.8990299104260611</v>
      </c>
      <c r="AZ199" s="30" t="s">
        <v>17</v>
      </c>
      <c r="BA199" s="21">
        <f t="shared" si="81"/>
        <v>2.8207699611048917E-3</v>
      </c>
      <c r="BB199" s="21">
        <f t="shared" si="82"/>
        <v>2.8207699611048918E-6</v>
      </c>
      <c r="BC199" s="21">
        <f t="shared" si="83"/>
        <v>2.2791821285727526E-4</v>
      </c>
      <c r="BD199" s="21">
        <f t="shared" si="84"/>
        <v>2.7350185542873032E-3</v>
      </c>
      <c r="BE199" s="21">
        <f t="shared" si="85"/>
        <v>2.7350185542873033</v>
      </c>
      <c r="BF199" s="21">
        <f t="shared" si="86"/>
        <v>2.7350185542873035E-18</v>
      </c>
      <c r="BG199" s="1">
        <f t="shared" si="92"/>
        <v>9.6200175119224467E-4</v>
      </c>
      <c r="BH199" s="1">
        <f t="shared" si="87"/>
        <v>0.35113063918516929</v>
      </c>
      <c r="BI199" s="22">
        <f t="shared" si="94"/>
        <v>2.0771602071014179</v>
      </c>
      <c r="BJ199" s="22">
        <f t="shared" si="89"/>
        <v>4.1543204142028358</v>
      </c>
      <c r="BK199" s="22">
        <f t="shared" si="90"/>
        <v>12.462961242608507</v>
      </c>
      <c r="BL199" s="48">
        <f t="shared" si="93"/>
        <v>6.2314806213042537</v>
      </c>
      <c r="BM199" s="50">
        <f>BI199-BI$14</f>
        <v>-1.3281648827174308E-2</v>
      </c>
      <c r="BN199" s="50">
        <f>BJ199-BJ$14</f>
        <v>-2.6563297654348617E-2</v>
      </c>
      <c r="BO199" s="50">
        <f>BK199-BK$14</f>
        <v>-7.968989296304585E-2</v>
      </c>
      <c r="BP199" s="50">
        <f>BL199-BL$14</f>
        <v>-3.9844946481522925E-2</v>
      </c>
    </row>
    <row r="200" spans="1:68" x14ac:dyDescent="0.25">
      <c r="A200">
        <v>1.3873774999999999E-11</v>
      </c>
      <c r="B200">
        <v>3.2179237999999999E-12</v>
      </c>
      <c r="C200" t="s">
        <v>0</v>
      </c>
      <c r="D200" t="s">
        <v>0</v>
      </c>
      <c r="E200">
        <v>2.370158E-11</v>
      </c>
      <c r="F200">
        <v>7.3865369999999992E-12</v>
      </c>
      <c r="G200">
        <v>1.4132430000000001E-12</v>
      </c>
      <c r="H200">
        <v>4.1648258000000002E-13</v>
      </c>
      <c r="I200">
        <v>2.7297822999999999E-13</v>
      </c>
      <c r="J200">
        <v>1.791929E-13</v>
      </c>
      <c r="K200">
        <v>2.5137753000000001E-13</v>
      </c>
      <c r="L200">
        <v>3.4894621000000001E-13</v>
      </c>
      <c r="M200">
        <v>5.3306080000000001E-13</v>
      </c>
      <c r="N200">
        <v>7.5422123000000003E-13</v>
      </c>
      <c r="O200">
        <v>1.0447869000000001E-12</v>
      </c>
      <c r="P200">
        <v>1.4480414E-12</v>
      </c>
      <c r="Q200">
        <v>1.9908705999999999E-12</v>
      </c>
      <c r="R200">
        <v>6.1459313999999998E-12</v>
      </c>
      <c r="S200" t="s">
        <v>0</v>
      </c>
      <c r="T200" t="s">
        <v>0</v>
      </c>
      <c r="U200" t="s">
        <v>0</v>
      </c>
      <c r="V200" t="s">
        <v>0</v>
      </c>
      <c r="W200">
        <v>8.4498469999999995E-12</v>
      </c>
      <c r="X200">
        <v>4.2228478000000003E-12</v>
      </c>
      <c r="Y200">
        <v>5.3157366000000002E-12</v>
      </c>
      <c r="Z200">
        <v>7.4171060000000002E-12</v>
      </c>
      <c r="AA200">
        <v>7.6911936000000005E-4</v>
      </c>
      <c r="AB200" t="s">
        <v>0</v>
      </c>
      <c r="AC200" t="s">
        <v>0</v>
      </c>
      <c r="AD200" t="s">
        <v>0</v>
      </c>
      <c r="AE200">
        <v>8.9253419999999996E-12</v>
      </c>
      <c r="AF200">
        <v>6.4174555000000002E-12</v>
      </c>
      <c r="AG200">
        <v>5.5231128000000003E-12</v>
      </c>
      <c r="AH200">
        <v>1.01568025E-11</v>
      </c>
      <c r="AI200">
        <v>2.5846650000000002E-11</v>
      </c>
      <c r="AJ200">
        <v>5.759568E-5</v>
      </c>
      <c r="AK200" s="21"/>
      <c r="AM200" s="33" t="s">
        <v>29</v>
      </c>
      <c r="AN200" s="21"/>
      <c r="AO200" s="1">
        <f>(SUM(AC191:AJ213)+SUM(A191:D204))/173</f>
        <v>1.1786694797270585E-3</v>
      </c>
      <c r="AP200" s="21"/>
      <c r="AR200" s="33" t="s">
        <v>29</v>
      </c>
      <c r="AS200" s="21"/>
      <c r="AT200" s="2">
        <f>((AO200-AO$15)*100)/AO$15</f>
        <v>-0.37878711307195762</v>
      </c>
      <c r="AZ200" s="30" t="s">
        <v>19</v>
      </c>
      <c r="BA200" s="21">
        <f t="shared" si="81"/>
        <v>2.6368548698392255E-3</v>
      </c>
      <c r="BB200" s="21">
        <f t="shared" si="82"/>
        <v>2.6368548698392256E-6</v>
      </c>
      <c r="BC200" s="21">
        <f t="shared" si="83"/>
        <v>2.1305787348300942E-4</v>
      </c>
      <c r="BD200" s="21">
        <f t="shared" si="84"/>
        <v>2.556694481796113E-3</v>
      </c>
      <c r="BE200" s="21">
        <f t="shared" si="85"/>
        <v>2.556694481796113</v>
      </c>
      <c r="BF200" s="21">
        <f t="shared" si="86"/>
        <v>2.5566944817961133E-18</v>
      </c>
      <c r="BG200" s="1">
        <f t="shared" si="92"/>
        <v>8.9927893355455592E-4</v>
      </c>
      <c r="BH200" s="1">
        <f t="shared" si="87"/>
        <v>0.3282368107474129</v>
      </c>
      <c r="BI200" s="22">
        <f t="shared" si="94"/>
        <v>1.9417287063657711</v>
      </c>
      <c r="BJ200" s="22">
        <f t="shared" si="89"/>
        <v>3.8834574127315422</v>
      </c>
      <c r="BK200" s="22">
        <f t="shared" si="90"/>
        <v>11.650372238194628</v>
      </c>
      <c r="BL200" s="48">
        <f t="shared" si="93"/>
        <v>5.8251861190973138</v>
      </c>
      <c r="BM200" s="50">
        <f>BI200-BI$15</f>
        <v>-7.2591748173713722E-3</v>
      </c>
      <c r="BN200" s="50">
        <f>BJ200-BJ$15</f>
        <v>-1.4518349634742744E-2</v>
      </c>
      <c r="BO200" s="50">
        <f>BK200-BK$15</f>
        <v>-4.3555048904227789E-2</v>
      </c>
      <c r="BP200" s="50">
        <f>BL200-BL$15</f>
        <v>-2.1777524452113006E-2</v>
      </c>
    </row>
    <row r="201" spans="1:68" x14ac:dyDescent="0.25">
      <c r="A201">
        <v>1.0736705E-3</v>
      </c>
      <c r="B201">
        <v>8.0511089999999994E-12</v>
      </c>
      <c r="C201" t="s">
        <v>0</v>
      </c>
      <c r="D201" t="s">
        <v>0</v>
      </c>
      <c r="E201">
        <v>2.4859443999999999E-12</v>
      </c>
      <c r="F201">
        <v>4.049947E-12</v>
      </c>
      <c r="G201">
        <v>1.1436876E-12</v>
      </c>
      <c r="H201">
        <v>6.0889070000000004E-13</v>
      </c>
      <c r="I201">
        <v>2.4385481999999998E-13</v>
      </c>
      <c r="J201">
        <v>1.7019922000000001E-13</v>
      </c>
      <c r="K201">
        <v>1.5398848999999999E-13</v>
      </c>
      <c r="L201">
        <v>1.9646080000000001E-13</v>
      </c>
      <c r="M201">
        <v>4.0918345999999999E-13</v>
      </c>
      <c r="N201">
        <v>9.317138999999999E-13</v>
      </c>
      <c r="O201">
        <v>1.4102970999999999E-12</v>
      </c>
      <c r="P201">
        <v>2.3590730000000001E-12</v>
      </c>
      <c r="Q201">
        <v>4.1730187000000004E-12</v>
      </c>
      <c r="R201">
        <v>1.1498828E-4</v>
      </c>
      <c r="S201" t="s">
        <v>0</v>
      </c>
      <c r="T201" t="s">
        <v>0</v>
      </c>
      <c r="U201" t="s">
        <v>0</v>
      </c>
      <c r="V201" t="s">
        <v>0</v>
      </c>
      <c r="W201">
        <v>5.5724450000000001E-12</v>
      </c>
      <c r="X201">
        <v>5.0012046999999996E-12</v>
      </c>
      <c r="Y201">
        <v>1.0663534E-11</v>
      </c>
      <c r="Z201">
        <v>9.2604730000000005E-12</v>
      </c>
      <c r="AA201">
        <v>9.0546089999999995E-4</v>
      </c>
      <c r="AB201" t="s">
        <v>0</v>
      </c>
      <c r="AC201" t="s">
        <v>0</v>
      </c>
      <c r="AD201" t="s">
        <v>0</v>
      </c>
      <c r="AE201">
        <v>5.0426586000000002E-12</v>
      </c>
      <c r="AF201">
        <v>2.3748792E-12</v>
      </c>
      <c r="AG201">
        <v>3.4686242999999999E-12</v>
      </c>
      <c r="AH201">
        <v>1.4325443E-11</v>
      </c>
      <c r="AI201">
        <v>2.9837869999999999E-4</v>
      </c>
      <c r="AJ201">
        <v>7.5375210000000004E-4</v>
      </c>
      <c r="AK201" s="21"/>
      <c r="AM201" t="s">
        <v>30</v>
      </c>
      <c r="AN201" s="21"/>
      <c r="AO201" s="21">
        <f>SUM(U219:W220)/6</f>
        <v>3.3377004166666667E-3</v>
      </c>
      <c r="AP201" s="21"/>
      <c r="AR201" t="s">
        <v>30</v>
      </c>
      <c r="AT201" s="2">
        <f>((AO201-AO$16)*100)/AO$16</f>
        <v>0.6167638743934456</v>
      </c>
      <c r="AZ201" s="28" t="s">
        <v>22</v>
      </c>
      <c r="BA201" s="21">
        <f t="shared" si="81"/>
        <v>5.3296661676188286E-5</v>
      </c>
      <c r="BB201" s="21">
        <f t="shared" si="82"/>
        <v>5.3296661676188286E-8</v>
      </c>
      <c r="BC201" s="21">
        <f t="shared" si="83"/>
        <v>4.3063702634360138E-6</v>
      </c>
      <c r="BD201" s="21">
        <f t="shared" si="84"/>
        <v>5.1676443161232169E-5</v>
      </c>
      <c r="BE201" s="21">
        <f t="shared" si="85"/>
        <v>5.1676443161232169E-2</v>
      </c>
      <c r="BF201" s="21">
        <f t="shared" si="86"/>
        <v>5.167644316123217E-20</v>
      </c>
      <c r="BG201" s="1">
        <f t="shared" si="92"/>
        <v>1.8176413735315996E-5</v>
      </c>
      <c r="BH201" s="1">
        <f t="shared" si="87"/>
        <v>6.6343910133903391E-3</v>
      </c>
      <c r="BI201" s="22">
        <f t="shared" si="94"/>
        <v>3.9246626393370343E-2</v>
      </c>
      <c r="BJ201" s="22">
        <f t="shared" si="89"/>
        <v>7.8493252786740686E-2</v>
      </c>
      <c r="BK201" s="22">
        <f t="shared" si="90"/>
        <v>0.23547975836022203</v>
      </c>
      <c r="BL201" s="48">
        <f t="shared" si="93"/>
        <v>0.11773987918011102</v>
      </c>
      <c r="BM201" s="50">
        <f>BI201-BI$16</f>
        <v>-8.255090810693963E-4</v>
      </c>
      <c r="BN201" s="50">
        <f>BJ201-BJ$16</f>
        <v>-1.6510181621387926E-3</v>
      </c>
      <c r="BO201" s="50">
        <f>BK201-BK$16</f>
        <v>-4.9530544864164194E-3</v>
      </c>
      <c r="BP201" s="50">
        <f>BL201-BL$16</f>
        <v>-2.4765272432081958E-3</v>
      </c>
    </row>
    <row r="202" spans="1:68" x14ac:dyDescent="0.25">
      <c r="A202">
        <v>2.8824583000000002E-3</v>
      </c>
      <c r="B202">
        <v>7.396115E-4</v>
      </c>
      <c r="C202">
        <v>8.2528180000000002E-13</v>
      </c>
      <c r="D202">
        <v>1.3615435999999999E-12</v>
      </c>
      <c r="E202">
        <v>2.2453212999999999E-12</v>
      </c>
      <c r="F202">
        <v>2.6768821999999999E-12</v>
      </c>
      <c r="G202">
        <v>1.4105272999999999E-12</v>
      </c>
      <c r="H202">
        <v>9.8168760000000006E-13</v>
      </c>
      <c r="I202">
        <v>3.1388680000000001E-13</v>
      </c>
      <c r="J202">
        <v>3.2492818000000001E-13</v>
      </c>
      <c r="K202">
        <v>2.537855E-13</v>
      </c>
      <c r="L202">
        <v>3.0577518000000002E-13</v>
      </c>
      <c r="M202">
        <v>5.8946765999999995E-13</v>
      </c>
      <c r="N202">
        <v>1.3990704999999999E-12</v>
      </c>
      <c r="O202">
        <v>3.7765346000000001E-12</v>
      </c>
      <c r="P202">
        <v>9.8341139999999999E-12</v>
      </c>
      <c r="Q202">
        <v>1.3784988999999999E-11</v>
      </c>
      <c r="R202">
        <v>9.7773679999999994E-4</v>
      </c>
      <c r="S202" t="s">
        <v>0</v>
      </c>
      <c r="T202" t="s">
        <v>0</v>
      </c>
      <c r="U202" t="s">
        <v>0</v>
      </c>
      <c r="V202" t="s">
        <v>0</v>
      </c>
      <c r="W202">
        <v>1.7129726E-12</v>
      </c>
      <c r="X202">
        <v>3.6779992999999999E-12</v>
      </c>
      <c r="Y202">
        <v>8.3257100000000005E-4</v>
      </c>
      <c r="Z202">
        <v>1.480931E-3</v>
      </c>
      <c r="AA202">
        <v>9.7192380000000003E-4</v>
      </c>
      <c r="AB202" t="s">
        <v>0</v>
      </c>
      <c r="AC202" t="s">
        <v>0</v>
      </c>
      <c r="AD202" t="s">
        <v>0</v>
      </c>
      <c r="AE202">
        <v>1.9966572000000001E-12</v>
      </c>
      <c r="AF202">
        <v>4.8070735999999997E-12</v>
      </c>
      <c r="AG202">
        <v>5.7846040000000001E-12</v>
      </c>
      <c r="AH202">
        <v>1.1943377000000001E-4</v>
      </c>
      <c r="AI202">
        <v>4.9711834E-4</v>
      </c>
      <c r="AJ202">
        <v>1.4579199999999999E-3</v>
      </c>
      <c r="AK202" s="21"/>
      <c r="AM202" t="s">
        <v>31</v>
      </c>
      <c r="AN202" s="21"/>
      <c r="AO202" s="21">
        <f>((SUM(A187:Z220)+SUM(AA187:AJ213))/895)</f>
        <v>9.4705322655565347E-4</v>
      </c>
      <c r="AP202" s="21"/>
      <c r="AR202" t="s">
        <v>31</v>
      </c>
      <c r="AT202" s="2">
        <f>((AO202-AO$17)*100)/AO$17</f>
        <v>-1.1931815303567055</v>
      </c>
      <c r="AZ202" s="28" t="s">
        <v>25</v>
      </c>
      <c r="BA202" s="21">
        <f t="shared" si="81"/>
        <v>3.4528871916871561E-5</v>
      </c>
      <c r="BB202" s="21">
        <f t="shared" si="82"/>
        <v>3.4528871916871561E-8</v>
      </c>
      <c r="BC202" s="21">
        <f t="shared" si="83"/>
        <v>2.7899328508832221E-6</v>
      </c>
      <c r="BD202" s="21">
        <f t="shared" si="84"/>
        <v>3.3479194210598662E-5</v>
      </c>
      <c r="BE202" s="21">
        <f t="shared" si="85"/>
        <v>3.347919421059866E-2</v>
      </c>
      <c r="BF202" s="21">
        <f t="shared" si="86"/>
        <v>3.347919421059866E-20</v>
      </c>
      <c r="BG202" s="1">
        <f t="shared" si="92"/>
        <v>1.177580437566492E-5</v>
      </c>
      <c r="BH202" s="1">
        <f t="shared" si="87"/>
        <v>4.2981685971176962E-3</v>
      </c>
      <c r="BI202" s="22">
        <f t="shared" si="94"/>
        <v>2.542639057093966E-2</v>
      </c>
      <c r="BJ202" s="22">
        <f t="shared" si="89"/>
        <v>5.085278114187932E-2</v>
      </c>
      <c r="BK202" s="22">
        <f t="shared" si="90"/>
        <v>0.15255834342563798</v>
      </c>
      <c r="BL202" s="48">
        <f t="shared" si="93"/>
        <v>7.6279171712818991E-2</v>
      </c>
      <c r="BM202" s="50">
        <f>BI202-BI$17</f>
        <v>-9.6318222180670834E-4</v>
      </c>
      <c r="BN202" s="50">
        <f>BJ202-BJ$17</f>
        <v>-1.9263644436134167E-3</v>
      </c>
      <c r="BO202" s="50">
        <f>BK202-BK$17</f>
        <v>-5.7790933308402292E-3</v>
      </c>
      <c r="BP202" s="50">
        <f>BL202-BL$17</f>
        <v>-2.8895466654201146E-3</v>
      </c>
    </row>
    <row r="203" spans="1:68" x14ac:dyDescent="0.25">
      <c r="A203">
        <v>1.4817948999999999E-3</v>
      </c>
      <c r="B203">
        <v>5.8561102999999999E-12</v>
      </c>
      <c r="C203">
        <v>7.7921924999999996E-13</v>
      </c>
      <c r="D203">
        <v>1.0507660999999999E-12</v>
      </c>
      <c r="E203">
        <v>1.0112948E-12</v>
      </c>
      <c r="F203">
        <v>1.4422927000000001E-12</v>
      </c>
      <c r="G203">
        <v>1.630486E-12</v>
      </c>
      <c r="H203">
        <v>9.6385950000000001E-13</v>
      </c>
      <c r="I203">
        <v>8.0763340000000001E-13</v>
      </c>
      <c r="J203">
        <v>9.1672419999999996E-13</v>
      </c>
      <c r="K203">
        <v>1.0515167000000001E-12</v>
      </c>
      <c r="L203">
        <v>1.1981192999999999E-12</v>
      </c>
      <c r="M203">
        <v>2.0344159999999998E-12</v>
      </c>
      <c r="N203">
        <v>4.5229540000000001E-12</v>
      </c>
      <c r="O203">
        <v>1.1411875000000001E-11</v>
      </c>
      <c r="P203">
        <v>5.1680474999999998E-4</v>
      </c>
      <c r="Q203">
        <v>1.0786089000000001E-3</v>
      </c>
      <c r="R203">
        <v>2.8178719999999999E-4</v>
      </c>
      <c r="S203" t="s">
        <v>0</v>
      </c>
      <c r="T203" t="s">
        <v>0</v>
      </c>
      <c r="U203" t="s">
        <v>0</v>
      </c>
      <c r="V203" t="s">
        <v>0</v>
      </c>
      <c r="W203">
        <v>1.9320545999999999E-12</v>
      </c>
      <c r="X203">
        <v>7.400252E-12</v>
      </c>
      <c r="Y203">
        <v>8.3460390000000004E-4</v>
      </c>
      <c r="Z203">
        <v>2.2155339999999999E-3</v>
      </c>
      <c r="AA203">
        <v>1.9057307E-3</v>
      </c>
      <c r="AB203" t="s">
        <v>0</v>
      </c>
      <c r="AC203" t="s">
        <v>0</v>
      </c>
      <c r="AD203" t="s">
        <v>0</v>
      </c>
      <c r="AE203">
        <v>1.6621198999999999E-12</v>
      </c>
      <c r="AF203">
        <v>4.7530633999999999E-12</v>
      </c>
      <c r="AG203">
        <v>1.9116135000000001E-4</v>
      </c>
      <c r="AH203">
        <v>6.8141230000000005E-4</v>
      </c>
      <c r="AI203">
        <v>1.1129198E-3</v>
      </c>
      <c r="AJ203">
        <v>1.6284385E-3</v>
      </c>
      <c r="AK203" s="21"/>
      <c r="AZ203" s="35" t="s">
        <v>27</v>
      </c>
      <c r="BA203" s="21">
        <f t="shared" si="81"/>
        <v>2.7826751141551367E-5</v>
      </c>
      <c r="BB203" s="21">
        <f t="shared" si="82"/>
        <v>2.7826751141551367E-8</v>
      </c>
      <c r="BC203" s="21">
        <f t="shared" si="83"/>
        <v>2.2484014922373503E-6</v>
      </c>
      <c r="BD203" s="21">
        <f t="shared" si="84"/>
        <v>2.6980817906848202E-5</v>
      </c>
      <c r="BE203" s="21">
        <f t="shared" si="85"/>
        <v>2.6980817906848201E-2</v>
      </c>
      <c r="BF203" s="21">
        <f t="shared" si="86"/>
        <v>2.6980817906848205E-20</v>
      </c>
      <c r="BG203" s="1">
        <f t="shared" si="92"/>
        <v>9.4900979864652524E-6</v>
      </c>
      <c r="BH203" s="1">
        <f t="shared" si="87"/>
        <v>3.463885765059817E-3</v>
      </c>
      <c r="BI203" s="22">
        <f t="shared" si="94"/>
        <v>2.0491079017838101E-2</v>
      </c>
      <c r="BJ203" s="22">
        <f t="shared" si="89"/>
        <v>4.0982158035676203E-2</v>
      </c>
      <c r="BK203" s="22">
        <f t="shared" si="90"/>
        <v>0.12294647410702861</v>
      </c>
      <c r="BL203" s="48">
        <f t="shared" si="93"/>
        <v>6.1473237053514297E-2</v>
      </c>
      <c r="BM203" s="50">
        <f>BI203-BI$18</f>
        <v>-4.602223438219151E-4</v>
      </c>
      <c r="BN203" s="50">
        <f>BJ203-BJ$18</f>
        <v>-9.2044468764383019E-4</v>
      </c>
      <c r="BO203" s="50">
        <f>BK203-BK$18</f>
        <v>-2.7613340629314975E-3</v>
      </c>
      <c r="BP203" s="50">
        <f>BL203-BL$18</f>
        <v>-1.3806670314657557E-3</v>
      </c>
    </row>
    <row r="204" spans="1:68" x14ac:dyDescent="0.25">
      <c r="A204" t="s">
        <v>0</v>
      </c>
      <c r="B204" t="s">
        <v>0</v>
      </c>
      <c r="C204">
        <v>6.2264750000000005E-13</v>
      </c>
      <c r="D204">
        <v>2.0804513E-12</v>
      </c>
      <c r="E204">
        <v>2.2013704E-5</v>
      </c>
      <c r="F204">
        <v>1.5286228E-12</v>
      </c>
      <c r="G204">
        <v>1.0429177999999999E-12</v>
      </c>
      <c r="H204">
        <v>6.3834769999999999E-13</v>
      </c>
      <c r="I204">
        <v>5.9788746000000002E-13</v>
      </c>
      <c r="J204">
        <v>6.3865070000000001E-13</v>
      </c>
      <c r="K204">
        <v>7.0472310000000002E-13</v>
      </c>
      <c r="L204">
        <v>7.6893753999999997E-13</v>
      </c>
      <c r="M204">
        <v>1.0154461999999999E-12</v>
      </c>
      <c r="N204">
        <v>1.3876146E-12</v>
      </c>
      <c r="O204">
        <v>2.1899797999999998E-12</v>
      </c>
      <c r="P204">
        <v>5.9446549999999998E-12</v>
      </c>
      <c r="Q204">
        <v>5.4198655000000002E-4</v>
      </c>
      <c r="R204">
        <v>7.9119124000000002E-4</v>
      </c>
      <c r="S204" t="s">
        <v>0</v>
      </c>
      <c r="T204" t="s">
        <v>0</v>
      </c>
      <c r="U204" t="s">
        <v>0</v>
      </c>
      <c r="V204">
        <v>6.8355750000000004E-13</v>
      </c>
      <c r="W204">
        <v>8.0228905999999995E-13</v>
      </c>
      <c r="X204">
        <v>9.4017990000000008E-13</v>
      </c>
      <c r="Y204">
        <v>1.9885480000000001E-12</v>
      </c>
      <c r="Z204">
        <v>7.177977E-12</v>
      </c>
      <c r="AA204">
        <v>1.2885011000000001E-3</v>
      </c>
      <c r="AB204" t="s">
        <v>0</v>
      </c>
      <c r="AC204" t="s">
        <v>0</v>
      </c>
      <c r="AD204" t="s">
        <v>0</v>
      </c>
      <c r="AE204">
        <v>2.7302790000000002E-12</v>
      </c>
      <c r="AF204">
        <v>3.5674746999999998E-12</v>
      </c>
      <c r="AG204">
        <v>1.2354868999999999E-3</v>
      </c>
      <c r="AH204">
        <v>3.2874788000000001E-4</v>
      </c>
      <c r="AI204">
        <v>5.4619805000000003E-4</v>
      </c>
      <c r="AJ204">
        <v>1.5487903000000001E-3</v>
      </c>
      <c r="AK204" s="21"/>
      <c r="AZ204" s="35" t="s">
        <v>28</v>
      </c>
      <c r="BA204" s="21">
        <f t="shared" si="81"/>
        <v>2.3362689282086267E-4</v>
      </c>
      <c r="BB204" s="21">
        <f t="shared" si="82"/>
        <v>2.3362689282086268E-7</v>
      </c>
      <c r="BC204" s="21">
        <f t="shared" si="83"/>
        <v>1.8877052939925703E-5</v>
      </c>
      <c r="BD204" s="21">
        <f t="shared" si="84"/>
        <v>2.2652463527910843E-4</v>
      </c>
      <c r="BE204" s="21">
        <f t="shared" si="85"/>
        <v>0.22652463527910843</v>
      </c>
      <c r="BF204" s="21">
        <f t="shared" si="86"/>
        <v>2.2652463527910847E-19</v>
      </c>
      <c r="BG204" s="1">
        <f>BF204*BA$2</f>
        <v>7.9676642589897214E-5</v>
      </c>
      <c r="BH204" s="1">
        <f t="shared" si="87"/>
        <v>2.9081974545312483E-2</v>
      </c>
      <c r="BI204" s="22">
        <f t="shared" si="94"/>
        <v>0.17203830577030116</v>
      </c>
      <c r="BJ204" s="22">
        <f t="shared" si="89"/>
        <v>0.34407661154060232</v>
      </c>
      <c r="BK204" s="22">
        <f t="shared" si="90"/>
        <v>1.0322298346218068</v>
      </c>
      <c r="BL204" s="48">
        <f t="shared" si="93"/>
        <v>0.51611491731090342</v>
      </c>
      <c r="BM204" s="50">
        <f>BI204-BI$19</f>
        <v>-3.3303023211546101E-3</v>
      </c>
      <c r="BN204" s="50">
        <f>BJ204-BJ$19</f>
        <v>-6.6606046423092202E-3</v>
      </c>
      <c r="BO204" s="50">
        <f>BK204-BK$19</f>
        <v>-1.9981813926927661E-2</v>
      </c>
      <c r="BP204" s="50">
        <f>BL204-BL$19</f>
        <v>-9.9909069634638303E-3</v>
      </c>
    </row>
    <row r="205" spans="1:68" x14ac:dyDescent="0.25">
      <c r="A205" t="s">
        <v>0</v>
      </c>
      <c r="B205" t="s">
        <v>0</v>
      </c>
      <c r="C205">
        <v>1.4665158000000001E-12</v>
      </c>
      <c r="D205">
        <v>2.5215659999999998E-12</v>
      </c>
      <c r="E205">
        <v>2.1639216E-12</v>
      </c>
      <c r="F205">
        <v>9.5919049999999996E-13</v>
      </c>
      <c r="G205">
        <v>7.4174949999999996E-13</v>
      </c>
      <c r="H205">
        <v>6.9813019999999999E-13</v>
      </c>
      <c r="I205">
        <v>8.7073069999999997E-13</v>
      </c>
      <c r="J205">
        <v>1.0571487000000001E-12</v>
      </c>
      <c r="K205">
        <v>1.012562E-12</v>
      </c>
      <c r="L205">
        <v>9.8038109999999994E-13</v>
      </c>
      <c r="M205">
        <v>1.1081304999999999E-12</v>
      </c>
      <c r="N205">
        <v>1.4012467E-12</v>
      </c>
      <c r="O205">
        <v>2.121096E-12</v>
      </c>
      <c r="P205">
        <v>5.7017767000000001E-12</v>
      </c>
      <c r="Q205">
        <v>6.6007520000000003E-5</v>
      </c>
      <c r="R205">
        <v>2.7006796999999999E-6</v>
      </c>
      <c r="S205" t="s">
        <v>0</v>
      </c>
      <c r="T205" t="s">
        <v>0</v>
      </c>
      <c r="U205" t="s">
        <v>0</v>
      </c>
      <c r="V205">
        <v>2.9714846E-12</v>
      </c>
      <c r="W205">
        <v>9.8456640000000006E-13</v>
      </c>
      <c r="X205">
        <v>1.1067629999999999E-12</v>
      </c>
      <c r="Y205">
        <v>1.8411514000000001E-12</v>
      </c>
      <c r="Z205">
        <v>6.2951029999999998E-12</v>
      </c>
      <c r="AA205">
        <v>1.5613596E-3</v>
      </c>
      <c r="AB205" t="s">
        <v>0</v>
      </c>
      <c r="AC205" t="s">
        <v>0</v>
      </c>
      <c r="AD205" t="s">
        <v>0</v>
      </c>
      <c r="AE205">
        <v>1.4464788E-3</v>
      </c>
      <c r="AF205">
        <v>1.6152359999999999E-4</v>
      </c>
      <c r="AG205">
        <v>5.5768025000000001E-12</v>
      </c>
      <c r="AH205">
        <v>2.1085786999999999E-12</v>
      </c>
      <c r="AI205">
        <v>1.8327283999999999E-12</v>
      </c>
      <c r="AJ205">
        <v>2.8497225000000001E-4</v>
      </c>
      <c r="AK205" s="21"/>
      <c r="AZ205" s="33" t="s">
        <v>29</v>
      </c>
      <c r="BA205" s="21">
        <f t="shared" si="81"/>
        <v>1.1786694797270585E-3</v>
      </c>
      <c r="BB205" s="21">
        <f t="shared" si="82"/>
        <v>1.1786694797270585E-6</v>
      </c>
      <c r="BC205" s="21">
        <f t="shared" si="83"/>
        <v>9.5236493961946332E-5</v>
      </c>
      <c r="BD205" s="21">
        <f t="shared" si="84"/>
        <v>1.142837927543356E-3</v>
      </c>
      <c r="BE205" s="21">
        <f t="shared" si="85"/>
        <v>1.142837927543356</v>
      </c>
      <c r="BF205" s="21">
        <f t="shared" si="86"/>
        <v>1.1428379275433561E-18</v>
      </c>
      <c r="BG205" s="1">
        <f t="shared" ref="BG205:BG207" si="95">BF205*BA$2</f>
        <v>4.019760984444624E-4</v>
      </c>
      <c r="BH205" s="1">
        <f t="shared" si="87"/>
        <v>0.14672127593222878</v>
      </c>
      <c r="BI205" s="22">
        <f t="shared" si="94"/>
        <v>0.86794930971789974</v>
      </c>
      <c r="BJ205" s="22">
        <f t="shared" si="89"/>
        <v>1.7358986194357995</v>
      </c>
      <c r="BK205" s="22">
        <f t="shared" si="90"/>
        <v>5.2076958583073987</v>
      </c>
      <c r="BL205" s="48">
        <f t="shared" si="93"/>
        <v>2.6038479291536993</v>
      </c>
      <c r="BM205" s="50">
        <f>BI205-BI$20</f>
        <v>-3.3001807927593996E-3</v>
      </c>
      <c r="BN205" s="50">
        <f>BJ205-BJ$20</f>
        <v>-6.6003615855187991E-3</v>
      </c>
      <c r="BO205" s="50">
        <f>BK205-BK$20</f>
        <v>-1.9801084756556619E-2</v>
      </c>
      <c r="BP205" s="50">
        <f>BL205-BL$20</f>
        <v>-9.9005423782783097E-3</v>
      </c>
    </row>
    <row r="206" spans="1:68" x14ac:dyDescent="0.25">
      <c r="A206" t="s">
        <v>0</v>
      </c>
      <c r="B206">
        <v>1.7566111E-12</v>
      </c>
      <c r="C206">
        <v>7.4180114999999999E-13</v>
      </c>
      <c r="D206">
        <v>1.2122819E-12</v>
      </c>
      <c r="E206">
        <v>6.159958E-13</v>
      </c>
      <c r="F206">
        <v>6.1799144000000002E-13</v>
      </c>
      <c r="G206">
        <v>9.0014910000000004E-13</v>
      </c>
      <c r="H206">
        <v>1.4002608E-12</v>
      </c>
      <c r="I206">
        <v>3.2201813000000001E-12</v>
      </c>
      <c r="J206">
        <v>7.0047639999999996E-12</v>
      </c>
      <c r="K206">
        <v>1.1037389E-11</v>
      </c>
      <c r="L206">
        <v>1.2149259400000001E-4</v>
      </c>
      <c r="M206">
        <v>4.3350870000000003E-5</v>
      </c>
      <c r="N206">
        <v>1.0545203E-11</v>
      </c>
      <c r="O206">
        <v>6.5507825000000003E-12</v>
      </c>
      <c r="P206">
        <v>8.8186910000000004E-12</v>
      </c>
      <c r="Q206">
        <v>9.3005369999999993E-12</v>
      </c>
      <c r="R206">
        <v>1.1203285E-11</v>
      </c>
      <c r="S206" t="s">
        <v>0</v>
      </c>
      <c r="T206" t="s">
        <v>0</v>
      </c>
      <c r="U206">
        <v>1.1929724000000001E-12</v>
      </c>
      <c r="V206">
        <v>2.5905564999999998E-12</v>
      </c>
      <c r="W206">
        <v>6.4822245000000004E-12</v>
      </c>
      <c r="X206">
        <v>6.1837436000000001E-12</v>
      </c>
      <c r="Y206">
        <v>4.7514228000000004E-12</v>
      </c>
      <c r="Z206">
        <v>3.2375060000000001E-12</v>
      </c>
      <c r="AA206">
        <v>1.7694947999999999E-11</v>
      </c>
      <c r="AB206" t="s">
        <v>0</v>
      </c>
      <c r="AC206" t="s">
        <v>0</v>
      </c>
      <c r="AD206" t="s">
        <v>0</v>
      </c>
      <c r="AE206">
        <v>8.8488459999999999E-11</v>
      </c>
      <c r="AF206">
        <v>6.519599E-12</v>
      </c>
      <c r="AG206">
        <v>1.7439822999999999E-12</v>
      </c>
      <c r="AH206">
        <v>2.0874720000000001E-12</v>
      </c>
      <c r="AI206">
        <v>2.2361233999999999E-12</v>
      </c>
      <c r="AJ206">
        <v>1.1584116E-3</v>
      </c>
      <c r="AK206" s="21"/>
      <c r="AZ206" t="s">
        <v>30</v>
      </c>
      <c r="BA206" s="21">
        <f>AH192</f>
        <v>4.0269240000000003E-3</v>
      </c>
      <c r="BB206" s="21">
        <f t="shared" si="82"/>
        <v>4.0269240000000002E-6</v>
      </c>
      <c r="BC206" s="21">
        <f t="shared" si="83"/>
        <v>3.253754592E-4</v>
      </c>
      <c r="BD206" s="21">
        <f t="shared" si="84"/>
        <v>3.9045055104E-3</v>
      </c>
      <c r="BE206" s="21">
        <f t="shared" si="85"/>
        <v>3.9045055103999999</v>
      </c>
      <c r="BF206" s="21">
        <f t="shared" si="86"/>
        <v>3.9045055104E-18</v>
      </c>
      <c r="BG206" s="1">
        <f t="shared" si="95"/>
        <v>1.373351245700544E-3</v>
      </c>
      <c r="BH206" s="1">
        <f>BG206*365</f>
        <v>0.50127320468069858</v>
      </c>
      <c r="BI206" s="22">
        <f t="shared" si="94"/>
        <v>2.9653486123148025</v>
      </c>
      <c r="BJ206" s="22">
        <f t="shared" si="89"/>
        <v>5.930697224629605</v>
      </c>
      <c r="BK206" s="22">
        <f t="shared" si="90"/>
        <v>17.792091673888816</v>
      </c>
      <c r="BL206" s="48">
        <f>AVERAGE(BI206:BK206)</f>
        <v>8.896045836944408</v>
      </c>
      <c r="BM206" s="50">
        <f>BI206-BI$21</f>
        <v>-3.0552430074402004E-3</v>
      </c>
      <c r="BN206" s="50">
        <f>BJ206-BJ$21</f>
        <v>-6.1104860148804008E-3</v>
      </c>
      <c r="BO206" s="50">
        <f>BK206-BK$21</f>
        <v>-1.833145804464209E-2</v>
      </c>
      <c r="BP206" s="50">
        <f>BL206-BL$21</f>
        <v>-9.1657290223210452E-3</v>
      </c>
    </row>
    <row r="207" spans="1:68" x14ac:dyDescent="0.25">
      <c r="A207" t="s">
        <v>0</v>
      </c>
      <c r="B207">
        <v>8.7814280000000003E-13</v>
      </c>
      <c r="C207">
        <v>3.0295409999999998E-13</v>
      </c>
      <c r="D207">
        <v>2.4718684999999998E-13</v>
      </c>
      <c r="E207">
        <v>1.7354869E-13</v>
      </c>
      <c r="F207">
        <v>3.0075476000000001E-13</v>
      </c>
      <c r="G207">
        <v>5.2987750000000003E-13</v>
      </c>
      <c r="H207">
        <v>8.7555364000000004E-13</v>
      </c>
      <c r="I207">
        <v>1.5891239E-12</v>
      </c>
      <c r="J207">
        <v>2.6858411E-12</v>
      </c>
      <c r="K207">
        <v>5.1857286E-12</v>
      </c>
      <c r="L207">
        <v>7.7491240000000007E-12</v>
      </c>
      <c r="M207">
        <v>1.2467810000000001E-11</v>
      </c>
      <c r="N207">
        <v>1.0748450999999999E-11</v>
      </c>
      <c r="O207">
        <v>1.2753931000000001E-11</v>
      </c>
      <c r="P207">
        <v>2.0326786000000001E-4</v>
      </c>
      <c r="Q207">
        <v>2.0725671E-3</v>
      </c>
      <c r="R207">
        <v>2.0401943000000001E-3</v>
      </c>
      <c r="S207" t="s">
        <v>0</v>
      </c>
      <c r="T207" t="s">
        <v>0</v>
      </c>
      <c r="U207">
        <v>1.7274722E-12</v>
      </c>
      <c r="V207">
        <v>3.5177668E-12</v>
      </c>
      <c r="W207">
        <v>2.6184716E-12</v>
      </c>
      <c r="X207">
        <v>3.3231172000000001E-12</v>
      </c>
      <c r="Y207">
        <v>2.901062E-4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6.5235089999999998E-4</v>
      </c>
      <c r="AG207">
        <v>1.7186536E-12</v>
      </c>
      <c r="AH207">
        <v>5.2966609999999996E-4</v>
      </c>
      <c r="AI207">
        <v>6.8530700000000002E-4</v>
      </c>
      <c r="AJ207">
        <v>4.9614505000000003E-12</v>
      </c>
      <c r="AK207" s="21"/>
      <c r="AZ207" t="s">
        <v>31</v>
      </c>
      <c r="BA207" s="21">
        <f>AO202</f>
        <v>9.4705322655565347E-4</v>
      </c>
      <c r="BB207" s="21">
        <f>BA207*0.001</f>
        <v>9.4705322655565346E-7</v>
      </c>
      <c r="BC207" s="21">
        <f>BB207*80.8</f>
        <v>7.6521900705696803E-5</v>
      </c>
      <c r="BD207" s="21">
        <f>BC207*12</f>
        <v>9.1826280846836169E-4</v>
      </c>
      <c r="BE207" s="21">
        <f>BD207*1000</f>
        <v>0.91826280846836172</v>
      </c>
      <c r="BF207" s="21">
        <f>BE207*0.000000000000000001</f>
        <v>9.1826280846836178E-19</v>
      </c>
      <c r="BG207" s="1">
        <f t="shared" si="95"/>
        <v>3.2298516893661922E-4</v>
      </c>
      <c r="BH207" s="1">
        <f>BG207*365</f>
        <v>0.11788958666186601</v>
      </c>
      <c r="BI207" s="22">
        <f>BH207*BD$2</f>
        <v>0.69739159992963951</v>
      </c>
      <c r="BJ207" s="22">
        <f>BH207*BD$3</f>
        <v>1.394783199859279</v>
      </c>
      <c r="BK207" s="22">
        <f>BH207*BD$4</f>
        <v>4.1843495995778364</v>
      </c>
      <c r="BL207" s="48">
        <f>AVERAGE(BI207:BK207)</f>
        <v>2.0921747997889182</v>
      </c>
      <c r="BM207" s="50">
        <f>BI207-BI$22</f>
        <v>-8.4216331357498397E-3</v>
      </c>
      <c r="BN207" s="50">
        <f>BJ207-BJ$22</f>
        <v>-1.6843266271499679E-2</v>
      </c>
      <c r="BO207" s="50">
        <f>BK207-BK$22</f>
        <v>-5.0529798814499038E-2</v>
      </c>
      <c r="BP207" s="50">
        <f>BL207-BL$22</f>
        <v>-2.5264899407249963E-2</v>
      </c>
    </row>
    <row r="208" spans="1:68" x14ac:dyDescent="0.25">
      <c r="A208" t="s">
        <v>0</v>
      </c>
      <c r="B208">
        <v>6.6573779999999999E-13</v>
      </c>
      <c r="C208">
        <v>1.7112072999999999E-13</v>
      </c>
      <c r="D208">
        <v>2.2130483999999999E-13</v>
      </c>
      <c r="E208">
        <v>1.2251407000000001E-13</v>
      </c>
      <c r="F208">
        <v>1.8057103000000001E-13</v>
      </c>
      <c r="G208">
        <v>3.1350627000000002E-13</v>
      </c>
      <c r="H208">
        <v>3.4821009999999999E-13</v>
      </c>
      <c r="I208">
        <v>4.6440743000000001E-13</v>
      </c>
      <c r="J208">
        <v>6.3139716999999996E-13</v>
      </c>
      <c r="K208">
        <v>9.8131139999999999E-13</v>
      </c>
      <c r="L208">
        <v>1.0563065E-12</v>
      </c>
      <c r="M208">
        <v>1.4594466000000001E-12</v>
      </c>
      <c r="N208">
        <v>2.3000570000000001E-12</v>
      </c>
      <c r="O208">
        <v>1.8373698999999998E-12</v>
      </c>
      <c r="P208">
        <v>2.5449775000000001E-12</v>
      </c>
      <c r="Q208">
        <v>1.8008427000000001E-4</v>
      </c>
      <c r="R208">
        <v>8.6753549999999996E-4</v>
      </c>
      <c r="S208" t="s">
        <v>0</v>
      </c>
      <c r="T208">
        <v>9.0187649999999995E-12</v>
      </c>
      <c r="U208">
        <v>1.9210727E-12</v>
      </c>
      <c r="V208">
        <v>1.2541415E-12</v>
      </c>
      <c r="W208">
        <v>1.5005755000000001E-12</v>
      </c>
      <c r="X208">
        <v>1.1952071999999999E-12</v>
      </c>
      <c r="Y208">
        <v>6.1617026000000002E-13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1.4484674000000001E-3</v>
      </c>
      <c r="AG208">
        <v>6.9098980000000005E-11</v>
      </c>
      <c r="AH208">
        <v>3.6419759999999999E-11</v>
      </c>
      <c r="AI208">
        <v>5.5478660000000003E-4</v>
      </c>
      <c r="AJ208">
        <v>2.6858915999999999E-11</v>
      </c>
      <c r="AK208" s="21"/>
    </row>
    <row r="209" spans="1:46" x14ac:dyDescent="0.25">
      <c r="A209" t="s">
        <v>0</v>
      </c>
      <c r="B209">
        <v>1.2436367999999999E-12</v>
      </c>
      <c r="C209">
        <v>2.4922492999999998E-13</v>
      </c>
      <c r="D209">
        <v>1.9030014000000001E-13</v>
      </c>
      <c r="E209">
        <v>1.1104672E-13</v>
      </c>
      <c r="F209">
        <v>1.5920036999999999E-13</v>
      </c>
      <c r="G209">
        <v>3.1009296000000002E-13</v>
      </c>
      <c r="H209">
        <v>4.763495E-13</v>
      </c>
      <c r="I209">
        <v>6.5622709999999996E-13</v>
      </c>
      <c r="J209">
        <v>8.1901649999999998E-13</v>
      </c>
      <c r="K209">
        <v>9.8322709999999998E-13</v>
      </c>
      <c r="L209">
        <v>1.0755013E-12</v>
      </c>
      <c r="M209">
        <v>1.3831823999999999E-12</v>
      </c>
      <c r="N209">
        <v>1.298901E-12</v>
      </c>
      <c r="O209">
        <v>1.176779E-12</v>
      </c>
      <c r="P209">
        <v>5.0022839999999999E-12</v>
      </c>
      <c r="Q209">
        <v>1.2144962000000001E-3</v>
      </c>
      <c r="R209" t="s">
        <v>0</v>
      </c>
      <c r="S209">
        <v>4.7250163999999999E-12</v>
      </c>
      <c r="T209">
        <v>1.6121942E-12</v>
      </c>
      <c r="U209">
        <v>6.8114679999999995E-13</v>
      </c>
      <c r="V209">
        <v>8.5743099999999998E-13</v>
      </c>
      <c r="W209">
        <v>9.0325722999999999E-13</v>
      </c>
      <c r="X209">
        <v>8.0704739999999999E-13</v>
      </c>
      <c r="Y209">
        <v>6.3065822999999999E-13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1.3320013999999999E-3</v>
      </c>
      <c r="AG209">
        <v>7.9314340000000006E-11</v>
      </c>
      <c r="AH209">
        <v>1.4674449999999999E-3</v>
      </c>
      <c r="AI209">
        <v>1.2458782E-3</v>
      </c>
      <c r="AJ209">
        <v>1.2083007000000001E-3</v>
      </c>
      <c r="AK209" s="21"/>
    </row>
    <row r="210" spans="1:46" x14ac:dyDescent="0.25">
      <c r="A210" t="s">
        <v>0</v>
      </c>
      <c r="B210">
        <v>4.9653692999999999E-12</v>
      </c>
      <c r="C210">
        <v>1.4737868000000001E-12</v>
      </c>
      <c r="D210">
        <v>5.2006289999999996E-13</v>
      </c>
      <c r="E210">
        <v>2.5155604999999998E-13</v>
      </c>
      <c r="F210">
        <v>2.6925657E-13</v>
      </c>
      <c r="G210">
        <v>3.7646539999999998E-13</v>
      </c>
      <c r="H210">
        <v>4.9860306000000005E-13</v>
      </c>
      <c r="I210">
        <v>6.4290294000000002E-13</v>
      </c>
      <c r="J210">
        <v>6.432778E-13</v>
      </c>
      <c r="K210">
        <v>6.7790819999999996E-13</v>
      </c>
      <c r="L210">
        <v>7.890067E-13</v>
      </c>
      <c r="M210">
        <v>9.7344839999999994E-13</v>
      </c>
      <c r="N210">
        <v>1.0720087000000001E-12</v>
      </c>
      <c r="O210">
        <v>1.1437751E-12</v>
      </c>
      <c r="P210">
        <v>4.3805362999999997E-12</v>
      </c>
      <c r="Q210" t="s">
        <v>0</v>
      </c>
      <c r="R210">
        <v>1.29262535E-5</v>
      </c>
      <c r="S210">
        <v>1.8204567999999999E-12</v>
      </c>
      <c r="T210">
        <v>1.2438543999999999E-12</v>
      </c>
      <c r="U210">
        <v>7.0771860000000004E-13</v>
      </c>
      <c r="V210">
        <v>7.6823334999999996E-13</v>
      </c>
      <c r="W210">
        <v>8.885656E-13</v>
      </c>
      <c r="X210">
        <v>7.7156684000000003E-13</v>
      </c>
      <c r="Y210">
        <v>1.1281013E-12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1.4163095999999999E-3</v>
      </c>
      <c r="AG210">
        <v>1.927949E-5</v>
      </c>
      <c r="AH210" t="s">
        <v>0</v>
      </c>
      <c r="AI210">
        <v>1.4344125999999999E-3</v>
      </c>
      <c r="AJ210">
        <v>1.3811078E-3</v>
      </c>
      <c r="AK210" s="21"/>
    </row>
    <row r="211" spans="1:46" x14ac:dyDescent="0.25">
      <c r="A211" t="s">
        <v>0</v>
      </c>
      <c r="B211">
        <v>1.0779627E-11</v>
      </c>
      <c r="C211">
        <v>3.4951200000000002E-12</v>
      </c>
      <c r="D211">
        <v>7.4583459999999999E-13</v>
      </c>
      <c r="E211">
        <v>3.3185187000000002E-13</v>
      </c>
      <c r="F211">
        <v>2.9305874000000002E-13</v>
      </c>
      <c r="G211">
        <v>3.9413259999999999E-13</v>
      </c>
      <c r="H211">
        <v>5.1005650000000005E-13</v>
      </c>
      <c r="I211">
        <v>6.1541733000000003E-13</v>
      </c>
      <c r="J211">
        <v>5.7321144999999997E-13</v>
      </c>
      <c r="K211">
        <v>5.7018056999999999E-13</v>
      </c>
      <c r="L211">
        <v>7.0802809999999998E-13</v>
      </c>
      <c r="M211">
        <v>7.6793129999999998E-13</v>
      </c>
      <c r="N211">
        <v>6.4896609999999998E-13</v>
      </c>
      <c r="O211">
        <v>8.1247063999999996E-13</v>
      </c>
      <c r="P211" t="s">
        <v>0</v>
      </c>
      <c r="Q211">
        <v>1.6504511000000001E-11</v>
      </c>
      <c r="R211">
        <v>1.9011439999999998E-11</v>
      </c>
      <c r="S211">
        <v>7.9469010000000002E-12</v>
      </c>
      <c r="T211">
        <v>1.5938209000000001E-12</v>
      </c>
      <c r="U211">
        <v>8.1845304999999995E-13</v>
      </c>
      <c r="V211">
        <v>8.6748450000000003E-13</v>
      </c>
      <c r="W211">
        <v>1.0605453000000001E-12</v>
      </c>
      <c r="X211">
        <v>1.0933407000000001E-12</v>
      </c>
      <c r="Y211">
        <v>2.8457105999999999E-12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3.4046979999999998E-3</v>
      </c>
      <c r="AG211">
        <v>6.4556070000000001E-4</v>
      </c>
      <c r="AH211" t="s">
        <v>0</v>
      </c>
      <c r="AI211" t="s">
        <v>0</v>
      </c>
      <c r="AJ211" t="s">
        <v>0</v>
      </c>
      <c r="AK211" s="21"/>
    </row>
    <row r="212" spans="1:46" x14ac:dyDescent="0.25">
      <c r="A212" t="s">
        <v>0</v>
      </c>
      <c r="B212" t="s">
        <v>0</v>
      </c>
      <c r="C212">
        <v>6.2728204000000002E-12</v>
      </c>
      <c r="D212">
        <v>8.9520935999999999E-13</v>
      </c>
      <c r="E212">
        <v>3.3399536000000002E-13</v>
      </c>
      <c r="F212">
        <v>3.0332813999999999E-13</v>
      </c>
      <c r="G212">
        <v>4.9465510000000003E-13</v>
      </c>
      <c r="H212">
        <v>6.1487250000000001E-13</v>
      </c>
      <c r="I212">
        <v>7.0549559999999996E-13</v>
      </c>
      <c r="J212">
        <v>7.1818506000000005E-13</v>
      </c>
      <c r="K212">
        <v>7.2960940000000002E-13</v>
      </c>
      <c r="L212">
        <v>8.1140960000000004E-13</v>
      </c>
      <c r="M212">
        <v>7.1008087E-13</v>
      </c>
      <c r="N212">
        <v>5.3416932999999999E-13</v>
      </c>
      <c r="O212">
        <v>8.9174569999999995E-13</v>
      </c>
      <c r="P212" t="s">
        <v>0</v>
      </c>
      <c r="Q212">
        <v>1.9532855E-11</v>
      </c>
      <c r="R212">
        <v>1.3192665999999999E-11</v>
      </c>
      <c r="S212">
        <v>9.2689119999999995E-12</v>
      </c>
      <c r="T212">
        <v>1.819339E-12</v>
      </c>
      <c r="U212">
        <v>9.6972660000000001E-13</v>
      </c>
      <c r="V212">
        <v>1.2847411000000001E-12</v>
      </c>
      <c r="W212">
        <v>1.7214778E-12</v>
      </c>
      <c r="X212">
        <v>1.9743879E-12</v>
      </c>
      <c r="Y212">
        <v>6.8506830000000002E-12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2.3607034E-4</v>
      </c>
      <c r="AG212">
        <v>1.8163827000000001E-3</v>
      </c>
      <c r="AH212" t="s">
        <v>0</v>
      </c>
      <c r="AI212" t="s">
        <v>0</v>
      </c>
      <c r="AJ212" t="s">
        <v>0</v>
      </c>
      <c r="AK212" s="21"/>
    </row>
    <row r="213" spans="1:46" x14ac:dyDescent="0.25">
      <c r="A213" t="s">
        <v>0</v>
      </c>
      <c r="B213" t="s">
        <v>0</v>
      </c>
      <c r="C213">
        <v>6.4983550000000004E-4</v>
      </c>
      <c r="D213">
        <v>1.605477E-12</v>
      </c>
      <c r="E213">
        <v>2.4521308000000002E-13</v>
      </c>
      <c r="F213">
        <v>8.1061934000000003E-14</v>
      </c>
      <c r="G213">
        <v>9.2228339999999998E-14</v>
      </c>
      <c r="H213">
        <v>2.2668572E-13</v>
      </c>
      <c r="I213">
        <v>4.0368539999999999E-13</v>
      </c>
      <c r="J213">
        <v>5.3488903000000004E-13</v>
      </c>
      <c r="K213">
        <v>7.2796999999999998E-13</v>
      </c>
      <c r="L213">
        <v>8.8606622999999996E-13</v>
      </c>
      <c r="M213">
        <v>8.4665820000000002E-13</v>
      </c>
      <c r="N213">
        <v>9.0026039999999997E-13</v>
      </c>
      <c r="O213">
        <v>2.2059678000000001E-12</v>
      </c>
      <c r="P213" t="s">
        <v>0</v>
      </c>
      <c r="Q213">
        <v>3.6667495000000003E-11</v>
      </c>
      <c r="R213">
        <v>8.1925919999999999E-12</v>
      </c>
      <c r="S213">
        <v>5.4919125E-12</v>
      </c>
      <c r="T213">
        <v>9.4522310000000006E-13</v>
      </c>
      <c r="U213">
        <v>7.9060010000000004E-13</v>
      </c>
      <c r="V213">
        <v>1.1003192999999999E-12</v>
      </c>
      <c r="W213">
        <v>2.1342897E-12</v>
      </c>
      <c r="X213">
        <v>2.8152493000000001E-12</v>
      </c>
      <c r="Y213">
        <v>2.5382790000000002E-12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s="21"/>
    </row>
    <row r="214" spans="1:46" x14ac:dyDescent="0.25">
      <c r="A214" t="s">
        <v>0</v>
      </c>
      <c r="B214" t="s">
        <v>0</v>
      </c>
      <c r="C214">
        <v>4.4135103999999997E-12</v>
      </c>
      <c r="D214">
        <v>1.9993437E-11</v>
      </c>
      <c r="E214">
        <v>2.1591758E-11</v>
      </c>
      <c r="F214">
        <v>1.7318199999999999E-11</v>
      </c>
      <c r="G214">
        <v>1.5865849000000001E-11</v>
      </c>
      <c r="H214">
        <v>1.1967994999999999E-11</v>
      </c>
      <c r="I214">
        <v>4.3488437999999996E-12</v>
      </c>
      <c r="J214">
        <v>1.8577884000000002E-12</v>
      </c>
      <c r="K214">
        <v>9.0477776999999999E-13</v>
      </c>
      <c r="L214">
        <v>5.3667940000000005E-13</v>
      </c>
      <c r="M214">
        <v>8.3809197E-13</v>
      </c>
      <c r="N214">
        <v>2.7763574999999999E-12</v>
      </c>
      <c r="O214">
        <v>4.3620609999999999E-12</v>
      </c>
      <c r="P214" t="s">
        <v>0</v>
      </c>
      <c r="Q214" t="s">
        <v>0</v>
      </c>
      <c r="R214" t="s">
        <v>0</v>
      </c>
      <c r="S214">
        <v>7.8086636000000004E-4</v>
      </c>
      <c r="T214">
        <v>4.8345149999999998E-11</v>
      </c>
      <c r="U214">
        <v>2.9441304E-11</v>
      </c>
      <c r="V214">
        <v>4.2748695000000001E-12</v>
      </c>
      <c r="W214">
        <v>6.5877879999999996E-13</v>
      </c>
      <c r="X214">
        <v>4.4648634000000004E-12</v>
      </c>
      <c r="Y214">
        <v>3.3570382000000002E-12</v>
      </c>
      <c r="Z214" t="s">
        <v>0</v>
      </c>
      <c r="AA214" t="s">
        <v>0</v>
      </c>
      <c r="AB214">
        <v>1.8702567E-13</v>
      </c>
      <c r="AC214">
        <v>6.4555910000000001E-13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s="21"/>
    </row>
    <row r="215" spans="1:46" x14ac:dyDescent="0.25">
      <c r="A215" t="s">
        <v>0</v>
      </c>
      <c r="B215" t="s">
        <v>0</v>
      </c>
      <c r="C215" t="s">
        <v>0</v>
      </c>
      <c r="D215">
        <v>1.9279344E-3</v>
      </c>
      <c r="E215">
        <v>1.4581335999999999E-3</v>
      </c>
      <c r="F215">
        <v>1.4079964E-3</v>
      </c>
      <c r="G215">
        <v>1.2994416999999999E-3</v>
      </c>
      <c r="H215">
        <v>1.2353498E-3</v>
      </c>
      <c r="I215">
        <v>1.0381475000000001E-3</v>
      </c>
      <c r="J215">
        <v>6.9633515999999998E-4</v>
      </c>
      <c r="K215">
        <v>4.0015148E-5</v>
      </c>
      <c r="L215">
        <v>1.8404902999999999E-11</v>
      </c>
      <c r="M215">
        <v>5.5955379999999999E-12</v>
      </c>
      <c r="N215">
        <v>4.688842E-12</v>
      </c>
      <c r="O215" t="s">
        <v>0</v>
      </c>
      <c r="P215" t="s">
        <v>0</v>
      </c>
      <c r="Q215" t="s">
        <v>0</v>
      </c>
      <c r="R215" t="s">
        <v>0</v>
      </c>
      <c r="S215">
        <v>4.0688249999999999E-3</v>
      </c>
      <c r="T215">
        <v>3.4988795E-3</v>
      </c>
      <c r="U215">
        <v>2.6157517000000002E-3</v>
      </c>
      <c r="V215">
        <v>1.8111340000000001E-3</v>
      </c>
      <c r="W215">
        <v>7.0016977000000001E-4</v>
      </c>
      <c r="X215">
        <v>1.6560564999999999E-11</v>
      </c>
      <c r="Y215">
        <v>1.9956273999999999E-11</v>
      </c>
      <c r="Z215">
        <v>4.2454602999999997E-12</v>
      </c>
      <c r="AA215">
        <v>1.812732E-12</v>
      </c>
      <c r="AB215">
        <v>9.3597230000000001E-13</v>
      </c>
      <c r="AC215">
        <v>9.4292460000000001E-13</v>
      </c>
      <c r="AD215">
        <v>4.763404E-13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s="21"/>
    </row>
    <row r="216" spans="1:46" x14ac:dyDescent="0.25">
      <c r="A216" t="s">
        <v>0</v>
      </c>
      <c r="B216" t="s">
        <v>0</v>
      </c>
      <c r="C216" t="s">
        <v>0</v>
      </c>
      <c r="D216">
        <v>4.2553762999999996E-3</v>
      </c>
      <c r="E216">
        <v>3.2508567000000001E-3</v>
      </c>
      <c r="F216">
        <v>2.9900128000000001E-3</v>
      </c>
      <c r="G216">
        <v>2.9521317E-3</v>
      </c>
      <c r="H216">
        <v>2.8098227999999999E-3</v>
      </c>
      <c r="I216">
        <v>2.5557768999999999E-3</v>
      </c>
      <c r="J216">
        <v>2.1252561999999999E-3</v>
      </c>
      <c r="K216">
        <v>1.5968578E-3</v>
      </c>
      <c r="L216">
        <v>8.4084959999999995E-4</v>
      </c>
      <c r="M216">
        <v>3.3562604000000002E-11</v>
      </c>
      <c r="N216">
        <v>7.9132854999999999E-12</v>
      </c>
      <c r="O216" t="s">
        <v>0</v>
      </c>
      <c r="P216" t="s">
        <v>0</v>
      </c>
      <c r="Q216" t="s">
        <v>0</v>
      </c>
      <c r="R216" t="s">
        <v>0</v>
      </c>
      <c r="S216">
        <v>5.0865943000000004E-3</v>
      </c>
      <c r="T216">
        <v>4.7137504000000002E-3</v>
      </c>
      <c r="U216">
        <v>4.6150160000000004E-3</v>
      </c>
      <c r="V216">
        <v>3.9629469999999997E-3</v>
      </c>
      <c r="W216">
        <v>3.417041E-3</v>
      </c>
      <c r="X216">
        <v>2.3768248999999999E-3</v>
      </c>
      <c r="Y216">
        <v>1.1773669000000001E-9</v>
      </c>
      <c r="Z216" t="s">
        <v>0</v>
      </c>
      <c r="AA216">
        <v>3.0426492000000001E-12</v>
      </c>
      <c r="AB216">
        <v>1.8727979999999999E-12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s="21"/>
    </row>
    <row r="217" spans="1:46" x14ac:dyDescent="0.25">
      <c r="A217" t="s">
        <v>0</v>
      </c>
      <c r="B217" t="s">
        <v>0</v>
      </c>
      <c r="C217" t="s">
        <v>0</v>
      </c>
      <c r="D217">
        <v>4.5171203E-3</v>
      </c>
      <c r="E217">
        <v>3.4926537999999999E-3</v>
      </c>
      <c r="F217">
        <v>3.4467556999999999E-3</v>
      </c>
      <c r="G217">
        <v>3.3300106999999998E-3</v>
      </c>
      <c r="H217">
        <v>3.3071382999999999E-3</v>
      </c>
      <c r="I217">
        <v>3.1653192999999999E-3</v>
      </c>
      <c r="J217">
        <v>3.0494802999999999E-3</v>
      </c>
      <c r="K217">
        <v>2.6008096000000001E-3</v>
      </c>
      <c r="L217">
        <v>1.7600306999999999E-3</v>
      </c>
      <c r="M217">
        <v>3.7983504999999999E-4</v>
      </c>
      <c r="N217">
        <v>1.5477358999999998E-11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>
        <v>5.9759113999999997E-3</v>
      </c>
      <c r="U217">
        <v>5.3754463000000004E-3</v>
      </c>
      <c r="V217">
        <v>5.5805960000000002E-3</v>
      </c>
      <c r="W217">
        <v>5.2014909999999999E-3</v>
      </c>
      <c r="X217">
        <v>4.8160149999999999E-3</v>
      </c>
      <c r="Y217">
        <v>2.9980543000000001E-3</v>
      </c>
      <c r="Z217">
        <v>1.1785942000000001E-3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s="21"/>
    </row>
    <row r="218" spans="1:46" x14ac:dyDescent="0.25">
      <c r="A218" t="s">
        <v>0</v>
      </c>
      <c r="B218" t="s">
        <v>0</v>
      </c>
      <c r="C218" t="s">
        <v>0</v>
      </c>
      <c r="D218" t="s">
        <v>0</v>
      </c>
      <c r="E218">
        <v>3.1978837000000001E-3</v>
      </c>
      <c r="F218">
        <v>3.4613535000000001E-3</v>
      </c>
      <c r="G218">
        <v>3.5132072E-3</v>
      </c>
      <c r="H218">
        <v>3.1954835E-3</v>
      </c>
      <c r="I218">
        <v>3.2339000000000001E-3</v>
      </c>
      <c r="J218">
        <v>3.3615899999999998E-3</v>
      </c>
      <c r="K218">
        <v>3.1368523E-3</v>
      </c>
      <c r="L218">
        <v>2.2013339000000001E-3</v>
      </c>
      <c r="M218">
        <v>8.0025799999999998E-4</v>
      </c>
      <c r="N218">
        <v>4.3734719999999998E-11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5.8661675999999996E-3</v>
      </c>
      <c r="V218">
        <v>5.7262824999999998E-3</v>
      </c>
      <c r="W218">
        <v>5.541944E-3</v>
      </c>
      <c r="X218">
        <v>5.5680820000000002E-3</v>
      </c>
      <c r="Y218">
        <v>4.7028959999999998E-3</v>
      </c>
      <c r="Z218">
        <v>2.5476671E-3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s="21"/>
    </row>
    <row r="219" spans="1:46" x14ac:dyDescent="0.25">
      <c r="A219" t="s">
        <v>0</v>
      </c>
      <c r="B219" t="s">
        <v>0</v>
      </c>
      <c r="C219" t="s">
        <v>0</v>
      </c>
      <c r="D219" t="s">
        <v>0</v>
      </c>
      <c r="E219">
        <v>1.2012618E-3</v>
      </c>
      <c r="F219">
        <v>3.0443247E-3</v>
      </c>
      <c r="G219">
        <v>2.3617279E-3</v>
      </c>
      <c r="H219">
        <v>1.5981471999999999E-3</v>
      </c>
      <c r="I219">
        <v>2.5756974000000002E-3</v>
      </c>
      <c r="J219">
        <v>4.0975650000000001E-3</v>
      </c>
      <c r="K219">
        <v>2.7047681999999998E-3</v>
      </c>
      <c r="L219">
        <v>1.9643780000000001E-3</v>
      </c>
      <c r="M219">
        <v>5.1955921999999999E-11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4.8609218000000001E-3</v>
      </c>
      <c r="V219">
        <v>5.0691349999999998E-3</v>
      </c>
      <c r="W219">
        <v>4.6796462999999996E-3</v>
      </c>
      <c r="X219">
        <v>3.7771020000000001E-3</v>
      </c>
      <c r="Y219">
        <v>3.4805408000000001E-3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s="21"/>
    </row>
    <row r="220" spans="1:4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>
        <v>6.5871129999999997E-4</v>
      </c>
      <c r="H220">
        <v>8.1908559999999998E-4</v>
      </c>
      <c r="I220">
        <v>7.3512125999999998E-4</v>
      </c>
      <c r="J220">
        <v>2.0300585000000001E-3</v>
      </c>
      <c r="K220">
        <v>2.7572574999999998E-10</v>
      </c>
      <c r="L220">
        <v>5.3978095999999997E-11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2.0034766999999999E-3</v>
      </c>
      <c r="V220">
        <v>2.589956E-3</v>
      </c>
      <c r="W220">
        <v>8.2306670000000003E-4</v>
      </c>
      <c r="X220">
        <v>1.2000807000000001E-3</v>
      </c>
      <c r="Y220">
        <v>1.3602008000000001E-3</v>
      </c>
      <c r="Z220">
        <v>1.3861266000000001E-3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s="21"/>
    </row>
    <row r="221" spans="1:46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>
        <v>4.2366709999999999E-11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1.1801171000000001E-10</v>
      </c>
      <c r="U221">
        <v>1.8363675999999999E-10</v>
      </c>
      <c r="V221" t="s">
        <v>0</v>
      </c>
      <c r="W221" t="s">
        <v>0</v>
      </c>
      <c r="X221">
        <v>1.3019702E-11</v>
      </c>
      <c r="Y221">
        <v>6.0135104999999997E-11</v>
      </c>
      <c r="Z221">
        <v>7.2853840000000006E-11</v>
      </c>
      <c r="AA221">
        <v>8.4501219999999999E-11</v>
      </c>
      <c r="AB221">
        <v>8.0326869999999998E-11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s="21"/>
    </row>
    <row r="222" spans="1:46" x14ac:dyDescent="0.25">
      <c r="A222">
        <v>1.41908586E-11</v>
      </c>
      <c r="B222">
        <v>1.4342459E-11</v>
      </c>
      <c r="C222">
        <v>1.44776335E-11</v>
      </c>
      <c r="D222">
        <v>1.4165974999999999E-11</v>
      </c>
      <c r="E222">
        <v>1.3203403E-11</v>
      </c>
      <c r="F222">
        <v>1.267499E-11</v>
      </c>
      <c r="G222">
        <v>1.2536982999999999E-11</v>
      </c>
      <c r="H222">
        <v>1.2401993000000001E-11</v>
      </c>
      <c r="I222">
        <v>1.2277280999999999E-11</v>
      </c>
      <c r="J222">
        <v>1.2176616E-11</v>
      </c>
      <c r="K222">
        <v>1.1657146999999999E-11</v>
      </c>
      <c r="L222">
        <v>1.1405839E-11</v>
      </c>
      <c r="M222">
        <v>1.1403341E-11</v>
      </c>
      <c r="N222">
        <v>1.1449724E-11</v>
      </c>
      <c r="O222">
        <v>1.220183E-11</v>
      </c>
      <c r="P222">
        <v>1.3743537000000001E-11</v>
      </c>
      <c r="Q222">
        <v>1.4877628999999999E-11</v>
      </c>
      <c r="R222">
        <v>1.5873940999999999E-11</v>
      </c>
      <c r="S222">
        <v>1.8385269E-11</v>
      </c>
      <c r="T222">
        <v>1.9472306000000002E-11</v>
      </c>
      <c r="U222" t="s">
        <v>0</v>
      </c>
      <c r="V222" t="s">
        <v>0</v>
      </c>
      <c r="W222" t="s">
        <v>0</v>
      </c>
      <c r="X222" t="s">
        <v>0</v>
      </c>
      <c r="Y222">
        <v>2.0031277000000001E-11</v>
      </c>
      <c r="Z222">
        <v>3.0982590000000002E-11</v>
      </c>
      <c r="AA222">
        <v>3.0411480000000003E-11</v>
      </c>
      <c r="AB222">
        <v>3.285124E-11</v>
      </c>
      <c r="AC222">
        <v>2.8315940000000001E-11</v>
      </c>
      <c r="AD222">
        <v>2.1894476E-11</v>
      </c>
      <c r="AE222">
        <v>2.4942913999999999E-11</v>
      </c>
      <c r="AF222">
        <v>2.3131537E-11</v>
      </c>
      <c r="AG222">
        <v>2.0225714999999999E-11</v>
      </c>
      <c r="AH222">
        <v>2.3814211000000001E-11</v>
      </c>
      <c r="AI222">
        <v>2.4035586E-11</v>
      </c>
      <c r="AJ222">
        <v>1.7774777999999999E-11</v>
      </c>
      <c r="AK222" s="21"/>
    </row>
    <row r="223" spans="1:46" x14ac:dyDescent="0.25">
      <c r="AK223" s="21"/>
    </row>
    <row r="224" spans="1:46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s="21"/>
      <c r="AM224" s="21"/>
      <c r="AN224" s="21"/>
      <c r="AO224" s="21"/>
      <c r="AP224" s="21"/>
      <c r="AR224" s="21"/>
      <c r="AS224" s="21"/>
      <c r="AT224" s="2" t="s">
        <v>32</v>
      </c>
    </row>
    <row r="225" spans="1:68" x14ac:dyDescent="0.25">
      <c r="A225" t="s">
        <v>0</v>
      </c>
      <c r="B225">
        <v>6.0725790000000006E-11</v>
      </c>
      <c r="C225">
        <v>5.2043047000000003E-11</v>
      </c>
      <c r="D225">
        <v>4.6943563999999997E-11</v>
      </c>
      <c r="E225">
        <v>2.6515162000000001E-11</v>
      </c>
      <c r="F225">
        <v>2.1600167999999998E-11</v>
      </c>
      <c r="G225">
        <v>2.1923606999999998E-11</v>
      </c>
      <c r="H225">
        <v>2.7000633000000001E-11</v>
      </c>
      <c r="I225">
        <v>3.3648275000000001E-11</v>
      </c>
      <c r="J225">
        <v>5.0903663000000001E-11</v>
      </c>
      <c r="K225">
        <v>2.6036027999999999E-11</v>
      </c>
      <c r="L225">
        <v>2.6712129999999999E-11</v>
      </c>
      <c r="M225">
        <v>2.7848055000000001E-11</v>
      </c>
      <c r="N225">
        <v>3.0551619999999999E-11</v>
      </c>
      <c r="O225">
        <v>4.9310278000000001E-11</v>
      </c>
      <c r="P225">
        <v>2.0849972E-10</v>
      </c>
      <c r="Q225">
        <v>1.8213522999999999E-11</v>
      </c>
      <c r="R225">
        <v>1.1964754E-10</v>
      </c>
      <c r="S225">
        <v>1.4147332000000001E-10</v>
      </c>
      <c r="T225">
        <v>5.4808887E-11</v>
      </c>
      <c r="U225">
        <v>2.7562156E-11</v>
      </c>
      <c r="V225">
        <v>4.2563314E-11</v>
      </c>
      <c r="W225">
        <v>2.875207E-11</v>
      </c>
      <c r="X225">
        <v>4.0887214000000001E-11</v>
      </c>
      <c r="Y225">
        <v>3.9274050000000002E-11</v>
      </c>
      <c r="Z225">
        <v>4.4836378E-11</v>
      </c>
      <c r="AA225">
        <v>4.6227122999999998E-11</v>
      </c>
      <c r="AB225">
        <v>4.7923442999999998E-11</v>
      </c>
      <c r="AC225">
        <v>5.3716864000000002E-11</v>
      </c>
      <c r="AD225">
        <v>5.9631810000000003E-11</v>
      </c>
      <c r="AE225">
        <v>5.9405680000000005E-11</v>
      </c>
      <c r="AF225">
        <v>6.9742039999999998E-11</v>
      </c>
      <c r="AG225">
        <v>2.4128505999999999E-11</v>
      </c>
      <c r="AH225">
        <v>3.3825970000000001E-11</v>
      </c>
      <c r="AI225">
        <v>5.919662E-11</v>
      </c>
      <c r="AJ225" t="s">
        <v>0</v>
      </c>
      <c r="AK225" s="21"/>
      <c r="AM225" s="23" t="s">
        <v>1</v>
      </c>
      <c r="AN225" s="21"/>
      <c r="AO225" s="21">
        <f>SUM(A258:AJ259)/40</f>
        <v>3.0381563922500008E-11</v>
      </c>
      <c r="AP225" s="21"/>
      <c r="AQ225" s="21"/>
      <c r="AR225" s="23" t="s">
        <v>1</v>
      </c>
      <c r="AS225" s="21"/>
      <c r="AT225" s="36">
        <f>((AO225-AO$3)*100)/AO$3</f>
        <v>-2.3104742159426452</v>
      </c>
      <c r="AU225" s="21"/>
    </row>
    <row r="226" spans="1:68" x14ac:dyDescent="0.25">
      <c r="A226">
        <v>6.3326270000000002E-4</v>
      </c>
      <c r="B226">
        <v>1.0431157000000001E-3</v>
      </c>
      <c r="C226">
        <v>2.9008730000000001E-4</v>
      </c>
      <c r="D226">
        <v>3.5192449999999999E-4</v>
      </c>
      <c r="E226">
        <v>2.3033710000000001E-4</v>
      </c>
      <c r="F226">
        <v>8.220475E-10</v>
      </c>
      <c r="G226">
        <v>6.066128E-10</v>
      </c>
      <c r="H226">
        <v>3.6137476000000002E-10</v>
      </c>
      <c r="I226">
        <v>4.8147349999999997E-10</v>
      </c>
      <c r="J226">
        <v>6.5760300000000001E-10</v>
      </c>
      <c r="K226">
        <v>7.0711187000000001E-10</v>
      </c>
      <c r="L226">
        <v>6.2913809999999997E-10</v>
      </c>
      <c r="M226">
        <v>5.4812155000000004E-10</v>
      </c>
      <c r="N226">
        <v>5.6924860000000004E-10</v>
      </c>
      <c r="O226">
        <v>6.7592243000000005E-10</v>
      </c>
      <c r="P226">
        <v>6.5081350000000003E-10</v>
      </c>
      <c r="Q226">
        <v>6.2034510000000002E-10</v>
      </c>
      <c r="R226">
        <v>4.0405118E-10</v>
      </c>
      <c r="S226">
        <v>3.6485924999999999E-10</v>
      </c>
      <c r="T226">
        <v>1.1169822999999999E-9</v>
      </c>
      <c r="U226">
        <v>3.9512010000000001E-10</v>
      </c>
      <c r="V226">
        <v>1.9099011E-10</v>
      </c>
      <c r="W226">
        <v>1.3052644E-10</v>
      </c>
      <c r="X226">
        <v>1.9355433999999999E-10</v>
      </c>
      <c r="Y226">
        <v>2.6309254999999998E-3</v>
      </c>
      <c r="Z226">
        <v>1.8495605E-3</v>
      </c>
      <c r="AA226">
        <v>6.5417104999999996E-4</v>
      </c>
      <c r="AB226">
        <v>2.5303394000000001E-3</v>
      </c>
      <c r="AC226">
        <v>2.4562082000000002E-3</v>
      </c>
      <c r="AD226">
        <v>4.2437989999999999E-4</v>
      </c>
      <c r="AE226">
        <v>2.1980939999999998E-3</v>
      </c>
      <c r="AF226">
        <v>3.4287860000000001E-4</v>
      </c>
      <c r="AG226">
        <v>4.9655590000000003E-10</v>
      </c>
      <c r="AH226">
        <v>7.8049633999999999E-5</v>
      </c>
      <c r="AI226">
        <v>3.4437708000000002E-10</v>
      </c>
      <c r="AJ226">
        <v>2.3754791999999999E-4</v>
      </c>
      <c r="AK226" s="21"/>
      <c r="AM226" s="23" t="s">
        <v>2</v>
      </c>
      <c r="AN226" s="21"/>
      <c r="AO226" s="21">
        <f>SUM(A224:AJ225)/34</f>
        <v>5.064936023529411E-11</v>
      </c>
      <c r="AP226" s="21"/>
      <c r="AQ226" s="21"/>
      <c r="AR226" s="23" t="s">
        <v>2</v>
      </c>
      <c r="AS226" s="21"/>
      <c r="AT226" s="2">
        <f>((AO226-AO$4)*100)/AO$4</f>
        <v>-6.5753944608807018</v>
      </c>
    </row>
    <row r="227" spans="1:68" x14ac:dyDescent="0.25">
      <c r="A227">
        <v>3.7693196999999999E-3</v>
      </c>
      <c r="B227">
        <v>3.7894402999999999E-3</v>
      </c>
      <c r="C227">
        <v>3.7355206000000002E-3</v>
      </c>
      <c r="D227">
        <v>3.7765314000000002E-3</v>
      </c>
      <c r="E227">
        <v>3.7259191999999999E-3</v>
      </c>
      <c r="F227">
        <v>3.4870454E-3</v>
      </c>
      <c r="G227">
        <v>3.4924853000000001E-3</v>
      </c>
      <c r="H227">
        <v>3.5197552999999999E-3</v>
      </c>
      <c r="I227">
        <v>3.8092483E-3</v>
      </c>
      <c r="J227">
        <v>4.0163956999999997E-3</v>
      </c>
      <c r="K227">
        <v>4.1015907000000002E-3</v>
      </c>
      <c r="L227">
        <v>3.9665382000000004E-3</v>
      </c>
      <c r="M227">
        <v>3.7730494999999998E-3</v>
      </c>
      <c r="N227">
        <v>3.7886768000000002E-3</v>
      </c>
      <c r="O227">
        <v>3.6823646999999998E-3</v>
      </c>
      <c r="P227">
        <v>3.5497191999999999E-3</v>
      </c>
      <c r="Q227">
        <v>3.5003980000000001E-3</v>
      </c>
      <c r="R227">
        <v>3.1542084000000001E-3</v>
      </c>
      <c r="S227">
        <v>2.2919214999999999E-3</v>
      </c>
      <c r="T227">
        <v>2.7419914999999998E-3</v>
      </c>
      <c r="U227">
        <v>3.2480502999999998E-3</v>
      </c>
      <c r="V227">
        <v>3.5641533000000001E-3</v>
      </c>
      <c r="W227">
        <v>3.7329822999999998E-3</v>
      </c>
      <c r="X227">
        <v>3.6535093000000002E-3</v>
      </c>
      <c r="Y227">
        <v>3.6497607E-3</v>
      </c>
      <c r="Z227">
        <v>3.6043393999999999E-3</v>
      </c>
      <c r="AA227">
        <v>3.5752850000000001E-3</v>
      </c>
      <c r="AB227">
        <v>3.4387705E-3</v>
      </c>
      <c r="AC227">
        <v>3.5270785000000001E-3</v>
      </c>
      <c r="AD227">
        <v>3.6213690000000002E-3</v>
      </c>
      <c r="AE227">
        <v>3.7514178999999998E-3</v>
      </c>
      <c r="AF227">
        <v>3.7158704000000002E-3</v>
      </c>
      <c r="AG227">
        <v>3.7673018000000001E-3</v>
      </c>
      <c r="AH227">
        <v>3.8899431999999999E-3</v>
      </c>
      <c r="AI227">
        <v>3.8472097000000001E-3</v>
      </c>
      <c r="AJ227">
        <v>3.8570776000000002E-3</v>
      </c>
      <c r="AK227" s="21"/>
      <c r="AM227" s="26" t="s">
        <v>5</v>
      </c>
      <c r="AN227" s="21"/>
      <c r="AO227" s="21">
        <f>SUM(A256:AJ257)/26</f>
        <v>2.1155169317517014E-3</v>
      </c>
      <c r="AP227" s="21"/>
      <c r="AQ227" s="21"/>
      <c r="AR227" s="26" t="s">
        <v>5</v>
      </c>
      <c r="AS227" s="21"/>
      <c r="AT227" s="2">
        <f>((AO227-AO$5)*100)/AO$5</f>
        <v>-0.39474308769279054</v>
      </c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49" t="s">
        <v>54</v>
      </c>
      <c r="BN227" s="49"/>
      <c r="BO227" s="49"/>
      <c r="BP227" s="49"/>
    </row>
    <row r="228" spans="1:68" x14ac:dyDescent="0.25">
      <c r="A228">
        <v>3.963159E-3</v>
      </c>
      <c r="B228">
        <v>3.9477490000000004E-3</v>
      </c>
      <c r="C228">
        <v>3.9241099999999998E-3</v>
      </c>
      <c r="D228">
        <v>4.0234880000000004E-3</v>
      </c>
      <c r="E228">
        <v>3.9670304E-3</v>
      </c>
      <c r="F228">
        <v>3.8999156000000001E-3</v>
      </c>
      <c r="G228">
        <v>3.8660552999999999E-3</v>
      </c>
      <c r="H228">
        <v>3.8320849999999998E-3</v>
      </c>
      <c r="I228">
        <v>4.0866145999999999E-3</v>
      </c>
      <c r="J228">
        <v>4.1090273E-3</v>
      </c>
      <c r="K228">
        <v>4.0645185000000002E-3</v>
      </c>
      <c r="L228">
        <v>3.9086783999999998E-3</v>
      </c>
      <c r="M228">
        <v>3.8686390000000001E-3</v>
      </c>
      <c r="N228">
        <v>3.7764688000000001E-3</v>
      </c>
      <c r="O228">
        <v>3.7254117999999999E-3</v>
      </c>
      <c r="P228">
        <v>3.6276215999999999E-3</v>
      </c>
      <c r="Q228">
        <v>3.6180224E-3</v>
      </c>
      <c r="R228">
        <v>3.4881206000000001E-3</v>
      </c>
      <c r="S228">
        <v>2.7278910000000001E-3</v>
      </c>
      <c r="T228" t="s">
        <v>0</v>
      </c>
      <c r="U228">
        <v>4.3478846E-3</v>
      </c>
      <c r="V228">
        <v>4.3201560000000003E-3</v>
      </c>
      <c r="W228">
        <v>4.2720377E-3</v>
      </c>
      <c r="X228">
        <v>4.1826856000000004E-3</v>
      </c>
      <c r="Y228">
        <v>4.1235380000000004E-3</v>
      </c>
      <c r="Z228">
        <v>4.0407035999999999E-3</v>
      </c>
      <c r="AA228">
        <v>3.8045893999999999E-3</v>
      </c>
      <c r="AB228">
        <v>3.8386296999999999E-3</v>
      </c>
      <c r="AC228">
        <v>3.8989957E-3</v>
      </c>
      <c r="AD228">
        <v>4.0165130000000002E-3</v>
      </c>
      <c r="AE228">
        <v>4.1286389999999999E-3</v>
      </c>
      <c r="AF228">
        <v>4.1475975999999996E-3</v>
      </c>
      <c r="AG228">
        <v>3.8954775999999998E-3</v>
      </c>
      <c r="AH228">
        <v>4.0021413000000004E-3</v>
      </c>
      <c r="AI228">
        <v>3.9654620000000003E-3</v>
      </c>
      <c r="AJ228">
        <v>3.9419364000000002E-3</v>
      </c>
      <c r="AK228" s="21"/>
      <c r="AM228" s="26" t="s">
        <v>8</v>
      </c>
      <c r="AN228" s="21"/>
      <c r="AO228" s="21">
        <f>SUM(A226:AJ227)/72</f>
        <v>2.0287101607059637E-3</v>
      </c>
      <c r="AP228" s="21"/>
      <c r="AQ228" s="21"/>
      <c r="AR228" s="26" t="s">
        <v>8</v>
      </c>
      <c r="AS228" s="21"/>
      <c r="AT228" s="2">
        <f>((AO228-AO$6)*100)/AO$6</f>
        <v>-4.3860659142787322</v>
      </c>
      <c r="BA228" s="2"/>
      <c r="BI228" t="s">
        <v>40</v>
      </c>
      <c r="BJ228" t="s">
        <v>41</v>
      </c>
      <c r="BK228" t="s">
        <v>42</v>
      </c>
      <c r="BM228" s="49" t="s">
        <v>40</v>
      </c>
      <c r="BN228" s="49" t="s">
        <v>41</v>
      </c>
      <c r="BO228" s="49" t="s">
        <v>42</v>
      </c>
      <c r="BP228" s="49"/>
    </row>
    <row r="229" spans="1:68" x14ac:dyDescent="0.25">
      <c r="A229">
        <v>4.1279189999999999E-3</v>
      </c>
      <c r="B229">
        <v>4.1672065999999999E-3</v>
      </c>
      <c r="C229">
        <v>4.1490746999999998E-3</v>
      </c>
      <c r="D229">
        <v>4.1194413999999999E-3</v>
      </c>
      <c r="E229">
        <v>4.1267285000000003E-3</v>
      </c>
      <c r="F229">
        <v>3.3463067000000001E-3</v>
      </c>
      <c r="G229">
        <v>2.6467181999999998E-3</v>
      </c>
      <c r="H229">
        <v>1.7389015999999999E-3</v>
      </c>
      <c r="I229">
        <v>2.5853798999999999E-3</v>
      </c>
      <c r="J229">
        <v>2.7437109999999998E-3</v>
      </c>
      <c r="K229">
        <v>2.9938316E-3</v>
      </c>
      <c r="L229">
        <v>3.093059E-3</v>
      </c>
      <c r="M229">
        <v>3.2175565000000001E-3</v>
      </c>
      <c r="N229">
        <v>3.323782E-3</v>
      </c>
      <c r="O229">
        <v>3.3701783999999999E-3</v>
      </c>
      <c r="P229">
        <v>3.261374E-3</v>
      </c>
      <c r="Q229">
        <v>3.3340242000000002E-3</v>
      </c>
      <c r="R229">
        <v>3.1135177999999999E-3</v>
      </c>
      <c r="S229">
        <v>2.2667765E-3</v>
      </c>
      <c r="T229" t="s">
        <v>0</v>
      </c>
      <c r="U229">
        <v>4.6816515E-3</v>
      </c>
      <c r="V229">
        <v>4.6704839999999999E-3</v>
      </c>
      <c r="W229">
        <v>4.6339147000000001E-3</v>
      </c>
      <c r="X229">
        <v>4.5595890000000002E-3</v>
      </c>
      <c r="Y229">
        <v>4.5004952999999999E-3</v>
      </c>
      <c r="Z229">
        <v>4.1920402999999998E-3</v>
      </c>
      <c r="AA229">
        <v>4.1143795999999998E-3</v>
      </c>
      <c r="AB229">
        <v>4.2322879999999998E-3</v>
      </c>
      <c r="AC229">
        <v>4.2979979999999999E-3</v>
      </c>
      <c r="AD229">
        <v>4.0827470000000003E-3</v>
      </c>
      <c r="AE229">
        <v>4.1288803000000002E-3</v>
      </c>
      <c r="AF229">
        <v>4.3353243000000003E-3</v>
      </c>
      <c r="AG229">
        <v>3.9181850000000002E-3</v>
      </c>
      <c r="AH229">
        <v>4.0262503999999996E-3</v>
      </c>
      <c r="AI229">
        <v>4.0319333999999998E-3</v>
      </c>
      <c r="AJ229">
        <v>4.1711832999999999E-3</v>
      </c>
      <c r="AK229" s="21"/>
      <c r="AM229" s="27" t="s">
        <v>11</v>
      </c>
      <c r="AN229" s="21"/>
      <c r="AO229" s="21">
        <f>SUM(A251:R255)/56</f>
        <v>1.5612916382994736E-3</v>
      </c>
      <c r="AP229" s="21"/>
      <c r="AR229" s="27" t="s">
        <v>11</v>
      </c>
      <c r="AS229" s="21"/>
      <c r="AT229" s="2">
        <f>((AO229-AO$7)*100)/AO$7</f>
        <v>-0.83620667401678339</v>
      </c>
      <c r="AZ229" s="29" t="s">
        <v>43</v>
      </c>
      <c r="BA229" t="s">
        <v>44</v>
      </c>
      <c r="BB229" t="s">
        <v>45</v>
      </c>
      <c r="BC229" t="s">
        <v>46</v>
      </c>
      <c r="BD229" t="s">
        <v>47</v>
      </c>
      <c r="BE229" t="s">
        <v>48</v>
      </c>
      <c r="BF229" t="s">
        <v>49</v>
      </c>
      <c r="BG229" t="s">
        <v>50</v>
      </c>
      <c r="BH229" t="s">
        <v>51</v>
      </c>
      <c r="BI229" s="36" t="s">
        <v>52</v>
      </c>
      <c r="BJ229" s="36" t="s">
        <v>52</v>
      </c>
      <c r="BK229" s="36" t="s">
        <v>52</v>
      </c>
      <c r="BL229" s="47" t="s">
        <v>53</v>
      </c>
      <c r="BM229" s="52" t="s">
        <v>52</v>
      </c>
      <c r="BN229" s="52" t="s">
        <v>52</v>
      </c>
      <c r="BO229" s="52" t="s">
        <v>52</v>
      </c>
      <c r="BP229" s="52" t="s">
        <v>53</v>
      </c>
    </row>
    <row r="230" spans="1:68" x14ac:dyDescent="0.25">
      <c r="A230">
        <v>4.3174153999999999E-3</v>
      </c>
      <c r="B230">
        <v>3.9889137E-3</v>
      </c>
      <c r="C230">
        <v>2.9246183E-3</v>
      </c>
      <c r="D230">
        <v>1.7191540000000001E-3</v>
      </c>
      <c r="E230">
        <v>1.0912776000000001E-3</v>
      </c>
      <c r="F230">
        <v>1.0884295000000001E-3</v>
      </c>
      <c r="G230">
        <v>4.0071506999999999E-4</v>
      </c>
      <c r="H230">
        <v>6.5722060000000001E-4</v>
      </c>
      <c r="I230">
        <v>7.4300512999999995E-4</v>
      </c>
      <c r="J230">
        <v>7.2532079999999995E-4</v>
      </c>
      <c r="K230">
        <v>8.2488129999999996E-4</v>
      </c>
      <c r="L230">
        <v>8.977608E-4</v>
      </c>
      <c r="M230">
        <v>9.6970059999999998E-4</v>
      </c>
      <c r="N230">
        <v>1.0926473999999999E-3</v>
      </c>
      <c r="O230">
        <v>1.2359325999999999E-3</v>
      </c>
      <c r="P230">
        <v>1.2940211000000001E-3</v>
      </c>
      <c r="Q230">
        <v>1.3862009000000001E-3</v>
      </c>
      <c r="R230">
        <v>1.075597E-3</v>
      </c>
      <c r="S230">
        <v>3.4242369999999998E-4</v>
      </c>
      <c r="T230" t="s">
        <v>0</v>
      </c>
      <c r="U230">
        <v>3.1197616000000002E-3</v>
      </c>
      <c r="V230">
        <v>3.2360584000000001E-3</v>
      </c>
      <c r="W230">
        <v>3.6918423E-3</v>
      </c>
      <c r="X230">
        <v>3.8383397999999999E-3</v>
      </c>
      <c r="Y230">
        <v>3.6981892999999998E-3</v>
      </c>
      <c r="Z230">
        <v>3.6990784999999999E-3</v>
      </c>
      <c r="AA230">
        <v>3.6756545000000002E-3</v>
      </c>
      <c r="AB230">
        <v>3.8788198000000002E-3</v>
      </c>
      <c r="AC230">
        <v>4.3572773999999998E-3</v>
      </c>
      <c r="AD230">
        <v>3.7966252000000002E-3</v>
      </c>
      <c r="AE230">
        <v>3.6265609999999999E-3</v>
      </c>
      <c r="AF230">
        <v>3.7618817000000001E-3</v>
      </c>
      <c r="AG230">
        <v>3.6452020000000002E-3</v>
      </c>
      <c r="AH230">
        <v>3.8678639999999999E-3</v>
      </c>
      <c r="AI230">
        <v>4.1311100000000003E-3</v>
      </c>
      <c r="AJ230">
        <v>4.2484975000000001E-3</v>
      </c>
      <c r="AK230" s="21"/>
      <c r="AM230" s="27" t="s">
        <v>14</v>
      </c>
      <c r="AN230" s="21"/>
      <c r="AO230" s="21">
        <f>SUM(E228:R232)/68</f>
        <v>1.6694707701454528E-3</v>
      </c>
      <c r="AP230" s="21"/>
      <c r="AR230" s="27" t="s">
        <v>14</v>
      </c>
      <c r="AS230" s="21"/>
      <c r="AT230" s="2">
        <f>((AO230-AO$8)*100)/AO$8</f>
        <v>-0.67080975531955622</v>
      </c>
      <c r="AZ230" s="23" t="s">
        <v>1</v>
      </c>
      <c r="BA230" s="21">
        <f>AO225</f>
        <v>3.0381563922500008E-11</v>
      </c>
      <c r="BB230" s="21">
        <f>BA230*0.001</f>
        <v>3.0381563922500009E-14</v>
      </c>
      <c r="BC230" s="21">
        <f>BB230*80.8</f>
        <v>2.4548303649380007E-12</v>
      </c>
      <c r="BD230" s="21">
        <f>BC230*12</f>
        <v>2.9457964379256012E-11</v>
      </c>
      <c r="BE230" s="21">
        <f>BD230*1000</f>
        <v>2.9457964379256011E-8</v>
      </c>
      <c r="BF230" s="21">
        <f>BE230*0.000000000000000001</f>
        <v>2.9457964379256012E-26</v>
      </c>
      <c r="BG230" s="1">
        <f>BF230*BA$2</f>
        <v>1.0361397100937613E-11</v>
      </c>
      <c r="BH230" s="1">
        <f>BG230*365</f>
        <v>3.7819099418422288E-9</v>
      </c>
      <c r="BI230" s="22">
        <f>BH230*BD$2</f>
        <v>2.2372393523577518E-8</v>
      </c>
      <c r="BJ230" s="22">
        <f>BH230*BD$3</f>
        <v>4.4744787047155035E-8</v>
      </c>
      <c r="BK230" s="22">
        <f>BH230*BD$4</f>
        <v>1.3423436114146511E-7</v>
      </c>
      <c r="BL230" s="48">
        <f>AVERAGE(BI230:BK230)</f>
        <v>6.7117180570732556E-8</v>
      </c>
      <c r="BM230" s="50">
        <f>BI230-BI$8</f>
        <v>-5.2913388585189847E-10</v>
      </c>
      <c r="BN230" s="50">
        <f>BJ230-BJ$8</f>
        <v>-1.0582677717037969E-9</v>
      </c>
      <c r="BO230" s="50">
        <f>BK230-BK$8</f>
        <v>-3.1748033151113975E-9</v>
      </c>
      <c r="BP230" s="50">
        <f>BL230-BL$8</f>
        <v>-1.5874016575556987E-9</v>
      </c>
    </row>
    <row r="231" spans="1:68" x14ac:dyDescent="0.25">
      <c r="A231">
        <v>2.2006895999999998E-3</v>
      </c>
      <c r="B231">
        <v>9.7980099999999998E-4</v>
      </c>
      <c r="C231">
        <v>3.2696569999999998E-11</v>
      </c>
      <c r="D231">
        <v>1.5468368000000001E-11</v>
      </c>
      <c r="E231" t="s">
        <v>0</v>
      </c>
      <c r="F231">
        <v>2.1459702000000002E-3</v>
      </c>
      <c r="G231">
        <v>1.8997978000000001E-4</v>
      </c>
      <c r="H231">
        <v>2.8246515000000001E-11</v>
      </c>
      <c r="I231">
        <v>2.9314925E-11</v>
      </c>
      <c r="J231">
        <v>2.8344868000000001E-11</v>
      </c>
      <c r="K231">
        <v>3.0198063000000003E-11</v>
      </c>
      <c r="L231">
        <v>2.5558110000000001E-11</v>
      </c>
      <c r="M231">
        <v>2.0267923999999999E-11</v>
      </c>
      <c r="N231">
        <v>1.9955836999999999E-11</v>
      </c>
      <c r="O231">
        <v>2.1947771999999999E-11</v>
      </c>
      <c r="P231">
        <v>2.3687139000000001E-11</v>
      </c>
      <c r="Q231">
        <v>2.5106242E-11</v>
      </c>
      <c r="R231">
        <v>1.3831361E-11</v>
      </c>
      <c r="S231">
        <v>8.2340550000000001E-12</v>
      </c>
      <c r="T231" t="s">
        <v>0</v>
      </c>
      <c r="U231">
        <v>2.7907318000000001E-3</v>
      </c>
      <c r="V231">
        <v>1.2473081E-3</v>
      </c>
      <c r="W231">
        <v>1.3409683E-3</v>
      </c>
      <c r="X231">
        <v>1.5373346E-3</v>
      </c>
      <c r="Y231">
        <v>1.5956067000000001E-3</v>
      </c>
      <c r="Z231">
        <v>1.4683641E-3</v>
      </c>
      <c r="AA231">
        <v>1.3472053000000001E-3</v>
      </c>
      <c r="AB231">
        <v>1.884752E-3</v>
      </c>
      <c r="AC231">
        <v>4.6971234999999998E-3</v>
      </c>
      <c r="AD231">
        <v>1.1715428000000001E-3</v>
      </c>
      <c r="AE231">
        <v>1.1867468E-4</v>
      </c>
      <c r="AF231">
        <v>1.1173724999999999E-3</v>
      </c>
      <c r="AG231">
        <v>2.1268950000000002E-3</v>
      </c>
      <c r="AH231">
        <v>2.8795167000000002E-3</v>
      </c>
      <c r="AI231">
        <v>3.2966625999999999E-3</v>
      </c>
      <c r="AJ231">
        <v>3.1492412000000002E-3</v>
      </c>
      <c r="AK231" s="21"/>
      <c r="AM231" s="30" t="s">
        <v>17</v>
      </c>
      <c r="AN231" s="21"/>
      <c r="AO231" s="21">
        <f>SUM(S251:Z255)/35</f>
        <v>2.8137077531731692E-3</v>
      </c>
      <c r="AP231" s="21"/>
      <c r="AR231" s="30" t="s">
        <v>17</v>
      </c>
      <c r="AS231" s="21"/>
      <c r="AT231" s="2">
        <f>((AO231-AO$9)*100)/AO$9</f>
        <v>-0.88412512002161259</v>
      </c>
      <c r="AZ231" s="23" t="s">
        <v>2</v>
      </c>
      <c r="BA231" s="21">
        <f t="shared" ref="BA231:BA242" si="96">AO226</f>
        <v>5.064936023529411E-11</v>
      </c>
      <c r="BB231" s="21">
        <f t="shared" ref="BB231:BB243" si="97">BA231*0.001</f>
        <v>5.0649360235294109E-14</v>
      </c>
      <c r="BC231" s="21">
        <f t="shared" ref="BC231:BC243" si="98">BB231*80.8</f>
        <v>4.0924683070117641E-12</v>
      </c>
      <c r="BD231" s="21">
        <f t="shared" ref="BD231:BD243" si="99">BC231*12</f>
        <v>4.9109619684141173E-11</v>
      </c>
      <c r="BE231" s="21">
        <f t="shared" ref="BE231:BE243" si="100">BD231*1000</f>
        <v>4.9109619684141175E-8</v>
      </c>
      <c r="BF231" s="21">
        <f t="shared" ref="BF231:BF243" si="101">BE231*0.000000000000000001</f>
        <v>4.9109619684141177E-26</v>
      </c>
      <c r="BG231" s="1">
        <f>BF231*BA$2</f>
        <v>1.7273572079601396E-11</v>
      </c>
      <c r="BH231" s="1">
        <f t="shared" ref="BH231:BH242" si="102">BG231*365</f>
        <v>6.3048538090545098E-9</v>
      </c>
      <c r="BI231" s="22">
        <f t="shared" ref="BI231" si="103">BH231*BD$2</f>
        <v>3.72972050349999E-8</v>
      </c>
      <c r="BJ231" s="22">
        <f t="shared" ref="BJ231:BJ243" si="104">BH231*BD$3</f>
        <v>7.45944100699998E-8</v>
      </c>
      <c r="BK231" s="22">
        <f t="shared" ref="BK231:BK243" si="105">BH231*BD$4</f>
        <v>2.237832302099994E-7</v>
      </c>
      <c r="BL231" s="48">
        <f t="shared" ref="BL231" si="106">AVERAGE(BI231:BK231)</f>
        <v>1.118916151049997E-7</v>
      </c>
      <c r="BM231" s="50">
        <f>BI231-BI$9</f>
        <v>-2.6250454468419377E-9</v>
      </c>
      <c r="BN231" s="50">
        <f>BJ231-BJ$9</f>
        <v>-5.2500908936838754E-9</v>
      </c>
      <c r="BO231" s="50">
        <f>BK231-BK$9</f>
        <v>-1.5750272681051653E-8</v>
      </c>
      <c r="BP231" s="50">
        <f>BL231-BL$9</f>
        <v>-7.8751363405258263E-9</v>
      </c>
    </row>
    <row r="232" spans="1:68" x14ac:dyDescent="0.25">
      <c r="A232">
        <v>1.5206731999999999E-11</v>
      </c>
      <c r="B232">
        <v>8.1992620000000003E-12</v>
      </c>
      <c r="C232">
        <v>3.0325600000000002E-12</v>
      </c>
      <c r="D232" t="s">
        <v>0</v>
      </c>
      <c r="E232" t="s">
        <v>0</v>
      </c>
      <c r="F232">
        <v>9.7207299999999995E-4</v>
      </c>
      <c r="G232">
        <v>7.4185544999999995E-12</v>
      </c>
      <c r="H232">
        <v>3.7661600000000002E-12</v>
      </c>
      <c r="I232">
        <v>2.4102123999999999E-12</v>
      </c>
      <c r="J232">
        <v>1.090183E-12</v>
      </c>
      <c r="K232">
        <v>5.0638009999999997E-13</v>
      </c>
      <c r="L232">
        <v>3.6632259E-13</v>
      </c>
      <c r="M232">
        <v>7.6483442999999996E-13</v>
      </c>
      <c r="N232">
        <v>1.2005932000000001E-12</v>
      </c>
      <c r="O232">
        <v>1.6172154E-12</v>
      </c>
      <c r="P232">
        <v>1.6268814E-12</v>
      </c>
      <c r="Q232">
        <v>1.1321778999999999E-12</v>
      </c>
      <c r="R232">
        <v>1.5325848000000001E-12</v>
      </c>
      <c r="S232">
        <v>3.8357289999999997E-12</v>
      </c>
      <c r="T232" t="s">
        <v>0</v>
      </c>
      <c r="U232" t="s">
        <v>0</v>
      </c>
      <c r="V232">
        <v>1.990474E-11</v>
      </c>
      <c r="W232">
        <v>1.4614203999999999E-11</v>
      </c>
      <c r="X232">
        <v>2.2279317E-11</v>
      </c>
      <c r="Y232">
        <v>2.7763075000000001E-11</v>
      </c>
      <c r="Z232">
        <v>1.3796136000000001E-11</v>
      </c>
      <c r="AA232">
        <v>5.0515486000000002E-12</v>
      </c>
      <c r="AB232">
        <v>3.6584530000000002E-11</v>
      </c>
      <c r="AC232" t="s">
        <v>0</v>
      </c>
      <c r="AD232">
        <v>5.0714355999999999E-11</v>
      </c>
      <c r="AE232">
        <v>8.1108244999999993E-12</v>
      </c>
      <c r="AF232">
        <v>3.2424290999999998E-12</v>
      </c>
      <c r="AG232">
        <v>1.2802002000000001E-12</v>
      </c>
      <c r="AH232">
        <v>8.7405109999999997E-12</v>
      </c>
      <c r="AI232">
        <v>2.4334085000000001E-11</v>
      </c>
      <c r="AJ232">
        <v>1.3021656E-11</v>
      </c>
      <c r="AK232" s="21"/>
      <c r="AM232" s="30" t="s">
        <v>19</v>
      </c>
      <c r="AN232" s="21"/>
      <c r="AO232" s="21">
        <f>SUM(S228:AB232)/44</f>
        <v>2.6341403057287115E-3</v>
      </c>
      <c r="AP232" s="21"/>
      <c r="AR232" s="30" t="s">
        <v>19</v>
      </c>
      <c r="AS232" s="21"/>
      <c r="AT232" s="2">
        <f>((AO232-AO$10)*100)/AO$10</f>
        <v>-0.47502230201043949</v>
      </c>
      <c r="AZ232" s="26" t="s">
        <v>5</v>
      </c>
      <c r="BA232" s="21">
        <f t="shared" si="96"/>
        <v>2.1155169317517014E-3</v>
      </c>
      <c r="BB232" s="21">
        <f t="shared" si="97"/>
        <v>2.1155169317517015E-6</v>
      </c>
      <c r="BC232" s="21">
        <f t="shared" si="98"/>
        <v>1.7093376808553749E-4</v>
      </c>
      <c r="BD232" s="21">
        <f t="shared" si="99"/>
        <v>2.0512052170264497E-3</v>
      </c>
      <c r="BE232" s="21">
        <f t="shared" si="100"/>
        <v>2.0512052170264496</v>
      </c>
      <c r="BF232" s="21">
        <f t="shared" si="101"/>
        <v>2.0512052170264497E-18</v>
      </c>
      <c r="BG232" s="1">
        <f>BF232*BA$2</f>
        <v>7.214806670107983E-4</v>
      </c>
      <c r="BH232" s="1">
        <f t="shared" si="102"/>
        <v>0.26334044345894136</v>
      </c>
      <c r="BI232" s="22">
        <f>BH232*BD$2</f>
        <v>1.5578255755257302</v>
      </c>
      <c r="BJ232" s="22">
        <f t="shared" si="104"/>
        <v>3.1156511510514604</v>
      </c>
      <c r="BK232" s="22">
        <f t="shared" si="105"/>
        <v>9.3469534531543825</v>
      </c>
      <c r="BL232" s="48">
        <f>AVERAGE(BI232:BK232)</f>
        <v>4.6734767265771913</v>
      </c>
      <c r="BM232" s="50">
        <f>BI232-BI$10</f>
        <v>-6.1737793449119227E-3</v>
      </c>
      <c r="BN232" s="50">
        <f>BJ232-BJ$10</f>
        <v>-1.2347558689823845E-2</v>
      </c>
      <c r="BO232" s="50">
        <f>BK232-BK$10</f>
        <v>-3.7042676069470204E-2</v>
      </c>
      <c r="BP232" s="50">
        <f>BL232-BL$10</f>
        <v>-1.8521338034735102E-2</v>
      </c>
    </row>
    <row r="233" spans="1:68" x14ac:dyDescent="0.25">
      <c r="A233">
        <v>4.8041474999999996E-12</v>
      </c>
      <c r="B233">
        <v>4.8566905999999999E-12</v>
      </c>
      <c r="C233" t="s">
        <v>0</v>
      </c>
      <c r="D233" t="s">
        <v>0</v>
      </c>
      <c r="E233" t="s">
        <v>0</v>
      </c>
      <c r="F233">
        <v>6.0499626000000002E-11</v>
      </c>
      <c r="G233">
        <v>5.3787842000000002E-12</v>
      </c>
      <c r="H233">
        <v>4.1634769999999998E-12</v>
      </c>
      <c r="I233">
        <v>3.1039840000000002E-12</v>
      </c>
      <c r="J233">
        <v>1.6547459E-12</v>
      </c>
      <c r="K233">
        <v>9.5258150000000002E-13</v>
      </c>
      <c r="L233">
        <v>5.9446745000000003E-13</v>
      </c>
      <c r="M233">
        <v>4.9173214000000001E-13</v>
      </c>
      <c r="N233">
        <v>4.9238509999999998E-13</v>
      </c>
      <c r="O233">
        <v>4.5569386000000004E-13</v>
      </c>
      <c r="P233">
        <v>4.6138060000000004E-13</v>
      </c>
      <c r="Q233">
        <v>5.4025332999999999E-13</v>
      </c>
      <c r="R233">
        <v>9.8219179999999991E-13</v>
      </c>
      <c r="S233">
        <v>1.9212263999999998E-12</v>
      </c>
      <c r="T233" t="s">
        <v>0</v>
      </c>
      <c r="U233" t="s">
        <v>0</v>
      </c>
      <c r="V233">
        <v>1.3836609E-4</v>
      </c>
      <c r="W233">
        <v>9.3056639999999992E-12</v>
      </c>
      <c r="X233">
        <v>1.2411102000000001E-12</v>
      </c>
      <c r="Y233">
        <v>8.2951130000000001E-13</v>
      </c>
      <c r="Z233">
        <v>8.4225929999999999E-13</v>
      </c>
      <c r="AA233">
        <v>5.9051795999999999E-12</v>
      </c>
      <c r="AB233">
        <v>5.5804094999999996E-10</v>
      </c>
      <c r="AC233" t="s">
        <v>0</v>
      </c>
      <c r="AD233">
        <v>3.271482E-11</v>
      </c>
      <c r="AE233">
        <v>1.3478215999999999E-11</v>
      </c>
      <c r="AF233">
        <v>6.5526365000000002E-12</v>
      </c>
      <c r="AG233">
        <v>4.2985892999999998E-12</v>
      </c>
      <c r="AH233">
        <v>3.6501969999999998E-12</v>
      </c>
      <c r="AI233">
        <v>3.8348056999999998E-12</v>
      </c>
      <c r="AJ233">
        <v>3.3189987E-12</v>
      </c>
      <c r="AK233" s="21"/>
      <c r="AM233" s="28" t="s">
        <v>22</v>
      </c>
      <c r="AN233" s="21"/>
      <c r="AO233" s="1">
        <f>(SUM(B242:O250)+SUM(P242:R246))/140</f>
        <v>5.294605647215166E-5</v>
      </c>
      <c r="AP233" s="21"/>
      <c r="AR233" s="28" t="s">
        <v>22</v>
      </c>
      <c r="AS233" s="21"/>
      <c r="AT233" s="2">
        <f>((AO233-AO$11)*100)/AO$11</f>
        <v>-2.704342880993496</v>
      </c>
      <c r="AU233">
        <f>SUM(AT233:AT236)/4</f>
        <v>-3.1848425557404205</v>
      </c>
      <c r="AZ233" s="26" t="s">
        <v>8</v>
      </c>
      <c r="BA233" s="21">
        <f t="shared" si="96"/>
        <v>2.0287101607059637E-3</v>
      </c>
      <c r="BB233" s="21">
        <f t="shared" si="97"/>
        <v>2.0287101607059636E-6</v>
      </c>
      <c r="BC233" s="21">
        <f t="shared" si="98"/>
        <v>1.6391978098504186E-4</v>
      </c>
      <c r="BD233" s="21">
        <f t="shared" si="99"/>
        <v>1.9670373718205024E-3</v>
      </c>
      <c r="BE233" s="21">
        <f t="shared" si="100"/>
        <v>1.9670373718205023</v>
      </c>
      <c r="BF233" s="21">
        <f t="shared" si="101"/>
        <v>1.9670373718205023E-18</v>
      </c>
      <c r="BG233" s="1">
        <f t="shared" ref="BG233:BG240" si="107">BF233*BA$2</f>
        <v>6.9187588997728436E-4</v>
      </c>
      <c r="BH233" s="1">
        <f t="shared" si="102"/>
        <v>0.25253469984170879</v>
      </c>
      <c r="BI233" s="22">
        <f>BH233*BD$2</f>
        <v>1.4939027555122393</v>
      </c>
      <c r="BJ233" s="22">
        <f t="shared" si="104"/>
        <v>2.9878055110244786</v>
      </c>
      <c r="BK233" s="22">
        <f t="shared" si="105"/>
        <v>8.9634165330734348</v>
      </c>
      <c r="BL233" s="48">
        <f t="shared" ref="BL233:BL242" si="108">AVERAGE(BI233:BK233)</f>
        <v>4.4817082665367174</v>
      </c>
      <c r="BM233" s="50">
        <f>BI233-BI$11</f>
        <v>-6.8529299812357003E-2</v>
      </c>
      <c r="BN233" s="50">
        <f>BJ233-BJ$11</f>
        <v>-0.13705859962471401</v>
      </c>
      <c r="BO233" s="50">
        <f>BK233-BK$11</f>
        <v>-0.41117579887414379</v>
      </c>
      <c r="BP233" s="50">
        <f>BL233-BL$11</f>
        <v>-0.2055878994370719</v>
      </c>
    </row>
    <row r="234" spans="1:68" x14ac:dyDescent="0.25">
      <c r="A234">
        <v>2.3059113000000002E-12</v>
      </c>
      <c r="B234">
        <v>1.9722765000000002E-12</v>
      </c>
      <c r="C234" t="s">
        <v>0</v>
      </c>
      <c r="D234" t="s">
        <v>0</v>
      </c>
      <c r="E234" t="s">
        <v>0</v>
      </c>
      <c r="F234">
        <v>2.35887E-5</v>
      </c>
      <c r="G234">
        <v>3.1533268E-12</v>
      </c>
      <c r="H234">
        <v>1.8945919999999998E-12</v>
      </c>
      <c r="I234">
        <v>1.5309875000000001E-12</v>
      </c>
      <c r="J234">
        <v>1.2117264000000001E-12</v>
      </c>
      <c r="K234">
        <v>1.0531891E-12</v>
      </c>
      <c r="L234">
        <v>6.4417620000000002E-13</v>
      </c>
      <c r="M234">
        <v>5.1402819999999995E-13</v>
      </c>
      <c r="N234">
        <v>4.8279403000000005E-13</v>
      </c>
      <c r="O234">
        <v>5.1834924999999998E-13</v>
      </c>
      <c r="P234">
        <v>5.9857875000000005E-13</v>
      </c>
      <c r="Q234">
        <v>7.4754123999999999E-13</v>
      </c>
      <c r="R234">
        <v>9.3886090000000001E-13</v>
      </c>
      <c r="S234">
        <v>9.7440090000000008E-13</v>
      </c>
      <c r="T234" t="s">
        <v>0</v>
      </c>
      <c r="U234" t="s">
        <v>0</v>
      </c>
      <c r="V234">
        <v>1.209066E-3</v>
      </c>
      <c r="W234">
        <v>9.5630530000000002E-12</v>
      </c>
      <c r="X234">
        <v>1.1394642000000001E-12</v>
      </c>
      <c r="Y234">
        <v>1.1440029E-12</v>
      </c>
      <c r="Z234">
        <v>2.3714959999999999E-12</v>
      </c>
      <c r="AA234">
        <v>1.0127915E-11</v>
      </c>
      <c r="AB234">
        <v>5.4940269999999998E-5</v>
      </c>
      <c r="AC234" t="s">
        <v>0</v>
      </c>
      <c r="AD234">
        <v>1.7243780000000001E-5</v>
      </c>
      <c r="AE234">
        <v>1.3908649000000001E-11</v>
      </c>
      <c r="AF234">
        <v>4.0216806000000002E-12</v>
      </c>
      <c r="AG234">
        <v>3.6808676999999997E-12</v>
      </c>
      <c r="AH234">
        <v>3.5008214E-12</v>
      </c>
      <c r="AI234">
        <v>3.6392994000000001E-12</v>
      </c>
      <c r="AJ234">
        <v>3.1081622E-12</v>
      </c>
      <c r="AK234" s="21"/>
      <c r="AM234" s="28" t="s">
        <v>25</v>
      </c>
      <c r="AN234" s="21"/>
      <c r="AO234" s="21">
        <f>SUM(E233:R241)/126</f>
        <v>3.4128254527099676E-5</v>
      </c>
      <c r="AP234" s="21"/>
      <c r="AR234" s="28" t="s">
        <v>25</v>
      </c>
      <c r="AS234" s="21"/>
      <c r="AT234" s="2">
        <f>((AO234-AO$12)*100)/AO$12</f>
        <v>-4.7677508677147911</v>
      </c>
      <c r="AZ234" s="27" t="s">
        <v>11</v>
      </c>
      <c r="BA234" s="21">
        <f t="shared" si="96"/>
        <v>1.5612916382994736E-3</v>
      </c>
      <c r="BB234" s="21">
        <f t="shared" si="97"/>
        <v>1.5612916382994737E-6</v>
      </c>
      <c r="BC234" s="21">
        <f t="shared" si="98"/>
        <v>1.2615236437459748E-4</v>
      </c>
      <c r="BD234" s="21">
        <f t="shared" si="99"/>
        <v>1.5138283724951697E-3</v>
      </c>
      <c r="BE234" s="21">
        <f t="shared" si="100"/>
        <v>1.5138283724951698</v>
      </c>
      <c r="BF234" s="21">
        <f t="shared" si="101"/>
        <v>1.5138283724951698E-18</v>
      </c>
      <c r="BG234" s="1">
        <f t="shared" si="107"/>
        <v>5.3246642259958856E-4</v>
      </c>
      <c r="BH234" s="1">
        <f t="shared" si="102"/>
        <v>0.19435024424884983</v>
      </c>
      <c r="BI234" s="22">
        <f t="shared" ref="BI234:BI243" si="109">BH234*BD$2</f>
        <v>1.1497048350180061</v>
      </c>
      <c r="BJ234" s="22">
        <f t="shared" si="104"/>
        <v>2.2994096700360123</v>
      </c>
      <c r="BK234" s="22">
        <f t="shared" si="105"/>
        <v>6.8982290101080368</v>
      </c>
      <c r="BL234" s="48">
        <f t="shared" si="108"/>
        <v>3.4491145050540184</v>
      </c>
      <c r="BM234" s="50">
        <f>BI234-BI$12</f>
        <v>-9.6949786201805388E-3</v>
      </c>
      <c r="BN234" s="50">
        <f>BJ234-BJ$12</f>
        <v>-1.9389957240361078E-2</v>
      </c>
      <c r="BO234" s="50">
        <f>BK234-BK$12</f>
        <v>-5.8169871721083233E-2</v>
      </c>
      <c r="BP234" s="50">
        <f>BL234-BL$12</f>
        <v>-2.9084935860541616E-2</v>
      </c>
    </row>
    <row r="235" spans="1:68" x14ac:dyDescent="0.25">
      <c r="A235">
        <v>2.2465700000000002E-12</v>
      </c>
      <c r="B235">
        <v>1.2511001999999999E-12</v>
      </c>
      <c r="C235" t="s">
        <v>0</v>
      </c>
      <c r="D235" t="s">
        <v>0</v>
      </c>
      <c r="E235" t="s">
        <v>0</v>
      </c>
      <c r="F235">
        <v>1.9423503999999999E-11</v>
      </c>
      <c r="G235">
        <v>1.9748701000000001E-12</v>
      </c>
      <c r="H235">
        <v>8.3351549999999999E-13</v>
      </c>
      <c r="I235">
        <v>4.9880102999999998E-13</v>
      </c>
      <c r="J235">
        <v>4.5578530000000003E-13</v>
      </c>
      <c r="K235">
        <v>5.4760729999999998E-13</v>
      </c>
      <c r="L235">
        <v>5.1936289999999998E-13</v>
      </c>
      <c r="M235">
        <v>4.8359163000000003E-13</v>
      </c>
      <c r="N235">
        <v>5.2670243E-13</v>
      </c>
      <c r="O235">
        <v>6.7196799999999997E-13</v>
      </c>
      <c r="P235">
        <v>7.7372695000000003E-13</v>
      </c>
      <c r="Q235">
        <v>8.9546144000000005E-13</v>
      </c>
      <c r="R235">
        <v>9.4040499999999997E-13</v>
      </c>
      <c r="S235">
        <v>7.1316564000000001E-13</v>
      </c>
      <c r="T235" t="s">
        <v>0</v>
      </c>
      <c r="U235" t="s">
        <v>0</v>
      </c>
      <c r="V235" t="s">
        <v>0</v>
      </c>
      <c r="W235">
        <v>3.8764082999999999E-12</v>
      </c>
      <c r="X235">
        <v>1.8354700000000001E-12</v>
      </c>
      <c r="Y235">
        <v>1.5691475E-12</v>
      </c>
      <c r="Z235">
        <v>2.8554903999999998E-12</v>
      </c>
      <c r="AA235">
        <v>7.0778487000000002E-12</v>
      </c>
      <c r="AB235" t="s">
        <v>0</v>
      </c>
      <c r="AC235" t="s">
        <v>0</v>
      </c>
      <c r="AD235">
        <v>1.0503118E-3</v>
      </c>
      <c r="AE235">
        <v>5.0672939999999997E-5</v>
      </c>
      <c r="AF235">
        <v>4.0125701999999998E-12</v>
      </c>
      <c r="AG235">
        <v>3.3595038999999998E-12</v>
      </c>
      <c r="AH235">
        <v>3.6671429999999998E-12</v>
      </c>
      <c r="AI235">
        <v>3.9672943999999999E-12</v>
      </c>
      <c r="AJ235">
        <v>3.4608805E-12</v>
      </c>
      <c r="AK235" s="21"/>
      <c r="AM235" s="35" t="s">
        <v>27</v>
      </c>
      <c r="AN235" s="21"/>
      <c r="AO235" s="21">
        <f>(SUM(S242:AB250)+SUM(P247:R250))/67</f>
        <v>2.7666328260243544E-5</v>
      </c>
      <c r="AP235" s="21"/>
      <c r="AR235" s="35" t="s">
        <v>27</v>
      </c>
      <c r="AS235" s="21"/>
      <c r="AT235" s="2">
        <f>((AO235-AO$13)*100)/AO$13</f>
        <v>-2.7604711873848156</v>
      </c>
      <c r="AZ235" s="27" t="s">
        <v>14</v>
      </c>
      <c r="BA235" s="21">
        <f t="shared" si="96"/>
        <v>1.6694707701454528E-3</v>
      </c>
      <c r="BB235" s="21">
        <f t="shared" si="97"/>
        <v>1.6694707701454528E-6</v>
      </c>
      <c r="BC235" s="21">
        <f t="shared" si="98"/>
        <v>1.3489323822775257E-4</v>
      </c>
      <c r="BD235" s="21">
        <f t="shared" si="99"/>
        <v>1.6187188587330308E-3</v>
      </c>
      <c r="BE235" s="21">
        <f t="shared" si="100"/>
        <v>1.6187188587330308</v>
      </c>
      <c r="BF235" s="21">
        <f t="shared" si="101"/>
        <v>1.6187188587330309E-18</v>
      </c>
      <c r="BG235" s="1">
        <f t="shared" si="107"/>
        <v>5.6936007777646266E-4</v>
      </c>
      <c r="BH235" s="1">
        <f t="shared" si="102"/>
        <v>0.20781642838840886</v>
      </c>
      <c r="BI235" s="22">
        <f t="shared" si="109"/>
        <v>1.2293658463757802</v>
      </c>
      <c r="BJ235" s="22">
        <f t="shared" si="104"/>
        <v>2.4587316927515603</v>
      </c>
      <c r="BK235" s="22">
        <f t="shared" si="105"/>
        <v>7.376195078254681</v>
      </c>
      <c r="BL235" s="48">
        <f t="shared" si="108"/>
        <v>3.6880975391273405</v>
      </c>
      <c r="BM235" s="50">
        <f>BI235-BI$13</f>
        <v>-8.3023993306918786E-3</v>
      </c>
      <c r="BN235" s="50">
        <f>BJ235-BJ$13</f>
        <v>-1.6604798661383757E-2</v>
      </c>
      <c r="BO235" s="50">
        <f>BK235-BK$13</f>
        <v>-4.9814395984150828E-2</v>
      </c>
      <c r="BP235" s="50">
        <f>BL235-BL$13</f>
        <v>-2.4907197992075414E-2</v>
      </c>
    </row>
    <row r="236" spans="1:68" x14ac:dyDescent="0.25">
      <c r="A236">
        <v>5.1794099999999996E-12</v>
      </c>
      <c r="B236">
        <v>1.3446498E-12</v>
      </c>
      <c r="C236" t="s">
        <v>0</v>
      </c>
      <c r="D236" t="s">
        <v>0</v>
      </c>
      <c r="E236">
        <v>2.8808381000000001E-11</v>
      </c>
      <c r="F236">
        <v>4.9097336999999998E-11</v>
      </c>
      <c r="G236">
        <v>2.2468652000000002E-12</v>
      </c>
      <c r="H236">
        <v>7.3731759999999996E-13</v>
      </c>
      <c r="I236">
        <v>3.5449157999999998E-13</v>
      </c>
      <c r="J236">
        <v>3.3777390000000001E-13</v>
      </c>
      <c r="K236">
        <v>2.9845627E-13</v>
      </c>
      <c r="L236">
        <v>2.6142036E-13</v>
      </c>
      <c r="M236">
        <v>4.5176292000000002E-13</v>
      </c>
      <c r="N236">
        <v>5.9388489999999999E-13</v>
      </c>
      <c r="O236">
        <v>8.1449744999999995E-13</v>
      </c>
      <c r="P236">
        <v>1.005781E-12</v>
      </c>
      <c r="Q236">
        <v>1.1335513000000001E-12</v>
      </c>
      <c r="R236">
        <v>2.2874888000000001E-12</v>
      </c>
      <c r="S236">
        <v>7.6571660000000005E-13</v>
      </c>
      <c r="T236" t="s">
        <v>0</v>
      </c>
      <c r="U236" t="s">
        <v>0</v>
      </c>
      <c r="V236" t="s">
        <v>0</v>
      </c>
      <c r="W236">
        <v>4.6627880000000002E-12</v>
      </c>
      <c r="X236">
        <v>3.1682056999999998E-12</v>
      </c>
      <c r="Y236">
        <v>3.0085793000000001E-12</v>
      </c>
      <c r="Z236">
        <v>4.2513185E-12</v>
      </c>
      <c r="AA236">
        <v>2.2023290999999999E-11</v>
      </c>
      <c r="AB236" t="s">
        <v>0</v>
      </c>
      <c r="AC236" t="s">
        <v>0</v>
      </c>
      <c r="AD236" t="s">
        <v>0</v>
      </c>
      <c r="AE236">
        <v>4.6057835999999998E-12</v>
      </c>
      <c r="AF236">
        <v>4.8932675999999996E-12</v>
      </c>
      <c r="AG236">
        <v>4.0993485000000002E-12</v>
      </c>
      <c r="AH236">
        <v>5.2660294000000004E-12</v>
      </c>
      <c r="AI236">
        <v>6.9235360000000003E-12</v>
      </c>
      <c r="AJ236">
        <v>6.7429708E-12</v>
      </c>
      <c r="AK236" s="21"/>
      <c r="AM236" s="35" t="s">
        <v>28</v>
      </c>
      <c r="AN236" s="21"/>
      <c r="AO236" s="21">
        <f>SUM(S233:AB241)/54</f>
        <v>2.3217947927743241E-4</v>
      </c>
      <c r="AP236" s="2"/>
      <c r="AR236" s="35" t="s">
        <v>28</v>
      </c>
      <c r="AS236" s="21"/>
      <c r="AT236" s="2">
        <f>((AO236-AO$14)*100)/AO$14</f>
        <v>-2.5068052868685791</v>
      </c>
      <c r="AZ236" s="30" t="s">
        <v>17</v>
      </c>
      <c r="BA236" s="21">
        <f t="shared" si="96"/>
        <v>2.8137077531731692E-3</v>
      </c>
      <c r="BB236" s="21">
        <f t="shared" si="97"/>
        <v>2.813707753173169E-6</v>
      </c>
      <c r="BC236" s="21">
        <f t="shared" si="98"/>
        <v>2.2734758645639205E-4</v>
      </c>
      <c r="BD236" s="21">
        <f t="shared" si="99"/>
        <v>2.7281710374767046E-3</v>
      </c>
      <c r="BE236" s="21">
        <f t="shared" si="100"/>
        <v>2.7281710374767045</v>
      </c>
      <c r="BF236" s="21">
        <f t="shared" si="101"/>
        <v>2.7281710374767048E-18</v>
      </c>
      <c r="BG236" s="1">
        <f t="shared" si="107"/>
        <v>9.5959323986686878E-4</v>
      </c>
      <c r="BH236" s="1">
        <f t="shared" si="102"/>
        <v>0.35025153255140712</v>
      </c>
      <c r="BI236" s="22">
        <f t="shared" si="109"/>
        <v>2.0719597343608815</v>
      </c>
      <c r="BJ236" s="22">
        <f t="shared" si="104"/>
        <v>4.1439194687217631</v>
      </c>
      <c r="BK236" s="22">
        <f t="shared" si="105"/>
        <v>12.431758406165288</v>
      </c>
      <c r="BL236" s="48">
        <f t="shared" si="108"/>
        <v>6.2158792030826442</v>
      </c>
      <c r="BM236" s="50">
        <f>BI236-BI$14</f>
        <v>-1.8482121567710674E-2</v>
      </c>
      <c r="BN236" s="50">
        <f>BJ236-BJ$14</f>
        <v>-3.6964243135421349E-2</v>
      </c>
      <c r="BO236" s="50">
        <f>BK236-BK$14</f>
        <v>-0.11089272940626493</v>
      </c>
      <c r="BP236" s="50">
        <f>BL236-BL$14</f>
        <v>-5.5446364703132467E-2</v>
      </c>
    </row>
    <row r="237" spans="1:68" x14ac:dyDescent="0.25">
      <c r="A237">
        <v>1.3715013499999999E-11</v>
      </c>
      <c r="B237">
        <v>3.201945E-12</v>
      </c>
      <c r="C237" t="s">
        <v>0</v>
      </c>
      <c r="D237" t="s">
        <v>0</v>
      </c>
      <c r="E237">
        <v>2.3407953000000001E-11</v>
      </c>
      <c r="F237">
        <v>7.31457E-12</v>
      </c>
      <c r="G237">
        <v>1.4069053E-12</v>
      </c>
      <c r="H237">
        <v>4.1399153999999999E-13</v>
      </c>
      <c r="I237">
        <v>2.7161503000000001E-13</v>
      </c>
      <c r="J237">
        <v>1.7802212999999999E-13</v>
      </c>
      <c r="K237">
        <v>2.4982373000000001E-13</v>
      </c>
      <c r="L237">
        <v>3.4816277E-13</v>
      </c>
      <c r="M237">
        <v>5.3142629999999997E-13</v>
      </c>
      <c r="N237">
        <v>7.5174290000000004E-13</v>
      </c>
      <c r="O237">
        <v>1.0416725E-12</v>
      </c>
      <c r="P237">
        <v>1.4417928999999999E-12</v>
      </c>
      <c r="Q237">
        <v>1.9808172E-12</v>
      </c>
      <c r="R237">
        <v>6.1170130000000001E-12</v>
      </c>
      <c r="S237" t="s">
        <v>0</v>
      </c>
      <c r="T237" t="s">
        <v>0</v>
      </c>
      <c r="U237" t="s">
        <v>0</v>
      </c>
      <c r="V237" t="s">
        <v>0</v>
      </c>
      <c r="W237">
        <v>8.4186359999999995E-12</v>
      </c>
      <c r="X237">
        <v>4.2009650000000004E-12</v>
      </c>
      <c r="Y237">
        <v>5.2645449999999998E-12</v>
      </c>
      <c r="Z237">
        <v>7.3880319999999995E-12</v>
      </c>
      <c r="AA237">
        <v>7.6250540000000005E-4</v>
      </c>
      <c r="AB237" t="s">
        <v>0</v>
      </c>
      <c r="AC237" t="s">
        <v>0</v>
      </c>
      <c r="AD237" t="s">
        <v>0</v>
      </c>
      <c r="AE237">
        <v>8.9246029999999995E-12</v>
      </c>
      <c r="AF237">
        <v>6.3840950000000002E-12</v>
      </c>
      <c r="AG237">
        <v>5.4708096000000004E-12</v>
      </c>
      <c r="AH237">
        <v>1.0047405E-11</v>
      </c>
      <c r="AI237">
        <v>2.5390948E-11</v>
      </c>
      <c r="AJ237">
        <v>5.2470623000000002E-5</v>
      </c>
      <c r="AK237" s="21"/>
      <c r="AM237" s="33" t="s">
        <v>29</v>
      </c>
      <c r="AN237" s="21"/>
      <c r="AO237" s="1">
        <f>(SUM(AC228:AJ250)+SUM(A228:D241))/173</f>
        <v>1.1771495786815581E-3</v>
      </c>
      <c r="AP237" s="21"/>
      <c r="AR237" s="33" t="s">
        <v>29</v>
      </c>
      <c r="AS237" s="21"/>
      <c r="AT237" s="2">
        <f>((AO237-AO$15)*100)/AO$15</f>
        <v>-0.5072492377177189</v>
      </c>
      <c r="AZ237" s="30" t="s">
        <v>19</v>
      </c>
      <c r="BA237" s="21">
        <f t="shared" si="96"/>
        <v>2.6341403057287115E-3</v>
      </c>
      <c r="BB237" s="21">
        <f t="shared" si="97"/>
        <v>2.6341403057287117E-6</v>
      </c>
      <c r="BC237" s="21">
        <f t="shared" si="98"/>
        <v>2.1283853670287989E-4</v>
      </c>
      <c r="BD237" s="21">
        <f t="shared" si="99"/>
        <v>2.5540624404345588E-3</v>
      </c>
      <c r="BE237" s="21">
        <f t="shared" si="100"/>
        <v>2.5540624404345587</v>
      </c>
      <c r="BF237" s="21">
        <f t="shared" si="101"/>
        <v>2.554062440434559E-18</v>
      </c>
      <c r="BG237" s="1">
        <f t="shared" si="107"/>
        <v>8.983531524862496E-4</v>
      </c>
      <c r="BH237" s="1">
        <f t="shared" si="102"/>
        <v>0.32789890065748112</v>
      </c>
      <c r="BI237" s="22">
        <f t="shared" si="109"/>
        <v>1.9397297540840415</v>
      </c>
      <c r="BJ237" s="22">
        <f t="shared" si="104"/>
        <v>3.8794595081680829</v>
      </c>
      <c r="BK237" s="22">
        <f t="shared" si="105"/>
        <v>11.638378524504249</v>
      </c>
      <c r="BL237" s="48">
        <f t="shared" si="108"/>
        <v>5.8191892622521246</v>
      </c>
      <c r="BM237" s="50">
        <f>BI237-BI$15</f>
        <v>-9.2581270991010101E-3</v>
      </c>
      <c r="BN237" s="50">
        <f>BJ237-BJ$15</f>
        <v>-1.851625419820202E-2</v>
      </c>
      <c r="BO237" s="50">
        <f>BK237-BK$15</f>
        <v>-5.554876259460606E-2</v>
      </c>
      <c r="BP237" s="50">
        <f>BL237-BL$15</f>
        <v>-2.7774381297302142E-2</v>
      </c>
    </row>
    <row r="238" spans="1:68" x14ac:dyDescent="0.25">
      <c r="A238">
        <v>1.067812E-3</v>
      </c>
      <c r="B238">
        <v>8.0072839999999993E-12</v>
      </c>
      <c r="C238" t="s">
        <v>0</v>
      </c>
      <c r="D238" t="s">
        <v>0</v>
      </c>
      <c r="E238">
        <v>2.4754432E-12</v>
      </c>
      <c r="F238">
        <v>4.0269042000000001E-12</v>
      </c>
      <c r="G238">
        <v>1.1397828E-12</v>
      </c>
      <c r="H238">
        <v>6.0698700000000001E-13</v>
      </c>
      <c r="I238">
        <v>2.4283806000000002E-13</v>
      </c>
      <c r="J238">
        <v>1.6939163E-13</v>
      </c>
      <c r="K238">
        <v>1.5317538000000001E-13</v>
      </c>
      <c r="L238">
        <v>1.9542704000000001E-13</v>
      </c>
      <c r="M238">
        <v>4.0669230000000002E-13</v>
      </c>
      <c r="N238">
        <v>9.2873899999999997E-13</v>
      </c>
      <c r="O238">
        <v>1.4061723E-12</v>
      </c>
      <c r="P238">
        <v>2.3484248000000001E-12</v>
      </c>
      <c r="Q238">
        <v>4.1488163E-12</v>
      </c>
      <c r="R238">
        <v>1.10625915E-4</v>
      </c>
      <c r="S238" t="s">
        <v>0</v>
      </c>
      <c r="T238" t="s">
        <v>0</v>
      </c>
      <c r="U238" t="s">
        <v>0</v>
      </c>
      <c r="V238" t="s">
        <v>0</v>
      </c>
      <c r="W238">
        <v>5.5516779999999997E-12</v>
      </c>
      <c r="X238">
        <v>4.9558036E-12</v>
      </c>
      <c r="Y238">
        <v>1.0665945599999999E-11</v>
      </c>
      <c r="Z238">
        <v>9.1775429999999994E-12</v>
      </c>
      <c r="AA238">
        <v>8.9655083000000002E-4</v>
      </c>
      <c r="AB238" t="s">
        <v>0</v>
      </c>
      <c r="AC238" t="s">
        <v>0</v>
      </c>
      <c r="AD238" t="s">
        <v>0</v>
      </c>
      <c r="AE238">
        <v>4.9757662999999998E-12</v>
      </c>
      <c r="AF238">
        <v>2.3644353000000001E-12</v>
      </c>
      <c r="AG238">
        <v>3.4526030000000002E-12</v>
      </c>
      <c r="AH238">
        <v>1.4164239E-11</v>
      </c>
      <c r="AI238">
        <v>2.9378664000000003E-4</v>
      </c>
      <c r="AJ238">
        <v>7.4814534000000002E-4</v>
      </c>
      <c r="AK238" s="21"/>
      <c r="AM238" t="s">
        <v>30</v>
      </c>
      <c r="AN238" s="21"/>
      <c r="AO238" s="21">
        <f>SUM(U256:W257)/6</f>
        <v>3.3447876999999995E-3</v>
      </c>
      <c r="AP238" s="21"/>
      <c r="AR238" t="s">
        <v>30</v>
      </c>
      <c r="AT238" s="2">
        <f>((AO238-AO$16)*100)/AO$16</f>
        <v>0.83041382035625</v>
      </c>
      <c r="AZ238" s="28" t="s">
        <v>22</v>
      </c>
      <c r="BA238" s="21">
        <f t="shared" si="96"/>
        <v>5.294605647215166E-5</v>
      </c>
      <c r="BB238" s="21">
        <f t="shared" si="97"/>
        <v>5.2946056472151664E-8</v>
      </c>
      <c r="BC238" s="21">
        <f t="shared" si="98"/>
        <v>4.2780413629498546E-6</v>
      </c>
      <c r="BD238" s="21">
        <f t="shared" si="99"/>
        <v>5.1336496355398255E-5</v>
      </c>
      <c r="BE238" s="21">
        <f t="shared" si="100"/>
        <v>5.1336496355398255E-2</v>
      </c>
      <c r="BF238" s="21">
        <f t="shared" si="101"/>
        <v>5.1336496355398257E-20</v>
      </c>
      <c r="BG238" s="1">
        <f t="shared" si="107"/>
        <v>1.8056842545566004E-5</v>
      </c>
      <c r="BH238" s="1">
        <f t="shared" si="102"/>
        <v>6.5907475291315919E-3</v>
      </c>
      <c r="BI238" s="22">
        <f t="shared" si="109"/>
        <v>3.8988447531474672E-2</v>
      </c>
      <c r="BJ238" s="22">
        <f t="shared" si="104"/>
        <v>7.7976895062949345E-2</v>
      </c>
      <c r="BK238" s="22">
        <f t="shared" si="105"/>
        <v>0.23393068518884802</v>
      </c>
      <c r="BL238" s="48">
        <f t="shared" si="108"/>
        <v>0.116965342594424</v>
      </c>
      <c r="BM238" s="50">
        <f>BI238-BI$16</f>
        <v>-1.083687942965067E-3</v>
      </c>
      <c r="BN238" s="50">
        <f>BJ238-BJ$16</f>
        <v>-2.167375885930134E-3</v>
      </c>
      <c r="BO238" s="50">
        <f>BK238-BK$16</f>
        <v>-6.5021276577904297E-3</v>
      </c>
      <c r="BP238" s="50">
        <f>BL238-BL$16</f>
        <v>-3.2510638288952148E-3</v>
      </c>
    </row>
    <row r="239" spans="1:68" x14ac:dyDescent="0.25">
      <c r="A239">
        <v>2.8747483E-3</v>
      </c>
      <c r="B239">
        <v>7.3676625999999996E-4</v>
      </c>
      <c r="C239">
        <v>8.2360247000000002E-13</v>
      </c>
      <c r="D239">
        <v>1.3575536999999999E-12</v>
      </c>
      <c r="E239">
        <v>2.236756E-12</v>
      </c>
      <c r="F239">
        <v>2.6667949999999998E-12</v>
      </c>
      <c r="G239">
        <v>1.4057942E-12</v>
      </c>
      <c r="H239">
        <v>9.7896900000000005E-13</v>
      </c>
      <c r="I239">
        <v>3.1269868000000001E-13</v>
      </c>
      <c r="J239">
        <v>3.2347692E-13</v>
      </c>
      <c r="K239">
        <v>2.526125E-13</v>
      </c>
      <c r="L239">
        <v>3.0448822999999998E-13</v>
      </c>
      <c r="M239">
        <v>5.8719479999999999E-13</v>
      </c>
      <c r="N239">
        <v>1.3934694E-12</v>
      </c>
      <c r="O239">
        <v>3.7541459999999998E-12</v>
      </c>
      <c r="P239">
        <v>9.7366110000000002E-12</v>
      </c>
      <c r="Q239">
        <v>1.3577456E-11</v>
      </c>
      <c r="R239">
        <v>9.6741100000000005E-4</v>
      </c>
      <c r="S239" t="s">
        <v>0</v>
      </c>
      <c r="T239" t="s">
        <v>0</v>
      </c>
      <c r="U239" t="s">
        <v>0</v>
      </c>
      <c r="V239" t="s">
        <v>0</v>
      </c>
      <c r="W239">
        <v>1.7048021E-12</v>
      </c>
      <c r="X239">
        <v>3.6486619999999999E-12</v>
      </c>
      <c r="Y239">
        <v>8.2348670000000003E-4</v>
      </c>
      <c r="Z239">
        <v>1.4725414999999999E-3</v>
      </c>
      <c r="AA239">
        <v>9.6452650000000001E-4</v>
      </c>
      <c r="AB239" t="s">
        <v>0</v>
      </c>
      <c r="AC239" t="s">
        <v>0</v>
      </c>
      <c r="AD239" t="s">
        <v>0</v>
      </c>
      <c r="AE239">
        <v>1.9866240000000002E-12</v>
      </c>
      <c r="AF239">
        <v>4.7841978000000001E-12</v>
      </c>
      <c r="AG239">
        <v>5.7532395000000003E-12</v>
      </c>
      <c r="AH239">
        <v>1.1566691E-4</v>
      </c>
      <c r="AI239">
        <v>4.9255179999999998E-4</v>
      </c>
      <c r="AJ239">
        <v>1.4517161000000001E-3</v>
      </c>
      <c r="AK239" s="21"/>
      <c r="AM239" t="s">
        <v>31</v>
      </c>
      <c r="AN239" s="21"/>
      <c r="AO239" s="21">
        <f>((SUM(A224:Z257)+SUM(AA224:AJ250))/895)</f>
        <v>9.4542981386489444E-4</v>
      </c>
      <c r="AP239" s="21"/>
      <c r="AR239" t="s">
        <v>31</v>
      </c>
      <c r="AT239" s="2">
        <f>((AO239-AO$17)*100)/AO$17</f>
        <v>-1.3625534711720262</v>
      </c>
      <c r="AZ239" s="28" t="s">
        <v>25</v>
      </c>
      <c r="BA239" s="21">
        <f t="shared" si="96"/>
        <v>3.4128254527099676E-5</v>
      </c>
      <c r="BB239" s="21">
        <f t="shared" si="97"/>
        <v>3.4128254527099677E-8</v>
      </c>
      <c r="BC239" s="21">
        <f t="shared" si="98"/>
        <v>2.757562965789654E-6</v>
      </c>
      <c r="BD239" s="21">
        <f t="shared" si="99"/>
        <v>3.3090755589475844E-5</v>
      </c>
      <c r="BE239" s="21">
        <f t="shared" si="100"/>
        <v>3.3090755589475843E-2</v>
      </c>
      <c r="BF239" s="21">
        <f t="shared" si="101"/>
        <v>3.3090755589475845E-20</v>
      </c>
      <c r="BG239" s="1">
        <f t="shared" si="107"/>
        <v>1.1639176917264286E-5</v>
      </c>
      <c r="BH239" s="1">
        <f t="shared" si="102"/>
        <v>4.2482995748014639E-3</v>
      </c>
      <c r="BI239" s="22">
        <f t="shared" si="109"/>
        <v>2.513138370693397E-2</v>
      </c>
      <c r="BJ239" s="22">
        <f t="shared" si="104"/>
        <v>5.026276741386794E-2</v>
      </c>
      <c r="BK239" s="22">
        <f t="shared" si="105"/>
        <v>0.15078830224160383</v>
      </c>
      <c r="BL239" s="48">
        <f t="shared" si="108"/>
        <v>7.5394151120801917E-2</v>
      </c>
      <c r="BM239" s="50">
        <f>BI239-BI$17</f>
        <v>-1.2581890858123987E-3</v>
      </c>
      <c r="BN239" s="50">
        <f>BJ239-BJ$17</f>
        <v>-2.5163781716247974E-3</v>
      </c>
      <c r="BO239" s="50">
        <f>BK239-BK$17</f>
        <v>-7.5491345148743783E-3</v>
      </c>
      <c r="BP239" s="50">
        <f>BL239-BL$17</f>
        <v>-3.7745672574371891E-3</v>
      </c>
    </row>
    <row r="240" spans="1:68" x14ac:dyDescent="0.25">
      <c r="A240">
        <v>1.4770486999999999E-3</v>
      </c>
      <c r="B240">
        <v>5.8445436000000001E-12</v>
      </c>
      <c r="C240">
        <v>7.7807009999999999E-13</v>
      </c>
      <c r="D240">
        <v>1.0484369E-12</v>
      </c>
      <c r="E240">
        <v>1.0084819999999999E-12</v>
      </c>
      <c r="F240">
        <v>1.4394579E-12</v>
      </c>
      <c r="G240">
        <v>1.6259488000000001E-12</v>
      </c>
      <c r="H240">
        <v>9.6097749999999998E-13</v>
      </c>
      <c r="I240">
        <v>8.0426165999999998E-13</v>
      </c>
      <c r="J240">
        <v>9.1270139999999994E-13</v>
      </c>
      <c r="K240">
        <v>1.0469797999999999E-12</v>
      </c>
      <c r="L240">
        <v>1.1930349E-12</v>
      </c>
      <c r="M240">
        <v>2.0249876000000001E-12</v>
      </c>
      <c r="N240">
        <v>4.4949660000000003E-12</v>
      </c>
      <c r="O240">
        <v>1.1256978E-11</v>
      </c>
      <c r="P240">
        <v>5.0973955999999998E-4</v>
      </c>
      <c r="Q240">
        <v>1.0706679000000001E-3</v>
      </c>
      <c r="R240">
        <v>2.7568862000000002E-4</v>
      </c>
      <c r="S240" t="s">
        <v>0</v>
      </c>
      <c r="T240" t="s">
        <v>0</v>
      </c>
      <c r="U240" t="s">
        <v>0</v>
      </c>
      <c r="V240" t="s">
        <v>0</v>
      </c>
      <c r="W240">
        <v>1.9273700000000001E-12</v>
      </c>
      <c r="X240">
        <v>7.3357609999999996E-12</v>
      </c>
      <c r="Y240">
        <v>8.2638614999999997E-4</v>
      </c>
      <c r="Z240">
        <v>2.205088E-3</v>
      </c>
      <c r="AA240">
        <v>1.8996006E-3</v>
      </c>
      <c r="AB240" t="s">
        <v>0</v>
      </c>
      <c r="AC240" t="s">
        <v>0</v>
      </c>
      <c r="AD240" t="s">
        <v>0</v>
      </c>
      <c r="AE240">
        <v>1.6560042E-12</v>
      </c>
      <c r="AF240">
        <v>4.7302829999999996E-12</v>
      </c>
      <c r="AG240">
        <v>1.8817025000000001E-4</v>
      </c>
      <c r="AH240">
        <v>6.7780029999999999E-4</v>
      </c>
      <c r="AI240">
        <v>1.1078583999999999E-3</v>
      </c>
      <c r="AJ240">
        <v>1.6235558999999999E-3</v>
      </c>
      <c r="AK240" s="21"/>
      <c r="AZ240" s="35" t="s">
        <v>27</v>
      </c>
      <c r="BA240" s="21">
        <f t="shared" si="96"/>
        <v>2.7666328260243544E-5</v>
      </c>
      <c r="BB240" s="21">
        <f t="shared" si="97"/>
        <v>2.7666328260243544E-8</v>
      </c>
      <c r="BC240" s="21">
        <f t="shared" si="98"/>
        <v>2.2354393234276782E-6</v>
      </c>
      <c r="BD240" s="21">
        <f t="shared" si="99"/>
        <v>2.6825271881132138E-5</v>
      </c>
      <c r="BE240" s="21">
        <f t="shared" si="100"/>
        <v>2.6825271881132137E-2</v>
      </c>
      <c r="BF240" s="21">
        <f t="shared" si="101"/>
        <v>2.6825271881132138E-20</v>
      </c>
      <c r="BG240" s="1">
        <f t="shared" si="107"/>
        <v>9.4353870051100132E-6</v>
      </c>
      <c r="BH240" s="1">
        <f t="shared" si="102"/>
        <v>3.443916256865155E-3</v>
      </c>
      <c r="BI240" s="22">
        <f t="shared" si="109"/>
        <v>2.0372946724189232E-2</v>
      </c>
      <c r="BJ240" s="22">
        <f t="shared" si="104"/>
        <v>4.0745893448378465E-2</v>
      </c>
      <c r="BK240" s="22">
        <f t="shared" si="105"/>
        <v>0.12223768034513538</v>
      </c>
      <c r="BL240" s="48">
        <f t="shared" si="108"/>
        <v>6.111884017256769E-2</v>
      </c>
      <c r="BM240" s="50">
        <f>BI240-BI$18</f>
        <v>-5.7835463747078417E-4</v>
      </c>
      <c r="BN240" s="50">
        <f>BJ240-BJ$18</f>
        <v>-1.1567092749415683E-3</v>
      </c>
      <c r="BO240" s="50">
        <f>BK240-BK$18</f>
        <v>-3.4701278248247258E-3</v>
      </c>
      <c r="BP240" s="50">
        <f>BL240-BL$18</f>
        <v>-1.7350639124123629E-3</v>
      </c>
    </row>
    <row r="241" spans="1:68" x14ac:dyDescent="0.25">
      <c r="A241" t="s">
        <v>0</v>
      </c>
      <c r="B241" t="s">
        <v>0</v>
      </c>
      <c r="C241">
        <v>6.2193349999999996E-13</v>
      </c>
      <c r="D241">
        <v>2.0777312000000002E-12</v>
      </c>
      <c r="E241">
        <v>2.1263390999999999E-5</v>
      </c>
      <c r="F241">
        <v>1.5263951E-12</v>
      </c>
      <c r="G241">
        <v>1.0408534000000001E-12</v>
      </c>
      <c r="H241">
        <v>6.3652056999999998E-13</v>
      </c>
      <c r="I241">
        <v>5.9550844999999997E-13</v>
      </c>
      <c r="J241">
        <v>6.3591985999999998E-13</v>
      </c>
      <c r="K241">
        <v>7.0158969999999997E-13</v>
      </c>
      <c r="L241">
        <v>7.6546424E-13</v>
      </c>
      <c r="M241">
        <v>1.0110099000000001E-12</v>
      </c>
      <c r="N241">
        <v>1.3815597999999999E-12</v>
      </c>
      <c r="O241">
        <v>2.1792726000000002E-12</v>
      </c>
      <c r="P241">
        <v>5.9031564E-12</v>
      </c>
      <c r="Q241">
        <v>5.3573E-4</v>
      </c>
      <c r="R241">
        <v>7.8544463000000003E-4</v>
      </c>
      <c r="S241" t="s">
        <v>0</v>
      </c>
      <c r="T241" t="s">
        <v>0</v>
      </c>
      <c r="U241" t="s">
        <v>0</v>
      </c>
      <c r="V241">
        <v>6.8218370000000004E-13</v>
      </c>
      <c r="W241">
        <v>8.0049242999999998E-13</v>
      </c>
      <c r="X241">
        <v>9.3705200000000007E-13</v>
      </c>
      <c r="Y241">
        <v>1.9812411E-12</v>
      </c>
      <c r="Z241">
        <v>7.1269759999999997E-12</v>
      </c>
      <c r="AA241">
        <v>1.2846330999999999E-3</v>
      </c>
      <c r="AB241" t="s">
        <v>0</v>
      </c>
      <c r="AC241" t="s">
        <v>0</v>
      </c>
      <c r="AD241" t="s">
        <v>0</v>
      </c>
      <c r="AE241">
        <v>2.7194936999999999E-12</v>
      </c>
      <c r="AF241">
        <v>3.5532094E-12</v>
      </c>
      <c r="AG241">
        <v>1.2313107E-3</v>
      </c>
      <c r="AH241">
        <v>3.2649745000000002E-4</v>
      </c>
      <c r="AI241">
        <v>5.4360327000000004E-4</v>
      </c>
      <c r="AJ241">
        <v>1.5439568E-3</v>
      </c>
      <c r="AK241" s="21"/>
      <c r="AZ241" s="35" t="s">
        <v>28</v>
      </c>
      <c r="BA241" s="21">
        <f t="shared" si="96"/>
        <v>2.3217947927743241E-4</v>
      </c>
      <c r="BB241" s="21">
        <f t="shared" si="97"/>
        <v>2.3217947927743243E-7</v>
      </c>
      <c r="BC241" s="21">
        <f t="shared" si="98"/>
        <v>1.876010192561654E-5</v>
      </c>
      <c r="BD241" s="21">
        <f t="shared" si="99"/>
        <v>2.251212231073985E-4</v>
      </c>
      <c r="BE241" s="21">
        <f t="shared" si="100"/>
        <v>0.22512122310739849</v>
      </c>
      <c r="BF241" s="21">
        <f t="shared" si="101"/>
        <v>2.2512122310739849E-19</v>
      </c>
      <c r="BG241" s="1">
        <f>BF241*BA$2</f>
        <v>7.9183013409680813E-5</v>
      </c>
      <c r="BH241" s="1">
        <f t="shared" si="102"/>
        <v>2.8901799894533498E-2</v>
      </c>
      <c r="BI241" s="22">
        <f t="shared" si="109"/>
        <v>0.17097245855231133</v>
      </c>
      <c r="BJ241" s="22">
        <f t="shared" si="104"/>
        <v>0.34194491710462266</v>
      </c>
      <c r="BK241" s="22">
        <f t="shared" si="105"/>
        <v>1.0258347513138679</v>
      </c>
      <c r="BL241" s="48">
        <f t="shared" si="108"/>
        <v>0.51291737565693396</v>
      </c>
      <c r="BM241" s="50">
        <f>BI241-BI$19</f>
        <v>-4.3961495391444394E-3</v>
      </c>
      <c r="BN241" s="50">
        <f>BJ241-BJ$19</f>
        <v>-8.7922990782888788E-3</v>
      </c>
      <c r="BO241" s="50">
        <f>BK241-BK$19</f>
        <v>-2.6376897234866581E-2</v>
      </c>
      <c r="BP241" s="50">
        <f>BL241-BL$19</f>
        <v>-1.318844861743329E-2</v>
      </c>
    </row>
    <row r="242" spans="1:68" x14ac:dyDescent="0.25">
      <c r="A242" t="s">
        <v>0</v>
      </c>
      <c r="B242" t="s">
        <v>0</v>
      </c>
      <c r="C242">
        <v>1.4649272000000001E-12</v>
      </c>
      <c r="D242">
        <v>2.5181246E-12</v>
      </c>
      <c r="E242">
        <v>2.1617365E-12</v>
      </c>
      <c r="F242">
        <v>9.5789490000000007E-13</v>
      </c>
      <c r="G242">
        <v>7.4038560000000002E-13</v>
      </c>
      <c r="H242">
        <v>6.9623369999999997E-13</v>
      </c>
      <c r="I242">
        <v>8.678182E-13</v>
      </c>
      <c r="J242">
        <v>1.0534513000000001E-12</v>
      </c>
      <c r="K242">
        <v>1.0087901999999999E-12</v>
      </c>
      <c r="L242">
        <v>9.7627859999999996E-13</v>
      </c>
      <c r="M242">
        <v>1.1033971000000001E-12</v>
      </c>
      <c r="N242">
        <v>1.3956751E-12</v>
      </c>
      <c r="O242">
        <v>2.1116412E-12</v>
      </c>
      <c r="P242">
        <v>5.6713292999999998E-12</v>
      </c>
      <c r="Q242">
        <v>6.3231770000000005E-5</v>
      </c>
      <c r="R242">
        <v>1.7618523999999999E-6</v>
      </c>
      <c r="S242" t="s">
        <v>0</v>
      </c>
      <c r="T242" t="s">
        <v>0</v>
      </c>
      <c r="U242" t="s">
        <v>0</v>
      </c>
      <c r="V242">
        <v>2.9677879999999999E-12</v>
      </c>
      <c r="W242">
        <v>9.8244850000000006E-13</v>
      </c>
      <c r="X242">
        <v>1.1044532E-12</v>
      </c>
      <c r="Y242">
        <v>1.8361342999999998E-12</v>
      </c>
      <c r="Z242">
        <v>6.2585656999999996E-12</v>
      </c>
      <c r="AA242">
        <v>1.5565548E-3</v>
      </c>
      <c r="AB242" t="s">
        <v>0</v>
      </c>
      <c r="AC242" t="s">
        <v>0</v>
      </c>
      <c r="AD242" t="s">
        <v>0</v>
      </c>
      <c r="AE242">
        <v>1.4406571E-3</v>
      </c>
      <c r="AF242">
        <v>1.5918154999999999E-4</v>
      </c>
      <c r="AG242">
        <v>5.5595729999999996E-12</v>
      </c>
      <c r="AH242">
        <v>2.1033758999999999E-12</v>
      </c>
      <c r="AI242">
        <v>1.8300945000000001E-12</v>
      </c>
      <c r="AJ242">
        <v>2.8412126000000002E-4</v>
      </c>
      <c r="AK242" s="21"/>
      <c r="AZ242" s="33" t="s">
        <v>29</v>
      </c>
      <c r="BA242" s="21">
        <f t="shared" si="96"/>
        <v>1.1771495786815581E-3</v>
      </c>
      <c r="BB242" s="21">
        <f t="shared" si="97"/>
        <v>1.1771495786815581E-6</v>
      </c>
      <c r="BC242" s="21">
        <f t="shared" si="98"/>
        <v>9.5113685957469885E-5</v>
      </c>
      <c r="BD242" s="21">
        <f t="shared" si="99"/>
        <v>1.1413642314896386E-3</v>
      </c>
      <c r="BE242" s="21">
        <f t="shared" si="100"/>
        <v>1.1413642314896386</v>
      </c>
      <c r="BF242" s="21">
        <f t="shared" si="101"/>
        <v>1.1413642314896387E-18</v>
      </c>
      <c r="BG242" s="1">
        <f t="shared" ref="BG242:BG244" si="110">BF242*BA$2</f>
        <v>4.0145774796300807E-4</v>
      </c>
      <c r="BH242" s="1">
        <f t="shared" si="102"/>
        <v>0.14653207800649795</v>
      </c>
      <c r="BI242" s="22">
        <f t="shared" si="109"/>
        <v>0.86683008411142415</v>
      </c>
      <c r="BJ242" s="22">
        <f t="shared" si="104"/>
        <v>1.7336601682228483</v>
      </c>
      <c r="BK242" s="22">
        <f t="shared" si="105"/>
        <v>5.2009805046685447</v>
      </c>
      <c r="BL242" s="48">
        <f t="shared" si="108"/>
        <v>2.6004902523342723</v>
      </c>
      <c r="BM242" s="50">
        <f>BI242-BI$20</f>
        <v>-4.419406399234993E-3</v>
      </c>
      <c r="BN242" s="50">
        <f>BJ242-BJ$20</f>
        <v>-8.838812798469986E-3</v>
      </c>
      <c r="BO242" s="50">
        <f>BK242-BK$20</f>
        <v>-2.6516438395410624E-2</v>
      </c>
      <c r="BP242" s="50">
        <f>BL242-BL$20</f>
        <v>-1.3258219197705312E-2</v>
      </c>
    </row>
    <row r="243" spans="1:68" x14ac:dyDescent="0.25">
      <c r="A243" t="s">
        <v>0</v>
      </c>
      <c r="B243">
        <v>1.7528742E-12</v>
      </c>
      <c r="C243">
        <v>7.4057806000000003E-13</v>
      </c>
      <c r="D243">
        <v>1.2105761999999999E-12</v>
      </c>
      <c r="E243">
        <v>6.151429E-13</v>
      </c>
      <c r="F243">
        <v>6.1700230000000001E-13</v>
      </c>
      <c r="G243">
        <v>8.9826496999999995E-13</v>
      </c>
      <c r="H243">
        <v>1.3960237999999999E-12</v>
      </c>
      <c r="I243">
        <v>3.2056430000000002E-12</v>
      </c>
      <c r="J243">
        <v>6.9649866999999999E-12</v>
      </c>
      <c r="K243">
        <v>1.0925439E-11</v>
      </c>
      <c r="L243">
        <v>1.1660747E-4</v>
      </c>
      <c r="M243">
        <v>3.9004604E-5</v>
      </c>
      <c r="N243">
        <v>1.0428998E-11</v>
      </c>
      <c r="O243">
        <v>6.5139351999999997E-12</v>
      </c>
      <c r="P243">
        <v>8.7675579999999999E-12</v>
      </c>
      <c r="Q243">
        <v>9.2712859999999999E-12</v>
      </c>
      <c r="R243">
        <v>1.1185541E-11</v>
      </c>
      <c r="S243" t="s">
        <v>0</v>
      </c>
      <c r="T243" t="s">
        <v>0</v>
      </c>
      <c r="U243">
        <v>1.1899315E-12</v>
      </c>
      <c r="V243">
        <v>2.5804854999999999E-12</v>
      </c>
      <c r="W243">
        <v>6.4402730000000001E-12</v>
      </c>
      <c r="X243">
        <v>6.1491299999999997E-12</v>
      </c>
      <c r="Y243">
        <v>4.7288345000000003E-12</v>
      </c>
      <c r="Z243">
        <v>3.2165482999999999E-12</v>
      </c>
      <c r="AA243">
        <v>1.7490093999999999E-11</v>
      </c>
      <c r="AB243" t="s">
        <v>0</v>
      </c>
      <c r="AC243" t="s">
        <v>0</v>
      </c>
      <c r="AD243" t="s">
        <v>0</v>
      </c>
      <c r="AE243">
        <v>8.6683659999999998E-11</v>
      </c>
      <c r="AF243">
        <v>6.4843699999999998E-12</v>
      </c>
      <c r="AG243">
        <v>1.7397709000000001E-12</v>
      </c>
      <c r="AH243">
        <v>2.0806760000000001E-12</v>
      </c>
      <c r="AI243">
        <v>2.2294862999999999E-12</v>
      </c>
      <c r="AJ243">
        <v>1.1554435000000001E-3</v>
      </c>
      <c r="AK243" s="21"/>
      <c r="AZ243" t="s">
        <v>30</v>
      </c>
      <c r="BA243" s="21">
        <f>AH229</f>
        <v>4.0262503999999996E-3</v>
      </c>
      <c r="BB243" s="21">
        <f t="shared" si="97"/>
        <v>4.0262503999999995E-6</v>
      </c>
      <c r="BC243" s="21">
        <f t="shared" si="98"/>
        <v>3.2532103231999997E-4</v>
      </c>
      <c r="BD243" s="21">
        <f t="shared" si="99"/>
        <v>3.9038523878399999E-3</v>
      </c>
      <c r="BE243" s="21">
        <f t="shared" si="100"/>
        <v>3.9038523878399998</v>
      </c>
      <c r="BF243" s="21">
        <f t="shared" si="101"/>
        <v>3.9038523878399997E-18</v>
      </c>
      <c r="BG243" s="1">
        <f t="shared" si="110"/>
        <v>1.3731215196369022E-3</v>
      </c>
      <c r="BH243" s="1">
        <f>BG243*365</f>
        <v>0.50118935466746928</v>
      </c>
      <c r="BI243" s="22">
        <f t="shared" si="109"/>
        <v>2.964852586359195</v>
      </c>
      <c r="BJ243" s="22">
        <f t="shared" si="104"/>
        <v>5.92970517271839</v>
      </c>
      <c r="BK243" s="22">
        <f t="shared" si="105"/>
        <v>17.789115518155171</v>
      </c>
      <c r="BL243" s="48">
        <f>AVERAGE(BI243:BK243)</f>
        <v>8.8945577590775855</v>
      </c>
      <c r="BM243" s="50">
        <f>BI243-BI$21</f>
        <v>-3.5512689630476935E-3</v>
      </c>
      <c r="BN243" s="50">
        <f>BJ243-BJ$21</f>
        <v>-7.1025379260953869E-3</v>
      </c>
      <c r="BO243" s="50">
        <f>BK243-BK$21</f>
        <v>-2.1307613778287049E-2</v>
      </c>
      <c r="BP243" s="50">
        <f>BL243-BL$21</f>
        <v>-1.0653806889143524E-2</v>
      </c>
    </row>
    <row r="244" spans="1:68" x14ac:dyDescent="0.25">
      <c r="A244" t="s">
        <v>0</v>
      </c>
      <c r="B244">
        <v>8.7596845999999995E-13</v>
      </c>
      <c r="C244">
        <v>3.0212474999999999E-13</v>
      </c>
      <c r="D244">
        <v>2.4667570000000001E-13</v>
      </c>
      <c r="E244">
        <v>1.7317343000000001E-13</v>
      </c>
      <c r="F244">
        <v>3.0011673000000001E-13</v>
      </c>
      <c r="G244">
        <v>5.2845940000000001E-13</v>
      </c>
      <c r="H244">
        <v>8.7279089999999997E-13</v>
      </c>
      <c r="I244">
        <v>1.5841066999999999E-12</v>
      </c>
      <c r="J244">
        <v>2.6748423000000001E-12</v>
      </c>
      <c r="K244">
        <v>5.1617279999999997E-12</v>
      </c>
      <c r="L244">
        <v>7.7031050000000006E-12</v>
      </c>
      <c r="M244">
        <v>1.2325552999999999E-11</v>
      </c>
      <c r="N244">
        <v>1.0646146E-11</v>
      </c>
      <c r="O244">
        <v>1.2607876499999999E-11</v>
      </c>
      <c r="P244">
        <v>2.0083829000000001E-4</v>
      </c>
      <c r="Q244">
        <v>2.0661007000000002E-3</v>
      </c>
      <c r="R244">
        <v>2.0346683E-3</v>
      </c>
      <c r="S244" t="s">
        <v>0</v>
      </c>
      <c r="T244" t="s">
        <v>0</v>
      </c>
      <c r="U244">
        <v>1.7208321000000001E-12</v>
      </c>
      <c r="V244">
        <v>3.4920183000000001E-12</v>
      </c>
      <c r="W244">
        <v>2.6005527999999999E-12</v>
      </c>
      <c r="X244">
        <v>3.3047668E-12</v>
      </c>
      <c r="Y244">
        <v>2.8503893000000001E-4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6.4611940000000004E-4</v>
      </c>
      <c r="AG244">
        <v>1.7130150999999999E-12</v>
      </c>
      <c r="AH244">
        <v>5.2184880000000005E-4</v>
      </c>
      <c r="AI244">
        <v>6.7908544000000004E-4</v>
      </c>
      <c r="AJ244">
        <v>4.9523019999999998E-12</v>
      </c>
      <c r="AK244" s="21"/>
      <c r="AZ244" t="s">
        <v>31</v>
      </c>
      <c r="BA244" s="21">
        <f>AO239</f>
        <v>9.4542981386489444E-4</v>
      </c>
      <c r="BB244" s="21">
        <f>BA244*0.001</f>
        <v>9.4542981386489446E-7</v>
      </c>
      <c r="BC244" s="21">
        <f>BB244*80.8</f>
        <v>7.6390728960283472E-5</v>
      </c>
      <c r="BD244" s="21">
        <f>BC244*12</f>
        <v>9.1668874752340161E-4</v>
      </c>
      <c r="BE244" s="21">
        <f>BD244*1000</f>
        <v>0.91668874752340157</v>
      </c>
      <c r="BF244" s="21">
        <f>BE244*0.000000000000000001</f>
        <v>9.1668874752340162E-19</v>
      </c>
      <c r="BG244" s="1">
        <f t="shared" si="110"/>
        <v>3.2243151661014369E-4</v>
      </c>
      <c r="BH244" s="1">
        <f>BG244*365</f>
        <v>0.11768750356270245</v>
      </c>
      <c r="BI244" s="22">
        <f>BH244*BD$2</f>
        <v>0.69619615035826521</v>
      </c>
      <c r="BJ244" s="22">
        <f>BH244*BD$3</f>
        <v>1.3923923007165304</v>
      </c>
      <c r="BK244" s="22">
        <f>BH244*BD$4</f>
        <v>4.1771769021495917</v>
      </c>
      <c r="BL244" s="48">
        <f>AVERAGE(BI244:BK244)</f>
        <v>2.0885884510747958</v>
      </c>
      <c r="BM244" s="50">
        <f>BI244-BI$22</f>
        <v>-9.617082707124136E-3</v>
      </c>
      <c r="BN244" s="50">
        <f>BJ244-BJ$22</f>
        <v>-1.9234165414248272E-2</v>
      </c>
      <c r="BO244" s="50">
        <f>BK244-BK$22</f>
        <v>-5.7702496242743706E-2</v>
      </c>
      <c r="BP244" s="50">
        <f>BL244-BL$22</f>
        <v>-2.8851248121372297E-2</v>
      </c>
    </row>
    <row r="245" spans="1:68" x14ac:dyDescent="0.25">
      <c r="A245" t="s">
        <v>0</v>
      </c>
      <c r="B245">
        <v>6.6363469999999996E-13</v>
      </c>
      <c r="C245">
        <v>1.7053534999999999E-13</v>
      </c>
      <c r="D245">
        <v>2.2075993000000001E-13</v>
      </c>
      <c r="E245">
        <v>1.2213417E-13</v>
      </c>
      <c r="F245">
        <v>1.7996882E-13</v>
      </c>
      <c r="G245">
        <v>3.124473E-13</v>
      </c>
      <c r="H245">
        <v>3.468545E-13</v>
      </c>
      <c r="I245">
        <v>4.6258330000000002E-13</v>
      </c>
      <c r="J245">
        <v>6.2872570000000003E-13</v>
      </c>
      <c r="K245">
        <v>9.775854999999999E-13</v>
      </c>
      <c r="L245">
        <v>1.0524664E-12</v>
      </c>
      <c r="M245">
        <v>1.4546395999999999E-12</v>
      </c>
      <c r="N245">
        <v>2.291581E-12</v>
      </c>
      <c r="O245">
        <v>1.8323132000000001E-12</v>
      </c>
      <c r="P245">
        <v>2.5390870000000001E-12</v>
      </c>
      <c r="Q245">
        <v>1.7922785999999999E-4</v>
      </c>
      <c r="R245">
        <v>8.5897447000000005E-4</v>
      </c>
      <c r="S245" t="s">
        <v>0</v>
      </c>
      <c r="T245">
        <v>8.9181820000000006E-12</v>
      </c>
      <c r="U245">
        <v>1.9112525999999998E-12</v>
      </c>
      <c r="V245">
        <v>1.2477804E-12</v>
      </c>
      <c r="W245">
        <v>1.4928128E-12</v>
      </c>
      <c r="X245">
        <v>1.1905664E-12</v>
      </c>
      <c r="Y245">
        <v>6.1385716000000003E-13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1.4392589E-3</v>
      </c>
      <c r="AG245">
        <v>6.8647413999999997E-11</v>
      </c>
      <c r="AH245">
        <v>3.5868346000000003E-11</v>
      </c>
      <c r="AI245">
        <v>5.5102893000000003E-4</v>
      </c>
      <c r="AJ245">
        <v>2.6629407E-11</v>
      </c>
      <c r="AK245" s="21"/>
    </row>
    <row r="246" spans="1:68" x14ac:dyDescent="0.25">
      <c r="A246" t="s">
        <v>0</v>
      </c>
      <c r="B246">
        <v>1.2402517999999999E-12</v>
      </c>
      <c r="C246">
        <v>2.4817864999999999E-13</v>
      </c>
      <c r="D246">
        <v>1.8961722E-13</v>
      </c>
      <c r="E246">
        <v>1.1058972E-13</v>
      </c>
      <c r="F246">
        <v>1.5833342999999999E-13</v>
      </c>
      <c r="G246">
        <v>3.0840810000000001E-13</v>
      </c>
      <c r="H246">
        <v>4.7444960000000003E-13</v>
      </c>
      <c r="I246">
        <v>6.5414833999999997E-13</v>
      </c>
      <c r="J246">
        <v>8.1614530000000002E-13</v>
      </c>
      <c r="K246">
        <v>9.8013129999999993E-13</v>
      </c>
      <c r="L246">
        <v>1.0720560000000001E-12</v>
      </c>
      <c r="M246">
        <v>1.3784142E-12</v>
      </c>
      <c r="N246">
        <v>1.2930443E-12</v>
      </c>
      <c r="O246">
        <v>1.1733993E-12</v>
      </c>
      <c r="P246">
        <v>4.9853139999999998E-12</v>
      </c>
      <c r="Q246">
        <v>1.2080725000000001E-3</v>
      </c>
      <c r="R246" t="s">
        <v>0</v>
      </c>
      <c r="S246">
        <v>4.6883799999999999E-12</v>
      </c>
      <c r="T246">
        <v>1.6029460000000001E-12</v>
      </c>
      <c r="U246">
        <v>6.7775650000000003E-13</v>
      </c>
      <c r="V246">
        <v>8.5214910000000004E-13</v>
      </c>
      <c r="W246">
        <v>8.9812429999999997E-13</v>
      </c>
      <c r="X246">
        <v>8.0393206000000005E-13</v>
      </c>
      <c r="Y246">
        <v>6.2691025000000004E-13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1.3260931E-3</v>
      </c>
      <c r="AG246">
        <v>7.8839595000000001E-11</v>
      </c>
      <c r="AH246">
        <v>1.4619858999999999E-3</v>
      </c>
      <c r="AI246">
        <v>1.2379911E-3</v>
      </c>
      <c r="AJ246">
        <v>1.2057490000000001E-3</v>
      </c>
      <c r="AK246" s="21"/>
    </row>
    <row r="247" spans="1:68" x14ac:dyDescent="0.25">
      <c r="A247" t="s">
        <v>0</v>
      </c>
      <c r="B247">
        <v>4.9402530000000002E-12</v>
      </c>
      <c r="C247">
        <v>1.4711467E-12</v>
      </c>
      <c r="D247">
        <v>5.1902380000000002E-13</v>
      </c>
      <c r="E247">
        <v>2.5053129999999999E-13</v>
      </c>
      <c r="F247">
        <v>2.6843762000000001E-13</v>
      </c>
      <c r="G247">
        <v>3.7495335E-13</v>
      </c>
      <c r="H247">
        <v>4.973465E-13</v>
      </c>
      <c r="I247">
        <v>6.4059884999999996E-13</v>
      </c>
      <c r="J247">
        <v>6.4134424000000002E-13</v>
      </c>
      <c r="K247">
        <v>6.7591543000000004E-13</v>
      </c>
      <c r="L247">
        <v>7.8695513999999995E-13</v>
      </c>
      <c r="M247">
        <v>9.7118590000000008E-13</v>
      </c>
      <c r="N247">
        <v>1.0696662000000001E-12</v>
      </c>
      <c r="O247">
        <v>1.1400546E-12</v>
      </c>
      <c r="P247">
        <v>4.3551104999999999E-12</v>
      </c>
      <c r="Q247" t="s">
        <v>0</v>
      </c>
      <c r="R247">
        <v>1.2049992E-5</v>
      </c>
      <c r="S247">
        <v>1.8080152999999999E-12</v>
      </c>
      <c r="T247">
        <v>1.2370722E-12</v>
      </c>
      <c r="U247">
        <v>7.0501940000000002E-13</v>
      </c>
      <c r="V247">
        <v>7.6562822999999997E-13</v>
      </c>
      <c r="W247">
        <v>8.8525480000000003E-13</v>
      </c>
      <c r="X247">
        <v>7.6899152999999995E-13</v>
      </c>
      <c r="Y247">
        <v>1.1235046E-12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1.4104874999999999E-3</v>
      </c>
      <c r="AG247">
        <v>1.6895180999999998E-5</v>
      </c>
      <c r="AH247" t="s">
        <v>0</v>
      </c>
      <c r="AI247">
        <v>1.4333883E-3</v>
      </c>
      <c r="AJ247">
        <v>1.3794321999999999E-3</v>
      </c>
      <c r="AK247" s="21"/>
    </row>
    <row r="248" spans="1:68" x14ac:dyDescent="0.25">
      <c r="A248" t="s">
        <v>0</v>
      </c>
      <c r="B248">
        <v>1.0730869000000001E-11</v>
      </c>
      <c r="C248">
        <v>3.4872899000000001E-12</v>
      </c>
      <c r="D248">
        <v>7.4485589999999997E-13</v>
      </c>
      <c r="E248">
        <v>3.3099405E-13</v>
      </c>
      <c r="F248">
        <v>2.9205100000000002E-13</v>
      </c>
      <c r="G248">
        <v>3.9280734000000002E-13</v>
      </c>
      <c r="H248">
        <v>5.0840429999999999E-13</v>
      </c>
      <c r="I248">
        <v>6.1399643000000001E-13</v>
      </c>
      <c r="J248">
        <v>5.7183343E-13</v>
      </c>
      <c r="K248">
        <v>5.6887859999999999E-13</v>
      </c>
      <c r="L248">
        <v>7.0623677000000004E-13</v>
      </c>
      <c r="M248">
        <v>7.6597869999999999E-13</v>
      </c>
      <c r="N248">
        <v>6.4786332999999997E-13</v>
      </c>
      <c r="O248">
        <v>8.1152789999999998E-13</v>
      </c>
      <c r="P248" t="s">
        <v>0</v>
      </c>
      <c r="Q248">
        <v>1.6457018000000001E-11</v>
      </c>
      <c r="R248">
        <v>1.8913052E-11</v>
      </c>
      <c r="S248">
        <v>7.9068539999999999E-12</v>
      </c>
      <c r="T248">
        <v>1.5874628E-12</v>
      </c>
      <c r="U248">
        <v>8.1607489999999998E-13</v>
      </c>
      <c r="V248">
        <v>8.6407500000000003E-13</v>
      </c>
      <c r="W248">
        <v>1.0569418E-12</v>
      </c>
      <c r="X248">
        <v>1.0890965000000001E-12</v>
      </c>
      <c r="Y248">
        <v>2.8233037E-12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3.4120208999999999E-3</v>
      </c>
      <c r="AG248">
        <v>6.4193379999999997E-4</v>
      </c>
      <c r="AH248" t="s">
        <v>0</v>
      </c>
      <c r="AI248" t="s">
        <v>0</v>
      </c>
      <c r="AJ248" t="s">
        <v>0</v>
      </c>
      <c r="AK248" s="21"/>
    </row>
    <row r="249" spans="1:68" x14ac:dyDescent="0.25">
      <c r="A249" t="s">
        <v>0</v>
      </c>
      <c r="B249" t="s">
        <v>0</v>
      </c>
      <c r="C249">
        <v>6.2559415000000002E-12</v>
      </c>
      <c r="D249">
        <v>8.9362250000000001E-13</v>
      </c>
      <c r="E249">
        <v>3.3299523999999999E-13</v>
      </c>
      <c r="F249">
        <v>3.0237217E-13</v>
      </c>
      <c r="G249">
        <v>4.9273807000000004E-13</v>
      </c>
      <c r="H249">
        <v>6.129398E-13</v>
      </c>
      <c r="I249">
        <v>7.0384123E-13</v>
      </c>
      <c r="J249">
        <v>7.1625849999999996E-13</v>
      </c>
      <c r="K249">
        <v>7.2761083999999997E-13</v>
      </c>
      <c r="L249">
        <v>8.1001620000000004E-13</v>
      </c>
      <c r="M249">
        <v>7.0870580000000002E-13</v>
      </c>
      <c r="N249">
        <v>5.3322319999999995E-13</v>
      </c>
      <c r="O249">
        <v>8.9099377000000004E-13</v>
      </c>
      <c r="P249" t="s">
        <v>0</v>
      </c>
      <c r="Q249">
        <v>1.9464911999999998E-11</v>
      </c>
      <c r="R249">
        <v>1.3127503999999999E-11</v>
      </c>
      <c r="S249">
        <v>9.2120550000000002E-12</v>
      </c>
      <c r="T249">
        <v>1.8088533E-12</v>
      </c>
      <c r="U249">
        <v>9.6630180000000006E-13</v>
      </c>
      <c r="V249">
        <v>1.2764799E-12</v>
      </c>
      <c r="W249">
        <v>1.7138518E-12</v>
      </c>
      <c r="X249">
        <v>1.9600103E-12</v>
      </c>
      <c r="Y249">
        <v>6.7710606999999996E-12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2.3109998000000001E-4</v>
      </c>
      <c r="AG249">
        <v>1.8073084E-3</v>
      </c>
      <c r="AH249" t="s">
        <v>0</v>
      </c>
      <c r="AI249" t="s">
        <v>0</v>
      </c>
      <c r="AJ249" t="s">
        <v>0</v>
      </c>
      <c r="AK249" s="21"/>
    </row>
    <row r="250" spans="1:68" x14ac:dyDescent="0.25">
      <c r="A250" t="s">
        <v>0</v>
      </c>
      <c r="B250" t="s">
        <v>0</v>
      </c>
      <c r="C250">
        <v>6.4395985000000001E-4</v>
      </c>
      <c r="D250">
        <v>1.6015040999999999E-12</v>
      </c>
      <c r="E250">
        <v>2.4454927999999998E-13</v>
      </c>
      <c r="F250">
        <v>8.0831319999999997E-14</v>
      </c>
      <c r="G250">
        <v>9.1925205999999998E-14</v>
      </c>
      <c r="H250">
        <v>2.2560274E-13</v>
      </c>
      <c r="I250">
        <v>4.0192891999999998E-13</v>
      </c>
      <c r="J250">
        <v>5.3287522999999996E-13</v>
      </c>
      <c r="K250">
        <v>7.2727767000000004E-13</v>
      </c>
      <c r="L250">
        <v>8.8431084999999998E-13</v>
      </c>
      <c r="M250">
        <v>8.4537760000000001E-13</v>
      </c>
      <c r="N250">
        <v>8.9851310000000005E-13</v>
      </c>
      <c r="O250">
        <v>2.2022811E-12</v>
      </c>
      <c r="P250" t="s">
        <v>0</v>
      </c>
      <c r="Q250">
        <v>3.6477910000000002E-11</v>
      </c>
      <c r="R250">
        <v>8.1745289999999997E-12</v>
      </c>
      <c r="S250">
        <v>5.4635580000000003E-12</v>
      </c>
      <c r="T250">
        <v>9.422144E-13</v>
      </c>
      <c r="U250">
        <v>7.8858995000000005E-13</v>
      </c>
      <c r="V250">
        <v>1.0974847E-12</v>
      </c>
      <c r="W250">
        <v>2.1257793999999999E-12</v>
      </c>
      <c r="X250">
        <v>2.7971656999999998E-12</v>
      </c>
      <c r="Y250">
        <v>2.518077E-12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s="21"/>
    </row>
    <row r="251" spans="1:68" x14ac:dyDescent="0.25">
      <c r="A251" t="s">
        <v>0</v>
      </c>
      <c r="B251" t="s">
        <v>0</v>
      </c>
      <c r="C251">
        <v>4.3762293999999999E-12</v>
      </c>
      <c r="D251">
        <v>1.9826809000000001E-11</v>
      </c>
      <c r="E251">
        <v>2.1506019999999998E-11</v>
      </c>
      <c r="F251">
        <v>1.7147378999999999E-11</v>
      </c>
      <c r="G251">
        <v>1.5745803999999998E-11</v>
      </c>
      <c r="H251">
        <v>1.1874272000000001E-11</v>
      </c>
      <c r="I251">
        <v>4.3221073000000001E-12</v>
      </c>
      <c r="J251">
        <v>1.8500374999999998E-12</v>
      </c>
      <c r="K251">
        <v>9.0196610000000001E-13</v>
      </c>
      <c r="L251">
        <v>5.352826E-13</v>
      </c>
      <c r="M251">
        <v>8.3629909999999997E-13</v>
      </c>
      <c r="N251">
        <v>2.767036E-12</v>
      </c>
      <c r="O251">
        <v>4.3711475000000002E-12</v>
      </c>
      <c r="P251" t="s">
        <v>0</v>
      </c>
      <c r="Q251" t="s">
        <v>0</v>
      </c>
      <c r="R251" t="s">
        <v>0</v>
      </c>
      <c r="S251">
        <v>7.7754485999999995E-4</v>
      </c>
      <c r="T251">
        <v>4.7888595999999999E-11</v>
      </c>
      <c r="U251">
        <v>2.9269416999999999E-11</v>
      </c>
      <c r="V251">
        <v>4.2668369999999999E-12</v>
      </c>
      <c r="W251">
        <v>6.5643633000000002E-13</v>
      </c>
      <c r="X251">
        <v>4.4344303000000003E-12</v>
      </c>
      <c r="Y251">
        <v>3.3293784E-12</v>
      </c>
      <c r="Z251" t="s">
        <v>0</v>
      </c>
      <c r="AA251" t="s">
        <v>0</v>
      </c>
      <c r="AB251">
        <v>1.8100935999999999E-13</v>
      </c>
      <c r="AC251">
        <v>6.3024649999999996E-13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s="21"/>
    </row>
    <row r="252" spans="1:68" x14ac:dyDescent="0.25">
      <c r="A252" t="s">
        <v>0</v>
      </c>
      <c r="B252" t="s">
        <v>0</v>
      </c>
      <c r="C252" t="s">
        <v>0</v>
      </c>
      <c r="D252">
        <v>1.9217264E-3</v>
      </c>
      <c r="E252">
        <v>1.4534184999999999E-3</v>
      </c>
      <c r="F252">
        <v>1.4028948000000001E-3</v>
      </c>
      <c r="G252">
        <v>1.2924582999999999E-3</v>
      </c>
      <c r="H252">
        <v>1.2274516000000001E-3</v>
      </c>
      <c r="I252">
        <v>1.0307992000000001E-3</v>
      </c>
      <c r="J252">
        <v>6.9060292999999998E-4</v>
      </c>
      <c r="K252">
        <v>3.6454140000000003E-5</v>
      </c>
      <c r="L252">
        <v>1.8317223000000001E-11</v>
      </c>
      <c r="M252">
        <v>5.5791760000000002E-12</v>
      </c>
      <c r="N252">
        <v>4.6838818000000003E-12</v>
      </c>
      <c r="O252" t="s">
        <v>0</v>
      </c>
      <c r="P252" t="s">
        <v>0</v>
      </c>
      <c r="Q252" t="s">
        <v>0</v>
      </c>
      <c r="R252" t="s">
        <v>0</v>
      </c>
      <c r="S252">
        <v>4.0623313000000003E-3</v>
      </c>
      <c r="T252">
        <v>3.4882731000000001E-3</v>
      </c>
      <c r="U252">
        <v>2.6115999999999999E-3</v>
      </c>
      <c r="V252">
        <v>1.7970771E-3</v>
      </c>
      <c r="W252">
        <v>6.8898102999999996E-4</v>
      </c>
      <c r="X252">
        <v>1.6386226E-11</v>
      </c>
      <c r="Y252">
        <v>1.9762458999999999E-11</v>
      </c>
      <c r="Z252">
        <v>4.2074620000000003E-12</v>
      </c>
      <c r="AA252">
        <v>1.7712231E-12</v>
      </c>
      <c r="AB252">
        <v>9.1800569999999998E-13</v>
      </c>
      <c r="AC252">
        <v>9.2336859999999993E-13</v>
      </c>
      <c r="AD252">
        <v>4.6539480000000004E-13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s="21"/>
    </row>
    <row r="253" spans="1:68" x14ac:dyDescent="0.25">
      <c r="A253" t="s">
        <v>0</v>
      </c>
      <c r="B253" t="s">
        <v>0</v>
      </c>
      <c r="C253" t="s">
        <v>0</v>
      </c>
      <c r="D253">
        <v>4.2518275000000003E-3</v>
      </c>
      <c r="E253">
        <v>3.2454599999999999E-3</v>
      </c>
      <c r="F253">
        <v>2.9836996E-3</v>
      </c>
      <c r="G253">
        <v>2.9455617E-3</v>
      </c>
      <c r="H253">
        <v>2.7990919E-3</v>
      </c>
      <c r="I253">
        <v>2.546006E-3</v>
      </c>
      <c r="J253">
        <v>2.1186239999999999E-3</v>
      </c>
      <c r="K253">
        <v>1.5921067000000001E-3</v>
      </c>
      <c r="L253">
        <v>8.3624860000000004E-4</v>
      </c>
      <c r="M253">
        <v>3.3441073000000002E-11</v>
      </c>
      <c r="N253">
        <v>7.8987599999999998E-12</v>
      </c>
      <c r="O253" t="s">
        <v>0</v>
      </c>
      <c r="P253" t="s">
        <v>0</v>
      </c>
      <c r="Q253" t="s">
        <v>0</v>
      </c>
      <c r="R253" t="s">
        <v>0</v>
      </c>
      <c r="S253">
        <v>5.078478E-3</v>
      </c>
      <c r="T253">
        <v>4.7074559999999996E-3</v>
      </c>
      <c r="U253">
        <v>4.6076240000000003E-3</v>
      </c>
      <c r="V253">
        <v>3.9508542999999998E-3</v>
      </c>
      <c r="W253">
        <v>3.4037693000000002E-3</v>
      </c>
      <c r="X253">
        <v>2.3617008999999999E-3</v>
      </c>
      <c r="Y253">
        <v>1.4085967E-10</v>
      </c>
      <c r="Z253" t="s">
        <v>0</v>
      </c>
      <c r="AA253">
        <v>2.9502728000000001E-12</v>
      </c>
      <c r="AB253">
        <v>1.8322057999999999E-12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s="21"/>
    </row>
    <row r="254" spans="1:68" x14ac:dyDescent="0.25">
      <c r="A254" t="s">
        <v>0</v>
      </c>
      <c r="B254" t="s">
        <v>0</v>
      </c>
      <c r="C254" t="s">
        <v>0</v>
      </c>
      <c r="D254">
        <v>4.5150084999999998E-3</v>
      </c>
      <c r="E254">
        <v>3.4872280000000002E-3</v>
      </c>
      <c r="F254">
        <v>3.4427198000000002E-3</v>
      </c>
      <c r="G254">
        <v>3.3245338E-3</v>
      </c>
      <c r="H254">
        <v>3.2872897999999999E-3</v>
      </c>
      <c r="I254">
        <v>3.1542806E-3</v>
      </c>
      <c r="J254">
        <v>3.0433185999999999E-3</v>
      </c>
      <c r="K254">
        <v>2.5959682999999998E-3</v>
      </c>
      <c r="L254">
        <v>1.7558426000000001E-3</v>
      </c>
      <c r="M254">
        <v>3.7615419999999998E-4</v>
      </c>
      <c r="N254">
        <v>1.5424525999999999E-11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5.9700663999999997E-3</v>
      </c>
      <c r="U254">
        <v>5.3675950000000002E-3</v>
      </c>
      <c r="V254">
        <v>5.5739637000000002E-3</v>
      </c>
      <c r="W254">
        <v>5.1919109999999996E-3</v>
      </c>
      <c r="X254">
        <v>4.8011243E-3</v>
      </c>
      <c r="Y254">
        <v>2.9779199999999998E-3</v>
      </c>
      <c r="Z254">
        <v>1.1608178E-3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s="21"/>
    </row>
    <row r="255" spans="1:68" x14ac:dyDescent="0.25">
      <c r="A255" t="s">
        <v>0</v>
      </c>
      <c r="B255" t="s">
        <v>0</v>
      </c>
      <c r="C255" t="s">
        <v>0</v>
      </c>
      <c r="D255" t="s">
        <v>0</v>
      </c>
      <c r="E255">
        <v>3.1949712000000001E-3</v>
      </c>
      <c r="F255">
        <v>3.4588662000000002E-3</v>
      </c>
      <c r="G255">
        <v>3.5102924000000001E-3</v>
      </c>
      <c r="H255">
        <v>3.1938871999999999E-3</v>
      </c>
      <c r="I255">
        <v>3.2327670000000001E-3</v>
      </c>
      <c r="J255">
        <v>3.3592180000000002E-3</v>
      </c>
      <c r="K255">
        <v>3.1341924000000002E-3</v>
      </c>
      <c r="L255">
        <v>2.1965156999999998E-3</v>
      </c>
      <c r="M255">
        <v>7.9484534000000002E-4</v>
      </c>
      <c r="N255">
        <v>4.3365502000000003E-11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>
        <v>5.8639010000000004E-3</v>
      </c>
      <c r="V255">
        <v>5.7248289999999999E-3</v>
      </c>
      <c r="W255">
        <v>5.5407755999999997E-3</v>
      </c>
      <c r="X255">
        <v>5.561257E-3</v>
      </c>
      <c r="Y255">
        <v>4.6858163999999999E-3</v>
      </c>
      <c r="Z255">
        <v>2.5241040000000001E-3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s="21"/>
    </row>
    <row r="256" spans="1:68" x14ac:dyDescent="0.25">
      <c r="A256" t="s">
        <v>0</v>
      </c>
      <c r="B256" t="s">
        <v>0</v>
      </c>
      <c r="C256" t="s">
        <v>0</v>
      </c>
      <c r="D256" t="s">
        <v>0</v>
      </c>
      <c r="E256">
        <v>1.1943366E-3</v>
      </c>
      <c r="F256">
        <v>3.0345200000000002E-3</v>
      </c>
      <c r="G256">
        <v>2.3542340000000002E-3</v>
      </c>
      <c r="H256">
        <v>1.5923331000000001E-3</v>
      </c>
      <c r="I256">
        <v>2.5704337999999998E-3</v>
      </c>
      <c r="J256">
        <v>4.0959654999999998E-3</v>
      </c>
      <c r="K256">
        <v>2.7023044000000001E-3</v>
      </c>
      <c r="L256">
        <v>1.9597061999999999E-3</v>
      </c>
      <c r="M256">
        <v>5.1445249999999999E-11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>
        <v>4.8657010000000001E-3</v>
      </c>
      <c r="V256">
        <v>5.0722800000000002E-3</v>
      </c>
      <c r="W256">
        <v>4.6847774999999999E-3</v>
      </c>
      <c r="X256">
        <v>3.7808132000000001E-3</v>
      </c>
      <c r="Y256">
        <v>3.4866179999999999E-3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s="21"/>
    </row>
    <row r="257" spans="1:68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6.5303439999999996E-4</v>
      </c>
      <c r="H257">
        <v>8.1239873999999995E-4</v>
      </c>
      <c r="I257">
        <v>7.3218730000000002E-4</v>
      </c>
      <c r="J257">
        <v>2.0344933000000002E-3</v>
      </c>
      <c r="K257">
        <v>2.7995808000000001E-10</v>
      </c>
      <c r="L257">
        <v>5.4140910000000002E-11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>
        <v>2.0143209999999999E-3</v>
      </c>
      <c r="V257">
        <v>2.6008786999999998E-3</v>
      </c>
      <c r="W257">
        <v>8.3076799999999996E-4</v>
      </c>
      <c r="X257">
        <v>1.1986621999999999E-3</v>
      </c>
      <c r="Y257">
        <v>1.3636788E-3</v>
      </c>
      <c r="Z257">
        <v>1.3689940999999999E-3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s="21"/>
    </row>
    <row r="258" spans="1:68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>
        <v>4.2075697000000002E-11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1.1896513E-10</v>
      </c>
      <c r="U258">
        <v>1.7733003E-10</v>
      </c>
      <c r="V258" t="s">
        <v>0</v>
      </c>
      <c r="W258" t="s">
        <v>0</v>
      </c>
      <c r="X258">
        <v>1.3250759E-11</v>
      </c>
      <c r="Y258">
        <v>6.3277489999999999E-11</v>
      </c>
      <c r="Z258">
        <v>7.2195999999999998E-11</v>
      </c>
      <c r="AA258">
        <v>8.2209864000000005E-11</v>
      </c>
      <c r="AB258">
        <v>7.7711850000000004E-11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s="21"/>
    </row>
    <row r="259" spans="1:68" x14ac:dyDescent="0.25">
      <c r="A259">
        <v>1.4077701000000001E-11</v>
      </c>
      <c r="B259">
        <v>1.4271736E-11</v>
      </c>
      <c r="C259">
        <v>1.4363006E-11</v>
      </c>
      <c r="D259">
        <v>1.4151106E-11</v>
      </c>
      <c r="E259">
        <v>1.3166313499999999E-11</v>
      </c>
      <c r="F259">
        <v>1.2650351999999999E-11</v>
      </c>
      <c r="G259">
        <v>1.2554712000000001E-11</v>
      </c>
      <c r="H259">
        <v>1.2367391E-11</v>
      </c>
      <c r="I259">
        <v>1.2275549E-11</v>
      </c>
      <c r="J259">
        <v>1.2184667E-11</v>
      </c>
      <c r="K259">
        <v>1.1632136E-11</v>
      </c>
      <c r="L259">
        <v>1.1385278E-11</v>
      </c>
      <c r="M259">
        <v>1.1384249399999999E-11</v>
      </c>
      <c r="N259">
        <v>1.143116E-11</v>
      </c>
      <c r="O259">
        <v>1.2177616E-11</v>
      </c>
      <c r="P259">
        <v>1.374395E-11</v>
      </c>
      <c r="Q259">
        <v>1.4832383999999999E-11</v>
      </c>
      <c r="R259">
        <v>1.5834303000000001E-11</v>
      </c>
      <c r="S259">
        <v>1.8341677E-11</v>
      </c>
      <c r="T259">
        <v>1.9446077999999999E-11</v>
      </c>
      <c r="U259" t="s">
        <v>0</v>
      </c>
      <c r="V259" t="s">
        <v>0</v>
      </c>
      <c r="W259" t="s">
        <v>0</v>
      </c>
      <c r="X259" t="s">
        <v>0</v>
      </c>
      <c r="Y259">
        <v>1.9359356000000001E-11</v>
      </c>
      <c r="Z259">
        <v>3.0606470000000003E-11</v>
      </c>
      <c r="AA259">
        <v>3.0167289999999997E-11</v>
      </c>
      <c r="AB259">
        <v>3.2693791999999997E-11</v>
      </c>
      <c r="AC259">
        <v>2.811979E-11</v>
      </c>
      <c r="AD259">
        <v>2.1602685000000001E-11</v>
      </c>
      <c r="AE259">
        <v>2.4607096E-11</v>
      </c>
      <c r="AF259">
        <v>2.2884907999999999E-11</v>
      </c>
      <c r="AG259">
        <v>2.0505911E-11</v>
      </c>
      <c r="AH259">
        <v>2.3629956000000001E-11</v>
      </c>
      <c r="AI259">
        <v>2.3927945000000001E-11</v>
      </c>
      <c r="AJ259">
        <v>1.7869173E-11</v>
      </c>
      <c r="AK259" s="21"/>
    </row>
    <row r="260" spans="1:68" x14ac:dyDescent="0.25">
      <c r="AK260" s="21"/>
    </row>
    <row r="261" spans="1:68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s="21"/>
      <c r="AM261" s="21"/>
      <c r="AN261" s="21"/>
      <c r="AO261" s="21"/>
      <c r="AP261" s="21"/>
      <c r="AR261" s="21"/>
      <c r="AS261" s="21"/>
      <c r="AT261" s="2" t="s">
        <v>32</v>
      </c>
    </row>
    <row r="262" spans="1:68" x14ac:dyDescent="0.25">
      <c r="A262" t="s">
        <v>0</v>
      </c>
      <c r="B262">
        <v>5.2389120000000002E-11</v>
      </c>
      <c r="C262">
        <v>5.1130558000000001E-11</v>
      </c>
      <c r="D262">
        <v>4.6429019999999998E-11</v>
      </c>
      <c r="E262">
        <v>2.6973341999999999E-11</v>
      </c>
      <c r="F262">
        <v>2.1946483000000001E-11</v>
      </c>
      <c r="G262">
        <v>2.2808357999999999E-11</v>
      </c>
      <c r="H262">
        <v>1.8526952E-10</v>
      </c>
      <c r="I262">
        <v>1.9721016E-10</v>
      </c>
      <c r="J262">
        <v>2.6357291E-11</v>
      </c>
      <c r="K262">
        <v>5.0639267000000002E-11</v>
      </c>
      <c r="L262">
        <v>2.7110291000000001E-11</v>
      </c>
      <c r="M262">
        <v>2.7973565999999998E-11</v>
      </c>
      <c r="N262">
        <v>2.9504294999999999E-11</v>
      </c>
      <c r="O262">
        <v>4.9691057000000001E-11</v>
      </c>
      <c r="P262">
        <v>1.8747022999999999E-10</v>
      </c>
      <c r="Q262">
        <v>1.8891465000000001E-11</v>
      </c>
      <c r="R262">
        <v>1.5289839999999999E-10</v>
      </c>
      <c r="S262">
        <v>1.363628E-10</v>
      </c>
      <c r="T262">
        <v>4.9353960000000001E-11</v>
      </c>
      <c r="U262">
        <v>2.7716492E-11</v>
      </c>
      <c r="V262">
        <v>4.2270936999999998E-11</v>
      </c>
      <c r="W262">
        <v>2.8716819000000001E-11</v>
      </c>
      <c r="X262">
        <v>4.0695065E-11</v>
      </c>
      <c r="Y262">
        <v>3.6686490000000001E-11</v>
      </c>
      <c r="Z262">
        <v>4.2873989999999999E-11</v>
      </c>
      <c r="AA262">
        <v>4.6064977999999998E-11</v>
      </c>
      <c r="AB262">
        <v>5.1734723999999999E-11</v>
      </c>
      <c r="AC262">
        <v>5.4216900000000002E-11</v>
      </c>
      <c r="AD262">
        <v>5.6878770000000002E-11</v>
      </c>
      <c r="AE262">
        <v>5.9075720000000002E-11</v>
      </c>
      <c r="AF262">
        <v>6.7348606000000002E-11</v>
      </c>
      <c r="AG262">
        <v>2.4151733000000001E-11</v>
      </c>
      <c r="AH262">
        <v>3.3507905000000002E-11</v>
      </c>
      <c r="AI262">
        <v>6.0485759999999998E-11</v>
      </c>
      <c r="AJ262" t="s">
        <v>0</v>
      </c>
      <c r="AK262" s="21"/>
      <c r="AM262" s="23" t="s">
        <v>1</v>
      </c>
      <c r="AN262" s="21"/>
      <c r="AO262" s="21">
        <f>SUM(A295:AJ296)/40</f>
        <v>3.0165635100000002E-11</v>
      </c>
      <c r="AP262" s="21"/>
      <c r="AQ262" s="21"/>
      <c r="AR262" s="23" t="s">
        <v>1</v>
      </c>
      <c r="AS262" s="21"/>
      <c r="AT262" s="36">
        <f>((AO262-AO$3)*100)/AO$3</f>
        <v>-3.0047763370231775</v>
      </c>
      <c r="AU262" s="21"/>
    </row>
    <row r="263" spans="1:68" x14ac:dyDescent="0.25">
      <c r="A263">
        <v>6.5875489999999998E-4</v>
      </c>
      <c r="B263">
        <v>1.0543382E-3</v>
      </c>
      <c r="C263">
        <v>3.1137477999999998E-4</v>
      </c>
      <c r="D263">
        <v>3.7269853000000003E-4</v>
      </c>
      <c r="E263">
        <v>2.4879551999999999E-4</v>
      </c>
      <c r="F263">
        <v>8.690344E-10</v>
      </c>
      <c r="G263">
        <v>6.2168129999999997E-10</v>
      </c>
      <c r="H263">
        <v>3.7823809999999999E-10</v>
      </c>
      <c r="I263">
        <v>7.1045559999999999E-10</v>
      </c>
      <c r="J263">
        <v>6.0763593999999999E-10</v>
      </c>
      <c r="K263">
        <v>8.2381185000000004E-10</v>
      </c>
      <c r="L263">
        <v>6.4438249999999997E-10</v>
      </c>
      <c r="M263">
        <v>5.7705279999999995E-10</v>
      </c>
      <c r="N263">
        <v>5.8065789999999999E-10</v>
      </c>
      <c r="O263">
        <v>7.0352610000000005E-10</v>
      </c>
      <c r="P263">
        <v>6.8776256999999998E-10</v>
      </c>
      <c r="Q263">
        <v>6.7327769999999997E-10</v>
      </c>
      <c r="R263">
        <v>4.1468287000000002E-10</v>
      </c>
      <c r="S263">
        <v>3.7430561000000001E-10</v>
      </c>
      <c r="T263">
        <v>1.3210288E-9</v>
      </c>
      <c r="U263">
        <v>4.0474564999999998E-10</v>
      </c>
      <c r="V263">
        <v>1.9623062E-10</v>
      </c>
      <c r="W263">
        <v>1.3504406999999999E-10</v>
      </c>
      <c r="X263">
        <v>1.9607467999999999E-10</v>
      </c>
      <c r="Y263">
        <v>1.3034593E-4</v>
      </c>
      <c r="Z263">
        <v>6.6368247000000004E-4</v>
      </c>
      <c r="AA263">
        <v>6.6683400000000005E-4</v>
      </c>
      <c r="AB263">
        <v>4.5137256E-4</v>
      </c>
      <c r="AC263">
        <v>2.4431776000000001E-3</v>
      </c>
      <c r="AD263">
        <v>4.2185007000000003E-4</v>
      </c>
      <c r="AE263">
        <v>2.4355364E-3</v>
      </c>
      <c r="AF263">
        <v>2.6697377E-3</v>
      </c>
      <c r="AG263">
        <v>5.181146E-10</v>
      </c>
      <c r="AH263">
        <v>7.7876329999999994E-5</v>
      </c>
      <c r="AI263">
        <v>3.5521844000000002E-10</v>
      </c>
      <c r="AJ263">
        <v>2.5533670000000002E-4</v>
      </c>
      <c r="AK263" s="21"/>
      <c r="AM263" s="23" t="s">
        <v>2</v>
      </c>
      <c r="AN263" s="21"/>
      <c r="AO263" s="21">
        <f>SUM(A261:AJ262)/34</f>
        <v>5.9789237411764706E-11</v>
      </c>
      <c r="AP263" s="21"/>
      <c r="AQ263" s="21"/>
      <c r="AR263" s="23" t="s">
        <v>2</v>
      </c>
      <c r="AS263" s="21"/>
      <c r="AT263" s="2">
        <f>((AO263-AO$4)*100)/AO$4</f>
        <v>10.283444741055499</v>
      </c>
    </row>
    <row r="264" spans="1:68" x14ac:dyDescent="0.25">
      <c r="A264">
        <v>3.7702117000000001E-3</v>
      </c>
      <c r="B264">
        <v>3.7909620000000002E-3</v>
      </c>
      <c r="C264">
        <v>3.7376051999999998E-3</v>
      </c>
      <c r="D264">
        <v>3.7782094E-3</v>
      </c>
      <c r="E264">
        <v>3.7273222E-3</v>
      </c>
      <c r="F264">
        <v>3.4911623E-3</v>
      </c>
      <c r="G264">
        <v>3.49512E-3</v>
      </c>
      <c r="H264">
        <v>3.5243853999999998E-3</v>
      </c>
      <c r="I264">
        <v>3.8283331999999998E-3</v>
      </c>
      <c r="J264">
        <v>4.0317414999999999E-3</v>
      </c>
      <c r="K264">
        <v>4.1105035000000003E-3</v>
      </c>
      <c r="L264">
        <v>3.9681103000000001E-3</v>
      </c>
      <c r="M264">
        <v>3.7749367999999998E-3</v>
      </c>
      <c r="N264">
        <v>3.7881508E-3</v>
      </c>
      <c r="O264">
        <v>3.6822794999999998E-3</v>
      </c>
      <c r="P264">
        <v>3.5506012000000001E-3</v>
      </c>
      <c r="Q264">
        <v>3.5013779999999999E-3</v>
      </c>
      <c r="R264">
        <v>3.1563772000000002E-3</v>
      </c>
      <c r="S264">
        <v>2.3152386E-3</v>
      </c>
      <c r="T264">
        <v>2.7451734000000002E-3</v>
      </c>
      <c r="U264">
        <v>3.2512004999999998E-3</v>
      </c>
      <c r="V264">
        <v>3.6162916E-3</v>
      </c>
      <c r="W264">
        <v>3.7291517999999998E-3</v>
      </c>
      <c r="X264">
        <v>3.6497638000000002E-3</v>
      </c>
      <c r="Y264">
        <v>3.6366139999999998E-3</v>
      </c>
      <c r="Z264">
        <v>3.5938309E-3</v>
      </c>
      <c r="AA264">
        <v>3.5816603000000001E-3</v>
      </c>
      <c r="AB264">
        <v>3.4380601999999998E-3</v>
      </c>
      <c r="AC264">
        <v>3.5288334E-3</v>
      </c>
      <c r="AD264">
        <v>3.6238913999999999E-3</v>
      </c>
      <c r="AE264">
        <v>3.7599928E-3</v>
      </c>
      <c r="AF264">
        <v>3.7857096000000002E-3</v>
      </c>
      <c r="AG264">
        <v>3.77379E-3</v>
      </c>
      <c r="AH264">
        <v>3.8944272999999999E-3</v>
      </c>
      <c r="AI264">
        <v>3.8500268000000002E-3</v>
      </c>
      <c r="AJ264">
        <v>3.8591967999999999E-3</v>
      </c>
      <c r="AK264" s="21"/>
      <c r="AM264" s="26" t="s">
        <v>5</v>
      </c>
      <c r="AN264" s="21"/>
      <c r="AO264" s="21">
        <f>SUM(A293:AJ294)/26</f>
        <v>2.1141517111848557E-3</v>
      </c>
      <c r="AP264" s="21"/>
      <c r="AQ264" s="21"/>
      <c r="AR264" s="26" t="s">
        <v>5</v>
      </c>
      <c r="AS264" s="21"/>
      <c r="AT264" s="2">
        <f>((AO264-AO$5)*100)/AO$5</f>
        <v>-0.45902200849066754</v>
      </c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49" t="s">
        <v>54</v>
      </c>
      <c r="BN264" s="49"/>
      <c r="BO264" s="49"/>
      <c r="BP264" s="49"/>
    </row>
    <row r="265" spans="1:68" x14ac:dyDescent="0.25">
      <c r="A265">
        <v>3.9635149999999999E-3</v>
      </c>
      <c r="B265">
        <v>3.9484689999999996E-3</v>
      </c>
      <c r="C265">
        <v>3.9247264999999996E-3</v>
      </c>
      <c r="D265">
        <v>4.0230174000000004E-3</v>
      </c>
      <c r="E265">
        <v>3.9663767000000004E-3</v>
      </c>
      <c r="F265">
        <v>3.8988452999999998E-3</v>
      </c>
      <c r="G265">
        <v>3.8614693999999999E-3</v>
      </c>
      <c r="H265">
        <v>3.8311626000000001E-3</v>
      </c>
      <c r="I265">
        <v>4.0899036E-3</v>
      </c>
      <c r="J265">
        <v>4.1121380000000004E-3</v>
      </c>
      <c r="K265">
        <v>4.0654176999999998E-3</v>
      </c>
      <c r="L265">
        <v>3.9078113999999999E-3</v>
      </c>
      <c r="M265">
        <v>3.8677831000000001E-3</v>
      </c>
      <c r="N265">
        <v>3.7750475999999999E-3</v>
      </c>
      <c r="O265">
        <v>3.7279688000000002E-3</v>
      </c>
      <c r="P265">
        <v>3.6257536E-3</v>
      </c>
      <c r="Q265">
        <v>3.6160572999999999E-3</v>
      </c>
      <c r="R265">
        <v>3.5200533000000001E-3</v>
      </c>
      <c r="S265">
        <v>2.7286300000000001E-3</v>
      </c>
      <c r="T265" t="s">
        <v>0</v>
      </c>
      <c r="U265">
        <v>4.349286E-3</v>
      </c>
      <c r="V265">
        <v>4.3188819999999996E-3</v>
      </c>
      <c r="W265">
        <v>4.2702983999999998E-3</v>
      </c>
      <c r="X265">
        <v>4.1804909999999997E-3</v>
      </c>
      <c r="Y265">
        <v>4.1788522999999999E-3</v>
      </c>
      <c r="Z265">
        <v>4.0373312999999996E-3</v>
      </c>
      <c r="AA265">
        <v>3.8035775E-3</v>
      </c>
      <c r="AB265">
        <v>3.8743279999999998E-3</v>
      </c>
      <c r="AC265">
        <v>3.8998595E-3</v>
      </c>
      <c r="AD265">
        <v>4.0186876000000002E-3</v>
      </c>
      <c r="AE265">
        <v>4.1323280000000002E-3</v>
      </c>
      <c r="AF265">
        <v>4.1514079999999997E-3</v>
      </c>
      <c r="AG265">
        <v>3.8980846000000002E-3</v>
      </c>
      <c r="AH265">
        <v>4.0041190000000004E-3</v>
      </c>
      <c r="AI265">
        <v>3.9684519999999999E-3</v>
      </c>
      <c r="AJ265">
        <v>3.9423729999999999E-3</v>
      </c>
      <c r="AK265" s="21"/>
      <c r="AM265" s="26" t="s">
        <v>8</v>
      </c>
      <c r="AN265" s="21"/>
      <c r="AO265" s="21">
        <f>SUM(A263:AJ264)/72</f>
        <v>1.9889162067078061E-3</v>
      </c>
      <c r="AP265" s="21"/>
      <c r="AQ265" s="21"/>
      <c r="AR265" s="26" t="s">
        <v>8</v>
      </c>
      <c r="AS265" s="21"/>
      <c r="AT265" s="2">
        <f>((AO265-AO$6)*100)/AO$6</f>
        <v>-6.2615711334501221</v>
      </c>
      <c r="BA265" s="2"/>
      <c r="BI265" t="s">
        <v>40</v>
      </c>
      <c r="BJ265" t="s">
        <v>41</v>
      </c>
      <c r="BK265" t="s">
        <v>42</v>
      </c>
      <c r="BM265" s="49" t="s">
        <v>40</v>
      </c>
      <c r="BN265" s="49" t="s">
        <v>41</v>
      </c>
      <c r="BO265" s="49" t="s">
        <v>42</v>
      </c>
      <c r="BP265" s="49"/>
    </row>
    <row r="266" spans="1:68" x14ac:dyDescent="0.25">
      <c r="A266">
        <v>4.1278260000000002E-3</v>
      </c>
      <c r="B266">
        <v>4.1659080000000003E-3</v>
      </c>
      <c r="C266">
        <v>4.1476209999999998E-3</v>
      </c>
      <c r="D266">
        <v>4.1183319999999997E-3</v>
      </c>
      <c r="E266">
        <v>4.1185644999999996E-3</v>
      </c>
      <c r="F266">
        <v>3.3259969999999998E-3</v>
      </c>
      <c r="G266">
        <v>2.6264254000000001E-3</v>
      </c>
      <c r="H266">
        <v>1.7226012000000001E-3</v>
      </c>
      <c r="I266">
        <v>2.5742534E-3</v>
      </c>
      <c r="J266">
        <v>2.7291199999999998E-3</v>
      </c>
      <c r="K266">
        <v>2.9788610000000002E-3</v>
      </c>
      <c r="L266">
        <v>3.0757829999999999E-3</v>
      </c>
      <c r="M266">
        <v>3.202655E-3</v>
      </c>
      <c r="N266">
        <v>3.3121472000000002E-3</v>
      </c>
      <c r="O266">
        <v>3.3607509999999999E-3</v>
      </c>
      <c r="P266">
        <v>3.2427789999999999E-3</v>
      </c>
      <c r="Q266">
        <v>3.3190143E-3</v>
      </c>
      <c r="R266">
        <v>3.0965331999999999E-3</v>
      </c>
      <c r="S266">
        <v>2.2509679999999999E-3</v>
      </c>
      <c r="T266" t="s">
        <v>0</v>
      </c>
      <c r="U266">
        <v>4.6791139999999998E-3</v>
      </c>
      <c r="V266">
        <v>4.6684589999999998E-3</v>
      </c>
      <c r="W266">
        <v>4.6313587000000002E-3</v>
      </c>
      <c r="X266">
        <v>4.5565175999999997E-3</v>
      </c>
      <c r="Y266">
        <v>4.4974009999999998E-3</v>
      </c>
      <c r="Z266">
        <v>4.1898209999999998E-3</v>
      </c>
      <c r="AA266">
        <v>4.1896086000000003E-3</v>
      </c>
      <c r="AB266">
        <v>4.228837E-3</v>
      </c>
      <c r="AC266">
        <v>4.2953347000000003E-3</v>
      </c>
      <c r="AD266">
        <v>4.0812160000000004E-3</v>
      </c>
      <c r="AE266">
        <v>4.1306377000000002E-3</v>
      </c>
      <c r="AF266">
        <v>4.3354123E-3</v>
      </c>
      <c r="AG266">
        <v>3.9188833999999999E-3</v>
      </c>
      <c r="AH266">
        <v>4.0246053000000002E-3</v>
      </c>
      <c r="AI266">
        <v>4.0309609999999996E-3</v>
      </c>
      <c r="AJ266">
        <v>4.1711982000000002E-3</v>
      </c>
      <c r="AK266" s="21"/>
      <c r="AM266" s="27" t="s">
        <v>11</v>
      </c>
      <c r="AN266" s="21"/>
      <c r="AO266" s="21">
        <f>SUM(A288:R292)/56</f>
        <v>1.5530631180588333E-3</v>
      </c>
      <c r="AP266" s="21"/>
      <c r="AR266" s="27" t="s">
        <v>11</v>
      </c>
      <c r="AS266" s="21"/>
      <c r="AT266" s="2">
        <f>((AO266-AO$7)*100)/AO$7</f>
        <v>-1.3588324669853995</v>
      </c>
      <c r="AZ266" s="29" t="s">
        <v>43</v>
      </c>
      <c r="BA266" t="s">
        <v>44</v>
      </c>
      <c r="BB266" t="s">
        <v>45</v>
      </c>
      <c r="BC266" t="s">
        <v>46</v>
      </c>
      <c r="BD266" t="s">
        <v>47</v>
      </c>
      <c r="BE266" t="s">
        <v>48</v>
      </c>
      <c r="BF266" t="s">
        <v>49</v>
      </c>
      <c r="BG266" t="s">
        <v>50</v>
      </c>
      <c r="BH266" t="s">
        <v>51</v>
      </c>
      <c r="BI266" s="36" t="s">
        <v>52</v>
      </c>
      <c r="BJ266" s="36" t="s">
        <v>52</v>
      </c>
      <c r="BK266" s="36" t="s">
        <v>52</v>
      </c>
      <c r="BL266" s="47" t="s">
        <v>53</v>
      </c>
      <c r="BM266" s="52" t="s">
        <v>52</v>
      </c>
      <c r="BN266" s="52" t="s">
        <v>52</v>
      </c>
      <c r="BO266" s="52" t="s">
        <v>52</v>
      </c>
      <c r="BP266" s="52" t="s">
        <v>53</v>
      </c>
    </row>
    <row r="267" spans="1:68" x14ac:dyDescent="0.25">
      <c r="A267">
        <v>4.3139075999999998E-3</v>
      </c>
      <c r="B267">
        <v>4.0009627000000001E-3</v>
      </c>
      <c r="C267">
        <v>2.9023196999999998E-3</v>
      </c>
      <c r="D267">
        <v>1.6987510000000001E-3</v>
      </c>
      <c r="E267">
        <v>1.0683432999999999E-3</v>
      </c>
      <c r="F267">
        <v>1.0712175999999999E-3</v>
      </c>
      <c r="G267">
        <v>3.8790275000000001E-4</v>
      </c>
      <c r="H267">
        <v>6.4015475999999998E-4</v>
      </c>
      <c r="I267">
        <v>7.2875567000000002E-4</v>
      </c>
      <c r="J267">
        <v>7.1240995999999996E-4</v>
      </c>
      <c r="K267">
        <v>8.1075820000000003E-4</v>
      </c>
      <c r="L267">
        <v>8.7983229999999998E-4</v>
      </c>
      <c r="M267">
        <v>9.4972434000000004E-4</v>
      </c>
      <c r="N267">
        <v>1.074892E-3</v>
      </c>
      <c r="O267">
        <v>1.2179337000000001E-3</v>
      </c>
      <c r="P267">
        <v>1.2718021999999999E-3</v>
      </c>
      <c r="Q267">
        <v>1.3637060999999999E-3</v>
      </c>
      <c r="R267">
        <v>1.0579054E-3</v>
      </c>
      <c r="S267">
        <v>3.2893414E-4</v>
      </c>
      <c r="T267" t="s">
        <v>0</v>
      </c>
      <c r="U267">
        <v>3.0974586999999998E-3</v>
      </c>
      <c r="V267">
        <v>3.2122212E-3</v>
      </c>
      <c r="W267">
        <v>3.6729369999999998E-3</v>
      </c>
      <c r="X267">
        <v>3.8186380000000001E-3</v>
      </c>
      <c r="Y267">
        <v>3.6769682000000001E-3</v>
      </c>
      <c r="Z267">
        <v>3.6778948E-3</v>
      </c>
      <c r="AA267">
        <v>3.6539836000000002E-3</v>
      </c>
      <c r="AB267">
        <v>3.8598650000000001E-3</v>
      </c>
      <c r="AC267">
        <v>4.3462179999999998E-3</v>
      </c>
      <c r="AD267">
        <v>3.7918514999999999E-3</v>
      </c>
      <c r="AE267">
        <v>3.6247919999999999E-3</v>
      </c>
      <c r="AF267">
        <v>3.7614089999999998E-3</v>
      </c>
      <c r="AG267">
        <v>3.6436293999999999E-3</v>
      </c>
      <c r="AH267">
        <v>3.8652634E-3</v>
      </c>
      <c r="AI267">
        <v>4.1284809999999998E-3</v>
      </c>
      <c r="AJ267">
        <v>4.2463639999999999E-3</v>
      </c>
      <c r="AK267" s="21"/>
      <c r="AM267" s="27" t="s">
        <v>14</v>
      </c>
      <c r="AN267" s="21"/>
      <c r="AO267" s="21">
        <f>SUM(E265:R269)/68</f>
        <v>1.6625555881694554E-3</v>
      </c>
      <c r="AP267" s="21"/>
      <c r="AR267" s="27" t="s">
        <v>14</v>
      </c>
      <c r="AS267" s="21"/>
      <c r="AT267" s="2">
        <f>((AO267-AO$8)*100)/AO$8</f>
        <v>-1.0822451864475779</v>
      </c>
      <c r="AZ267" s="23" t="s">
        <v>1</v>
      </c>
      <c r="BA267" s="21">
        <f>AO262</f>
        <v>3.0165635100000002E-11</v>
      </c>
      <c r="BB267" s="21">
        <f>BA267*0.001</f>
        <v>3.0165635099999999E-14</v>
      </c>
      <c r="BC267" s="21">
        <f>BB267*80.8</f>
        <v>2.4373833160799999E-12</v>
      </c>
      <c r="BD267" s="21">
        <f>BC267*12</f>
        <v>2.9248599792959997E-11</v>
      </c>
      <c r="BE267" s="21">
        <f>BD267*1000</f>
        <v>2.9248599792959996E-8</v>
      </c>
      <c r="BF267" s="21">
        <f>BE267*0.000000000000000001</f>
        <v>2.9248599792959999E-26</v>
      </c>
      <c r="BG267" s="1">
        <f>BF267*BA$2</f>
        <v>1.0287756248176785E-11</v>
      </c>
      <c r="BH267" s="1">
        <f>BG267*365</f>
        <v>3.755031030584527E-9</v>
      </c>
      <c r="BI267" s="22">
        <f>BH267*BD$2</f>
        <v>2.2213387733014007E-8</v>
      </c>
      <c r="BJ267" s="22">
        <f>BH267*BD$3</f>
        <v>4.4426775466028014E-8</v>
      </c>
      <c r="BK267" s="22">
        <f>BH267*BD$4</f>
        <v>1.3328032639808405E-7</v>
      </c>
      <c r="BL267" s="48">
        <f>AVERAGE(BI267:BK267)</f>
        <v>6.6640163199042025E-8</v>
      </c>
      <c r="BM267" s="50">
        <f>BI267-BI$8</f>
        <v>-6.8813967641540897E-10</v>
      </c>
      <c r="BN267" s="50">
        <f>BJ267-BJ$8</f>
        <v>-1.3762793528308179E-9</v>
      </c>
      <c r="BO267" s="50">
        <f>BK267-BK$8</f>
        <v>-4.1288380584924605E-9</v>
      </c>
      <c r="BP267" s="50">
        <f>BL267-BL$8</f>
        <v>-2.0644190292462302E-9</v>
      </c>
    </row>
    <row r="268" spans="1:68" x14ac:dyDescent="0.25">
      <c r="A268">
        <v>2.1823957E-3</v>
      </c>
      <c r="B268">
        <v>9.6630800000000003E-4</v>
      </c>
      <c r="C268">
        <v>3.2284435999999999E-11</v>
      </c>
      <c r="D268">
        <v>1.5343838999999998E-11</v>
      </c>
      <c r="E268" t="s">
        <v>0</v>
      </c>
      <c r="F268">
        <v>2.1299077000000001E-3</v>
      </c>
      <c r="G268">
        <v>1.7853758E-4</v>
      </c>
      <c r="H268">
        <v>2.7842862999999999E-11</v>
      </c>
      <c r="I268">
        <v>2.8803333000000002E-11</v>
      </c>
      <c r="J268">
        <v>2.7966871999999999E-11</v>
      </c>
      <c r="K268">
        <v>2.9958223000000001E-11</v>
      </c>
      <c r="L268">
        <v>2.5196421E-11</v>
      </c>
      <c r="M268">
        <v>1.9919752E-11</v>
      </c>
      <c r="N268">
        <v>1.9667568E-11</v>
      </c>
      <c r="O268">
        <v>2.1589802999999999E-11</v>
      </c>
      <c r="P268">
        <v>2.3277400000000001E-11</v>
      </c>
      <c r="Q268">
        <v>2.4585127000000001E-11</v>
      </c>
      <c r="R268">
        <v>1.3583459E-11</v>
      </c>
      <c r="S268">
        <v>8.1350855000000005E-12</v>
      </c>
      <c r="T268" t="s">
        <v>0</v>
      </c>
      <c r="U268">
        <v>2.7702851E-3</v>
      </c>
      <c r="V268">
        <v>1.2429240000000001E-3</v>
      </c>
      <c r="W268">
        <v>1.3288270999999999E-3</v>
      </c>
      <c r="X268">
        <v>1.5761604E-3</v>
      </c>
      <c r="Y268">
        <v>1.568037E-3</v>
      </c>
      <c r="Z268">
        <v>1.4455051E-3</v>
      </c>
      <c r="AA268">
        <v>1.3287961E-3</v>
      </c>
      <c r="AB268">
        <v>1.8682682E-3</v>
      </c>
      <c r="AC268">
        <v>4.6765896999999999E-3</v>
      </c>
      <c r="AD268">
        <v>1.1613899E-3</v>
      </c>
      <c r="AE268">
        <v>1.2056913E-4</v>
      </c>
      <c r="AF268">
        <v>1.1094596999999999E-3</v>
      </c>
      <c r="AG268">
        <v>2.094631E-3</v>
      </c>
      <c r="AH268">
        <v>2.8591630000000001E-3</v>
      </c>
      <c r="AI268">
        <v>3.2786745999999999E-3</v>
      </c>
      <c r="AJ268">
        <v>3.1297267E-3</v>
      </c>
      <c r="AK268" s="21"/>
      <c r="AM268" s="30" t="s">
        <v>17</v>
      </c>
      <c r="AN268" s="21"/>
      <c r="AO268" s="21">
        <f>SUM(S288:Z292)/35</f>
        <v>2.7991524492207518E-3</v>
      </c>
      <c r="AP268" s="21"/>
      <c r="AR268" s="30" t="s">
        <v>17</v>
      </c>
      <c r="AS268" s="21"/>
      <c r="AT268" s="2">
        <f>((AO268-AO$9)*100)/AO$9</f>
        <v>-1.3968513204455502</v>
      </c>
      <c r="AZ268" s="23" t="s">
        <v>2</v>
      </c>
      <c r="BA268" s="21">
        <f t="shared" ref="BA268:BA279" si="111">AO263</f>
        <v>5.9789237411764706E-11</v>
      </c>
      <c r="BB268" s="21">
        <f t="shared" ref="BB268:BB280" si="112">BA268*0.001</f>
        <v>5.9789237411764701E-14</v>
      </c>
      <c r="BC268" s="21">
        <f t="shared" ref="BC268:BC280" si="113">BB268*80.8</f>
        <v>4.8309703828705878E-12</v>
      </c>
      <c r="BD268" s="21">
        <f t="shared" ref="BD268:BD280" si="114">BC268*12</f>
        <v>5.7971644594447053E-11</v>
      </c>
      <c r="BE268" s="21">
        <f t="shared" ref="BE268:BE280" si="115">BD268*1000</f>
        <v>5.7971644594447051E-8</v>
      </c>
      <c r="BF268" s="21">
        <f t="shared" ref="BF268:BF280" si="116">BE268*0.000000000000000001</f>
        <v>5.7971644594447053E-26</v>
      </c>
      <c r="BG268" s="1">
        <f>BF268*BA$2</f>
        <v>2.0390656411427834E-11</v>
      </c>
      <c r="BH268" s="1">
        <f t="shared" ref="BH268:BH279" si="117">BG268*365</f>
        <v>7.4425895901711595E-9</v>
      </c>
      <c r="BI268" s="22">
        <f t="shared" ref="BI268" si="118">BH268*BD$2</f>
        <v>4.4027633049527804E-8</v>
      </c>
      <c r="BJ268" s="22">
        <f t="shared" ref="BJ268:BJ280" si="119">BH268*BD$3</f>
        <v>8.8055266099055608E-8</v>
      </c>
      <c r="BK268" s="22">
        <f t="shared" ref="BK268:BK280" si="120">BH268*BD$4</f>
        <v>2.6416579829716686E-7</v>
      </c>
      <c r="BL268" s="48">
        <f t="shared" ref="BL268" si="121">AVERAGE(BI268:BK268)</f>
        <v>1.3208289914858343E-7</v>
      </c>
      <c r="BM268" s="50">
        <f>BI268-BI$9</f>
        <v>4.1053825676859666E-9</v>
      </c>
      <c r="BN268" s="50">
        <f>BJ268-BJ$9</f>
        <v>8.2107651353719332E-9</v>
      </c>
      <c r="BO268" s="50">
        <f>BK268-BK$9</f>
        <v>2.4632295406115813E-8</v>
      </c>
      <c r="BP268" s="50">
        <f>BL268-BL$9</f>
        <v>1.2316147703057906E-8</v>
      </c>
    </row>
    <row r="269" spans="1:68" x14ac:dyDescent="0.25">
      <c r="A269">
        <v>1.5069903999999999E-11</v>
      </c>
      <c r="B269">
        <v>8.1451364999999994E-12</v>
      </c>
      <c r="C269">
        <v>3.0055723999999999E-12</v>
      </c>
      <c r="D269" t="s">
        <v>0</v>
      </c>
      <c r="E269" t="s">
        <v>0</v>
      </c>
      <c r="F269">
        <v>9.5872255000000004E-4</v>
      </c>
      <c r="G269">
        <v>7.2842826E-12</v>
      </c>
      <c r="H269">
        <v>3.7213509999999999E-12</v>
      </c>
      <c r="I269">
        <v>2.3854109000000001E-12</v>
      </c>
      <c r="J269">
        <v>1.0809179E-12</v>
      </c>
      <c r="K269">
        <v>5.0296630000000001E-13</v>
      </c>
      <c r="L269">
        <v>3.6332962000000002E-13</v>
      </c>
      <c r="M269">
        <v>7.6000854E-13</v>
      </c>
      <c r="N269">
        <v>1.1869172E-12</v>
      </c>
      <c r="O269">
        <v>1.5980616999999999E-12</v>
      </c>
      <c r="P269">
        <v>1.6100547999999999E-12</v>
      </c>
      <c r="Q269">
        <v>1.1243525E-12</v>
      </c>
      <c r="R269">
        <v>1.5145077999999999E-12</v>
      </c>
      <c r="S269">
        <v>3.7929447000000001E-12</v>
      </c>
      <c r="T269" t="s">
        <v>0</v>
      </c>
      <c r="U269" t="s">
        <v>0</v>
      </c>
      <c r="V269">
        <v>1.9691079999999999E-11</v>
      </c>
      <c r="W269">
        <v>1.4537615E-11</v>
      </c>
      <c r="X269">
        <v>2.2002323999999999E-11</v>
      </c>
      <c r="Y269">
        <v>2.7220157000000001E-11</v>
      </c>
      <c r="Z269">
        <v>1.3547756E-11</v>
      </c>
      <c r="AA269">
        <v>5.0030465999999998E-12</v>
      </c>
      <c r="AB269">
        <v>3.5952892999999999E-11</v>
      </c>
      <c r="AC269" t="s">
        <v>0</v>
      </c>
      <c r="AD269">
        <v>4.9963325000000001E-11</v>
      </c>
      <c r="AE269">
        <v>8.03209E-12</v>
      </c>
      <c r="AF269">
        <v>2.9480662999999999E-12</v>
      </c>
      <c r="AG269">
        <v>1.2648954E-12</v>
      </c>
      <c r="AH269">
        <v>8.5982219999999992E-12</v>
      </c>
      <c r="AI269">
        <v>2.3822972999999999E-11</v>
      </c>
      <c r="AJ269">
        <v>1.2854062E-11</v>
      </c>
      <c r="AK269" s="21"/>
      <c r="AM269" s="30" t="s">
        <v>19</v>
      </c>
      <c r="AN269" s="21"/>
      <c r="AO269" s="21">
        <f>SUM(S265:AB269)/44</f>
        <v>2.6309423906791573E-3</v>
      </c>
      <c r="AP269" s="21"/>
      <c r="AR269" s="30" t="s">
        <v>19</v>
      </c>
      <c r="AS269" s="21"/>
      <c r="AT269" s="2">
        <f>((AO269-AO$10)*100)/AO$10</f>
        <v>-0.59584822130364423</v>
      </c>
      <c r="AZ269" s="26" t="s">
        <v>5</v>
      </c>
      <c r="BA269" s="21">
        <f t="shared" si="111"/>
        <v>2.1141517111848557E-3</v>
      </c>
      <c r="BB269" s="21">
        <f t="shared" si="112"/>
        <v>2.1141517111848559E-6</v>
      </c>
      <c r="BC269" s="21">
        <f t="shared" si="113"/>
        <v>1.7082345826373635E-4</v>
      </c>
      <c r="BD269" s="21">
        <f t="shared" si="114"/>
        <v>2.0498814991648361E-3</v>
      </c>
      <c r="BE269" s="21">
        <f t="shared" si="115"/>
        <v>2.0498814991648362</v>
      </c>
      <c r="BF269" s="21">
        <f t="shared" si="116"/>
        <v>2.0498814991648362E-18</v>
      </c>
      <c r="BG269" s="1">
        <f>BF269*BA$2</f>
        <v>7.2101506910874366E-4</v>
      </c>
      <c r="BH269" s="1">
        <f t="shared" si="117"/>
        <v>0.26317050022469146</v>
      </c>
      <c r="BI269" s="22">
        <f>BH269*BD$2</f>
        <v>1.556820253619134</v>
      </c>
      <c r="BJ269" s="22">
        <f t="shared" si="119"/>
        <v>3.113640507238268</v>
      </c>
      <c r="BK269" s="22">
        <f t="shared" si="120"/>
        <v>9.3409215217148045</v>
      </c>
      <c r="BL269" s="48">
        <f>AVERAGE(BI269:BK269)</f>
        <v>4.6704607608574022</v>
      </c>
      <c r="BM269" s="50">
        <f>BI269-BI$10</f>
        <v>-7.1791012515081132E-3</v>
      </c>
      <c r="BN269" s="50">
        <f>BJ269-BJ$10</f>
        <v>-1.4358202503016226E-2</v>
      </c>
      <c r="BO269" s="50">
        <f>BK269-BK$10</f>
        <v>-4.3074607509048235E-2</v>
      </c>
      <c r="BP269" s="50">
        <f>BL269-BL$10</f>
        <v>-2.1537303754524117E-2</v>
      </c>
    </row>
    <row r="270" spans="1:68" x14ac:dyDescent="0.25">
      <c r="A270">
        <v>4.759537E-12</v>
      </c>
      <c r="B270">
        <v>4.8048687E-12</v>
      </c>
      <c r="C270" t="s">
        <v>0</v>
      </c>
      <c r="D270" t="s">
        <v>0</v>
      </c>
      <c r="E270" t="s">
        <v>0</v>
      </c>
      <c r="F270">
        <v>5.8764919999999996E-11</v>
      </c>
      <c r="G270">
        <v>5.3042310000000001E-12</v>
      </c>
      <c r="H270">
        <v>4.0986519999999996E-12</v>
      </c>
      <c r="I270">
        <v>3.0792275999999998E-12</v>
      </c>
      <c r="J270">
        <v>1.6408340999999999E-12</v>
      </c>
      <c r="K270">
        <v>9.4164929999999993E-13</v>
      </c>
      <c r="L270">
        <v>5.9069535000000004E-13</v>
      </c>
      <c r="M270">
        <v>4.8866494E-13</v>
      </c>
      <c r="N270">
        <v>4.8852009999999998E-13</v>
      </c>
      <c r="O270">
        <v>4.5167979999999999E-13</v>
      </c>
      <c r="P270">
        <v>4.5804929999999995E-13</v>
      </c>
      <c r="Q270">
        <v>5.3667559999999998E-13</v>
      </c>
      <c r="R270">
        <v>9.7634859999999997E-13</v>
      </c>
      <c r="S270">
        <v>1.8971779999999999E-12</v>
      </c>
      <c r="T270" t="s">
        <v>0</v>
      </c>
      <c r="U270" t="s">
        <v>0</v>
      </c>
      <c r="V270">
        <v>1.3516839999999999E-4</v>
      </c>
      <c r="W270">
        <v>9.2645909999999996E-12</v>
      </c>
      <c r="X270">
        <v>1.2314922000000001E-12</v>
      </c>
      <c r="Y270">
        <v>8.2217234999999996E-13</v>
      </c>
      <c r="Z270">
        <v>8.3575947000000002E-13</v>
      </c>
      <c r="AA270">
        <v>5.8581279999999999E-12</v>
      </c>
      <c r="AB270">
        <v>5.9780840000000006E-11</v>
      </c>
      <c r="AC270" t="s">
        <v>0</v>
      </c>
      <c r="AD270">
        <v>3.2326475000000001E-11</v>
      </c>
      <c r="AE270">
        <v>1.3362287E-11</v>
      </c>
      <c r="AF270">
        <v>6.5513299999999997E-12</v>
      </c>
      <c r="AG270">
        <v>4.2416314000000004E-12</v>
      </c>
      <c r="AH270">
        <v>3.6284616999999998E-12</v>
      </c>
      <c r="AI270">
        <v>3.8112086999999999E-12</v>
      </c>
      <c r="AJ270">
        <v>3.2925455E-12</v>
      </c>
      <c r="AK270" s="21"/>
      <c r="AM270" s="28" t="s">
        <v>22</v>
      </c>
      <c r="AN270" s="21"/>
      <c r="AO270" s="1">
        <f>(SUM(B279:O287)+SUM(P279:R283))/140</f>
        <v>5.2265210362210705E-5</v>
      </c>
      <c r="AP270" s="21"/>
      <c r="AR270" s="28" t="s">
        <v>22</v>
      </c>
      <c r="AS270" s="21"/>
      <c r="AT270" s="2">
        <f>((AO270-AO$11)*100)/AO$11</f>
        <v>-3.955491202086435</v>
      </c>
      <c r="AU270">
        <f>SUM(AT270:AT273)/4</f>
        <v>-4.6778041731965239</v>
      </c>
      <c r="AZ270" s="26" t="s">
        <v>8</v>
      </c>
      <c r="BA270" s="21">
        <f t="shared" si="111"/>
        <v>1.9889162067078061E-3</v>
      </c>
      <c r="BB270" s="21">
        <f t="shared" si="112"/>
        <v>1.988916206707806E-6</v>
      </c>
      <c r="BC270" s="21">
        <f t="shared" si="113"/>
        <v>1.6070442950199071E-4</v>
      </c>
      <c r="BD270" s="21">
        <f t="shared" si="114"/>
        <v>1.9284531540238884E-3</v>
      </c>
      <c r="BE270" s="21">
        <f t="shared" si="115"/>
        <v>1.9284531540238883</v>
      </c>
      <c r="BF270" s="21">
        <f t="shared" si="116"/>
        <v>1.9284531540238884E-18</v>
      </c>
      <c r="BG270" s="1">
        <f t="shared" ref="BG270:BG277" si="122">BF270*BA$2</f>
        <v>6.7830447013059235E-4</v>
      </c>
      <c r="BH270" s="1">
        <f t="shared" si="117"/>
        <v>0.2475811315976662</v>
      </c>
      <c r="BI270" s="22">
        <f>BH270*BD$2</f>
        <v>1.4645992607686193</v>
      </c>
      <c r="BJ270" s="22">
        <f t="shared" si="119"/>
        <v>2.9291985215372387</v>
      </c>
      <c r="BK270" s="22">
        <f t="shared" si="120"/>
        <v>8.787595564611717</v>
      </c>
      <c r="BL270" s="48">
        <f t="shared" ref="BL270:BL279" si="123">AVERAGE(BI270:BK270)</f>
        <v>4.3937977823058585</v>
      </c>
      <c r="BM270" s="50">
        <f>BI270-BI$11</f>
        <v>-9.7832794555976932E-2</v>
      </c>
      <c r="BN270" s="50">
        <f>BJ270-BJ$11</f>
        <v>-0.19566558911195386</v>
      </c>
      <c r="BO270" s="50">
        <f>BK270-BK$11</f>
        <v>-0.58699676733586159</v>
      </c>
      <c r="BP270" s="50">
        <f>BL270-BL$11</f>
        <v>-0.2934983836679308</v>
      </c>
    </row>
    <row r="271" spans="1:68" x14ac:dyDescent="0.25">
      <c r="A271">
        <v>2.290719E-12</v>
      </c>
      <c r="B271">
        <v>1.9565916E-12</v>
      </c>
      <c r="C271" t="s">
        <v>0</v>
      </c>
      <c r="D271" t="s">
        <v>0</v>
      </c>
      <c r="E271" t="s">
        <v>0</v>
      </c>
      <c r="F271">
        <v>1.9153772999999999E-5</v>
      </c>
      <c r="G271">
        <v>3.1069034E-12</v>
      </c>
      <c r="H271">
        <v>1.8481083000000001E-12</v>
      </c>
      <c r="I271">
        <v>1.5171028000000001E-12</v>
      </c>
      <c r="J271">
        <v>1.1151347E-12</v>
      </c>
      <c r="K271">
        <v>1.0263098E-12</v>
      </c>
      <c r="L271">
        <v>6.3897570000000001E-13</v>
      </c>
      <c r="M271">
        <v>5.0931069999999998E-13</v>
      </c>
      <c r="N271">
        <v>4.7834999999999998E-13</v>
      </c>
      <c r="O271">
        <v>5.1447594000000004E-13</v>
      </c>
      <c r="P271">
        <v>5.9412309999999997E-13</v>
      </c>
      <c r="Q271">
        <v>7.4236384999999998E-13</v>
      </c>
      <c r="R271">
        <v>9.3372260000000007E-13</v>
      </c>
      <c r="S271">
        <v>9.6968540000000005E-13</v>
      </c>
      <c r="T271" t="s">
        <v>0</v>
      </c>
      <c r="U271" t="s">
        <v>0</v>
      </c>
      <c r="V271">
        <v>1.1972463E-3</v>
      </c>
      <c r="W271">
        <v>9.5180129999999999E-12</v>
      </c>
      <c r="X271">
        <v>1.1304314999999999E-12</v>
      </c>
      <c r="Y271">
        <v>1.1778892000000001E-12</v>
      </c>
      <c r="Z271">
        <v>2.3573408999999998E-12</v>
      </c>
      <c r="AA271">
        <v>1.0032214E-11</v>
      </c>
      <c r="AB271">
        <v>5.123277E-5</v>
      </c>
      <c r="AC271" t="s">
        <v>0</v>
      </c>
      <c r="AD271">
        <v>1.0829432500000001E-5</v>
      </c>
      <c r="AE271">
        <v>1.3805772000000001E-11</v>
      </c>
      <c r="AF271">
        <v>3.9918503E-12</v>
      </c>
      <c r="AG271">
        <v>3.6393335999999997E-12</v>
      </c>
      <c r="AH271">
        <v>3.4680231999999998E-12</v>
      </c>
      <c r="AI271">
        <v>3.6081392E-12</v>
      </c>
      <c r="AJ271">
        <v>3.0871952000000001E-12</v>
      </c>
      <c r="AK271" s="21"/>
      <c r="AM271" s="28" t="s">
        <v>25</v>
      </c>
      <c r="AN271" s="21"/>
      <c r="AO271" s="21">
        <f>SUM(E270:R278)/126</f>
        <v>3.3362812259969968E-5</v>
      </c>
      <c r="AP271" s="21"/>
      <c r="AR271" s="28" t="s">
        <v>25</v>
      </c>
      <c r="AS271" s="21"/>
      <c r="AT271" s="2">
        <f>((AO271-AO$12)*100)/AO$12</f>
        <v>-6.9036581881959842</v>
      </c>
      <c r="AZ271" s="27" t="s">
        <v>11</v>
      </c>
      <c r="BA271" s="21">
        <f t="shared" si="111"/>
        <v>1.5530631180588333E-3</v>
      </c>
      <c r="BB271" s="21">
        <f t="shared" si="112"/>
        <v>1.5530631180588333E-6</v>
      </c>
      <c r="BC271" s="21">
        <f t="shared" si="113"/>
        <v>1.2548749993915371E-4</v>
      </c>
      <c r="BD271" s="21">
        <f t="shared" si="114"/>
        <v>1.5058499992698445E-3</v>
      </c>
      <c r="BE271" s="21">
        <f t="shared" si="115"/>
        <v>1.5058499992698444</v>
      </c>
      <c r="BF271" s="21">
        <f t="shared" si="116"/>
        <v>1.5058499992698445E-18</v>
      </c>
      <c r="BG271" s="1">
        <f t="shared" si="122"/>
        <v>5.2966014949317874E-4</v>
      </c>
      <c r="BH271" s="1">
        <f t="shared" si="117"/>
        <v>0.19332595456501023</v>
      </c>
      <c r="BI271" s="22">
        <f t="shared" ref="BI271:BI280" si="124">BH271*BD$2</f>
        <v>1.1436455125483025</v>
      </c>
      <c r="BJ271" s="22">
        <f t="shared" si="119"/>
        <v>2.287291025096605</v>
      </c>
      <c r="BK271" s="22">
        <f t="shared" si="120"/>
        <v>6.8618730752898145</v>
      </c>
      <c r="BL271" s="48">
        <f t="shared" si="123"/>
        <v>3.4309365376449072</v>
      </c>
      <c r="BM271" s="50">
        <f>BI271-BI$12</f>
        <v>-1.5754301089884182E-2</v>
      </c>
      <c r="BN271" s="50">
        <f>BJ271-BJ$12</f>
        <v>-3.1508602179768364E-2</v>
      </c>
      <c r="BO271" s="50">
        <f>BK271-BK$12</f>
        <v>-9.4525806539305535E-2</v>
      </c>
      <c r="BP271" s="50">
        <f>BL271-BL$12</f>
        <v>-4.7262903269652767E-2</v>
      </c>
    </row>
    <row r="272" spans="1:68" x14ac:dyDescent="0.25">
      <c r="A272">
        <v>2.232742E-12</v>
      </c>
      <c r="B272">
        <v>1.2435548E-12</v>
      </c>
      <c r="C272" t="s">
        <v>0</v>
      </c>
      <c r="D272" t="s">
        <v>0</v>
      </c>
      <c r="E272" t="s">
        <v>0</v>
      </c>
      <c r="F272">
        <v>1.9136636999999999E-11</v>
      </c>
      <c r="G272">
        <v>1.9550169000000001E-12</v>
      </c>
      <c r="H272">
        <v>8.2868765000000003E-13</v>
      </c>
      <c r="I272">
        <v>4.9442574000000003E-13</v>
      </c>
      <c r="J272">
        <v>4.5268660000000002E-13</v>
      </c>
      <c r="K272">
        <v>5.4297473999999999E-13</v>
      </c>
      <c r="L272">
        <v>5.1456640000000004E-13</v>
      </c>
      <c r="M272">
        <v>4.7895169999999997E-13</v>
      </c>
      <c r="N272">
        <v>5.2180844999999999E-13</v>
      </c>
      <c r="O272">
        <v>6.6555463000000001E-13</v>
      </c>
      <c r="P272">
        <v>7.6759559999999996E-13</v>
      </c>
      <c r="Q272">
        <v>8.9056383000000002E-13</v>
      </c>
      <c r="R272">
        <v>9.3563429999999998E-13</v>
      </c>
      <c r="S272">
        <v>7.0933030000000004E-13</v>
      </c>
      <c r="T272" t="s">
        <v>0</v>
      </c>
      <c r="U272" t="s">
        <v>0</v>
      </c>
      <c r="V272" t="s">
        <v>0</v>
      </c>
      <c r="W272">
        <v>3.8548469999999998E-12</v>
      </c>
      <c r="X272">
        <v>1.8194163999999999E-12</v>
      </c>
      <c r="Y272">
        <v>1.5549908999999999E-12</v>
      </c>
      <c r="Z272">
        <v>2.8358544E-12</v>
      </c>
      <c r="AA272">
        <v>6.9864054000000001E-12</v>
      </c>
      <c r="AB272" t="s">
        <v>0</v>
      </c>
      <c r="AC272" t="s">
        <v>0</v>
      </c>
      <c r="AD272">
        <v>1.0402282999999999E-3</v>
      </c>
      <c r="AE272">
        <v>4.3258550000000003E-5</v>
      </c>
      <c r="AF272">
        <v>3.9917704999999999E-12</v>
      </c>
      <c r="AG272">
        <v>3.3365559000000001E-12</v>
      </c>
      <c r="AH272">
        <v>3.6415736000000003E-12</v>
      </c>
      <c r="AI272">
        <v>3.9387703E-12</v>
      </c>
      <c r="AJ272">
        <v>3.4374371999999999E-12</v>
      </c>
      <c r="AK272" s="21"/>
      <c r="AM272" s="35" t="s">
        <v>27</v>
      </c>
      <c r="AN272" s="21"/>
      <c r="AO272" s="21">
        <f>(SUM(S279:AB287)+SUM(P284:R287))/67</f>
        <v>2.7281095430791628E-5</v>
      </c>
      <c r="AP272" s="21"/>
      <c r="AR272" s="35" t="s">
        <v>27</v>
      </c>
      <c r="AS272" s="21"/>
      <c r="AT272" s="2">
        <f>((AO272-AO$13)*100)/AO$13</f>
        <v>-4.114458549447769</v>
      </c>
      <c r="AZ272" s="27" t="s">
        <v>14</v>
      </c>
      <c r="BA272" s="21">
        <f t="shared" si="111"/>
        <v>1.6625555881694554E-3</v>
      </c>
      <c r="BB272" s="21">
        <f t="shared" si="112"/>
        <v>1.6625555881694555E-6</v>
      </c>
      <c r="BC272" s="21">
        <f t="shared" si="113"/>
        <v>1.3433449152409199E-4</v>
      </c>
      <c r="BD272" s="21">
        <f t="shared" si="114"/>
        <v>1.6120138982891039E-3</v>
      </c>
      <c r="BE272" s="21">
        <f t="shared" si="115"/>
        <v>1.6120138982891039</v>
      </c>
      <c r="BF272" s="21">
        <f t="shared" si="116"/>
        <v>1.612013898289104E-18</v>
      </c>
      <c r="BG272" s="1">
        <f t="shared" si="122"/>
        <v>5.6700170851471795E-4</v>
      </c>
      <c r="BH272" s="1">
        <f t="shared" si="117"/>
        <v>0.20695562360787206</v>
      </c>
      <c r="BI272" s="22">
        <f t="shared" si="124"/>
        <v>1.2242736406931232</v>
      </c>
      <c r="BJ272" s="22">
        <f t="shared" si="119"/>
        <v>2.4485472813862463</v>
      </c>
      <c r="BK272" s="22">
        <f t="shared" si="120"/>
        <v>7.345641844158739</v>
      </c>
      <c r="BL272" s="48">
        <f t="shared" si="123"/>
        <v>3.6728209220793695</v>
      </c>
      <c r="BM272" s="50">
        <f>BI272-BI$13</f>
        <v>-1.3394605013348881E-2</v>
      </c>
      <c r="BN272" s="50">
        <f>BJ272-BJ$13</f>
        <v>-2.6789210026697763E-2</v>
      </c>
      <c r="BO272" s="50">
        <f>BK272-BK$13</f>
        <v>-8.0367630080092844E-2</v>
      </c>
      <c r="BP272" s="50">
        <f>BL272-BL$13</f>
        <v>-4.0183815040046422E-2</v>
      </c>
    </row>
    <row r="273" spans="1:68" x14ac:dyDescent="0.25">
      <c r="A273">
        <v>5.1329769999999997E-12</v>
      </c>
      <c r="B273">
        <v>1.3344499E-12</v>
      </c>
      <c r="C273" t="s">
        <v>0</v>
      </c>
      <c r="D273" t="s">
        <v>0</v>
      </c>
      <c r="E273">
        <v>2.8583080000000001E-11</v>
      </c>
      <c r="F273">
        <v>4.7526528000000002E-11</v>
      </c>
      <c r="G273">
        <v>2.2199256000000001E-12</v>
      </c>
      <c r="H273">
        <v>7.3191529999999999E-13</v>
      </c>
      <c r="I273">
        <v>3.5135509999999998E-13</v>
      </c>
      <c r="J273">
        <v>3.3526219999999998E-13</v>
      </c>
      <c r="K273">
        <v>2.9493633E-13</v>
      </c>
      <c r="L273">
        <v>2.5985980999999999E-13</v>
      </c>
      <c r="M273">
        <v>4.48647E-13</v>
      </c>
      <c r="N273">
        <v>5.8967680000000004E-13</v>
      </c>
      <c r="O273">
        <v>8.086752E-13</v>
      </c>
      <c r="P273">
        <v>9.9856209999999994E-13</v>
      </c>
      <c r="Q273">
        <v>1.1267128E-12</v>
      </c>
      <c r="R273">
        <v>2.2743417E-12</v>
      </c>
      <c r="S273">
        <v>7.6163555000000003E-13</v>
      </c>
      <c r="T273" t="s">
        <v>0</v>
      </c>
      <c r="U273" t="s">
        <v>0</v>
      </c>
      <c r="V273" t="s">
        <v>0</v>
      </c>
      <c r="W273">
        <v>4.6350710000000001E-12</v>
      </c>
      <c r="X273">
        <v>3.1405683E-12</v>
      </c>
      <c r="Y273">
        <v>3.0029667999999998E-12</v>
      </c>
      <c r="Z273">
        <v>4.0424234999999997E-12</v>
      </c>
      <c r="AA273">
        <v>2.1323264000000001E-11</v>
      </c>
      <c r="AB273" t="s">
        <v>0</v>
      </c>
      <c r="AC273" t="s">
        <v>0</v>
      </c>
      <c r="AD273" t="s">
        <v>0</v>
      </c>
      <c r="AE273">
        <v>4.5532882999999997E-12</v>
      </c>
      <c r="AF273">
        <v>4.8591742999999998E-12</v>
      </c>
      <c r="AG273">
        <v>4.0691166E-12</v>
      </c>
      <c r="AH273">
        <v>5.2311229999999997E-12</v>
      </c>
      <c r="AI273">
        <v>6.8568405999999996E-12</v>
      </c>
      <c r="AJ273">
        <v>6.6880615999999998E-12</v>
      </c>
      <c r="AK273" s="21"/>
      <c r="AM273" s="35" t="s">
        <v>28</v>
      </c>
      <c r="AN273" s="21"/>
      <c r="AO273" s="21">
        <f>SUM(S270:AB278)/54</f>
        <v>2.2924832794206907E-4</v>
      </c>
      <c r="AP273" s="2"/>
      <c r="AR273" s="35" t="s">
        <v>28</v>
      </c>
      <c r="AS273" s="21"/>
      <c r="AT273" s="2">
        <f>((AO273-AO$14)*100)/AO$14</f>
        <v>-3.737608753055909</v>
      </c>
      <c r="AZ273" s="30" t="s">
        <v>17</v>
      </c>
      <c r="BA273" s="21">
        <f t="shared" si="111"/>
        <v>2.7991524492207518E-3</v>
      </c>
      <c r="BB273" s="21">
        <f t="shared" si="112"/>
        <v>2.799152449220752E-6</v>
      </c>
      <c r="BC273" s="21">
        <f t="shared" si="113"/>
        <v>2.2617151789703675E-4</v>
      </c>
      <c r="BD273" s="21">
        <f t="shared" si="114"/>
        <v>2.7140582147644411E-3</v>
      </c>
      <c r="BE273" s="21">
        <f t="shared" si="115"/>
        <v>2.714058214764441</v>
      </c>
      <c r="BF273" s="21">
        <f t="shared" si="116"/>
        <v>2.7140582147644411E-18</v>
      </c>
      <c r="BG273" s="1">
        <f t="shared" si="122"/>
        <v>9.5462926617017067E-4</v>
      </c>
      <c r="BH273" s="1">
        <f t="shared" si="117"/>
        <v>0.3484396821521123</v>
      </c>
      <c r="BI273" s="22">
        <f t="shared" si="124"/>
        <v>2.0612414912609069</v>
      </c>
      <c r="BJ273" s="22">
        <f t="shared" si="119"/>
        <v>4.1224829825218139</v>
      </c>
      <c r="BK273" s="22">
        <f t="shared" si="120"/>
        <v>12.367448947565443</v>
      </c>
      <c r="BL273" s="48">
        <f t="shared" si="123"/>
        <v>6.1837244737827213</v>
      </c>
      <c r="BM273" s="50">
        <f>BI273-BI$14</f>
        <v>-2.9200364667685275E-2</v>
      </c>
      <c r="BN273" s="50">
        <f>BJ273-BJ$14</f>
        <v>-5.8400729335370549E-2</v>
      </c>
      <c r="BO273" s="50">
        <f>BK273-BK$14</f>
        <v>-0.17520218800611076</v>
      </c>
      <c r="BP273" s="50">
        <f>BL273-BL$14</f>
        <v>-8.760109400305538E-2</v>
      </c>
    </row>
    <row r="274" spans="1:68" x14ac:dyDescent="0.25">
      <c r="A274">
        <v>1.3419899999999999E-11</v>
      </c>
      <c r="B274">
        <v>3.1709322999999998E-12</v>
      </c>
      <c r="C274" t="s">
        <v>0</v>
      </c>
      <c r="D274" t="s">
        <v>0</v>
      </c>
      <c r="E274">
        <v>2.2831328999999998E-11</v>
      </c>
      <c r="F274">
        <v>7.1576900000000004E-12</v>
      </c>
      <c r="G274">
        <v>1.3934744E-12</v>
      </c>
      <c r="H274">
        <v>4.0913815999999999E-13</v>
      </c>
      <c r="I274">
        <v>2.691413E-13</v>
      </c>
      <c r="J274">
        <v>1.7592631999999999E-13</v>
      </c>
      <c r="K274">
        <v>2.4712413000000001E-13</v>
      </c>
      <c r="L274">
        <v>3.4692588E-13</v>
      </c>
      <c r="M274">
        <v>5.2864494E-13</v>
      </c>
      <c r="N274">
        <v>7.4743250000000001E-13</v>
      </c>
      <c r="O274">
        <v>1.0360494999999999E-12</v>
      </c>
      <c r="P274">
        <v>1.4309965000000001E-12</v>
      </c>
      <c r="Q274">
        <v>1.9670885999999999E-12</v>
      </c>
      <c r="R274">
        <v>6.0952996000000003E-12</v>
      </c>
      <c r="S274" t="s">
        <v>0</v>
      </c>
      <c r="T274" t="s">
        <v>0</v>
      </c>
      <c r="U274" t="s">
        <v>0</v>
      </c>
      <c r="V274" t="s">
        <v>0</v>
      </c>
      <c r="W274">
        <v>8.3487279999999998E-12</v>
      </c>
      <c r="X274">
        <v>4.1515606000000001E-12</v>
      </c>
      <c r="Y274">
        <v>5.1084565999999999E-12</v>
      </c>
      <c r="Z274">
        <v>7.3776513999999994E-12</v>
      </c>
      <c r="AA274">
        <v>7.4839359999999996E-4</v>
      </c>
      <c r="AB274" t="s">
        <v>0</v>
      </c>
      <c r="AC274" t="s">
        <v>0</v>
      </c>
      <c r="AD274" t="s">
        <v>0</v>
      </c>
      <c r="AE274">
        <v>8.9290600000000003E-12</v>
      </c>
      <c r="AF274">
        <v>6.3198006000000001E-12</v>
      </c>
      <c r="AG274">
        <v>5.3738540000000001E-12</v>
      </c>
      <c r="AH274">
        <v>9.8468499999999994E-12</v>
      </c>
      <c r="AI274">
        <v>2.456314E-11</v>
      </c>
      <c r="AJ274">
        <v>4.2356269999999998E-5</v>
      </c>
      <c r="AK274" s="21"/>
      <c r="AM274" s="33" t="s">
        <v>29</v>
      </c>
      <c r="AN274" s="21"/>
      <c r="AO274" s="1">
        <f>(SUM(AC265:AJ287)+SUM(A265:D278))/173</f>
        <v>1.1738398461450662E-3</v>
      </c>
      <c r="AP274" s="21"/>
      <c r="AR274" s="33" t="s">
        <v>29</v>
      </c>
      <c r="AS274" s="21"/>
      <c r="AT274" s="2">
        <f>((AO274-AO$15)*100)/AO$15</f>
        <v>-0.78698802394047418</v>
      </c>
      <c r="AZ274" s="30" t="s">
        <v>19</v>
      </c>
      <c r="BA274" s="21">
        <f t="shared" si="111"/>
        <v>2.6309423906791573E-3</v>
      </c>
      <c r="BB274" s="21">
        <f t="shared" si="112"/>
        <v>2.6309423906791573E-6</v>
      </c>
      <c r="BC274" s="21">
        <f t="shared" si="113"/>
        <v>2.1258014516687589E-4</v>
      </c>
      <c r="BD274" s="21">
        <f t="shared" si="114"/>
        <v>2.5509617420025107E-3</v>
      </c>
      <c r="BE274" s="21">
        <f t="shared" si="115"/>
        <v>2.5509617420025106</v>
      </c>
      <c r="BF274" s="21">
        <f t="shared" si="116"/>
        <v>2.5509617420025107E-18</v>
      </c>
      <c r="BG274" s="1">
        <f t="shared" si="122"/>
        <v>8.9726252832325311E-4</v>
      </c>
      <c r="BH274" s="1">
        <f t="shared" si="117"/>
        <v>0.32750082283798737</v>
      </c>
      <c r="BI274" s="22">
        <f t="shared" si="124"/>
        <v>1.9373748715596883</v>
      </c>
      <c r="BJ274" s="22">
        <f t="shared" si="119"/>
        <v>3.8747497431193767</v>
      </c>
      <c r="BK274" s="22">
        <f t="shared" si="120"/>
        <v>11.62424922935813</v>
      </c>
      <c r="BL274" s="48">
        <f t="shared" si="123"/>
        <v>5.8121246146790648</v>
      </c>
      <c r="BM274" s="50">
        <f>BI274-BI$15</f>
        <v>-1.1613009623454129E-2</v>
      </c>
      <c r="BN274" s="50">
        <f>BJ274-BJ$15</f>
        <v>-2.3226019246908258E-2</v>
      </c>
      <c r="BO274" s="50">
        <f>BK274-BK$15</f>
        <v>-6.9678057740725663E-2</v>
      </c>
      <c r="BP274" s="50">
        <f>BL274-BL$15</f>
        <v>-3.4839028870361943E-2</v>
      </c>
    </row>
    <row r="275" spans="1:68" x14ac:dyDescent="0.25">
      <c r="A275">
        <v>1.0557674999999999E-3</v>
      </c>
      <c r="B275">
        <v>7.9107510000000006E-12</v>
      </c>
      <c r="C275" t="s">
        <v>0</v>
      </c>
      <c r="D275" t="s">
        <v>0</v>
      </c>
      <c r="E275">
        <v>2.4537735E-12</v>
      </c>
      <c r="F275">
        <v>3.975569E-12</v>
      </c>
      <c r="G275">
        <v>1.1313872999999999E-12</v>
      </c>
      <c r="H275">
        <v>6.0329453999999996E-13</v>
      </c>
      <c r="I275">
        <v>2.4096770000000002E-13</v>
      </c>
      <c r="J275">
        <v>1.6795181E-13</v>
      </c>
      <c r="K275">
        <v>1.5173362000000001E-13</v>
      </c>
      <c r="L275">
        <v>1.9360333E-13</v>
      </c>
      <c r="M275">
        <v>4.0223279999999999E-13</v>
      </c>
      <c r="N275">
        <v>9.2364949999999992E-13</v>
      </c>
      <c r="O275">
        <v>1.39912E-12</v>
      </c>
      <c r="P275">
        <v>2.3304212E-12</v>
      </c>
      <c r="Q275">
        <v>4.1084239999999999E-12</v>
      </c>
      <c r="R275">
        <v>1.040816E-4</v>
      </c>
      <c r="S275" t="s">
        <v>0</v>
      </c>
      <c r="T275" t="s">
        <v>0</v>
      </c>
      <c r="U275" t="s">
        <v>0</v>
      </c>
      <c r="V275" t="s">
        <v>0</v>
      </c>
      <c r="W275">
        <v>5.5072812999999999E-12</v>
      </c>
      <c r="X275">
        <v>4.8582769999999997E-12</v>
      </c>
      <c r="Y275">
        <v>9.1738404999999995E-12</v>
      </c>
      <c r="Z275">
        <v>9.0105110000000007E-12</v>
      </c>
      <c r="AA275">
        <v>8.7761830000000003E-4</v>
      </c>
      <c r="AB275" t="s">
        <v>0</v>
      </c>
      <c r="AC275" t="s">
        <v>0</v>
      </c>
      <c r="AD275" t="s">
        <v>0</v>
      </c>
      <c r="AE275">
        <v>4.8517167000000004E-12</v>
      </c>
      <c r="AF275">
        <v>2.3432521000000001E-12</v>
      </c>
      <c r="AG275">
        <v>3.4220616999999998E-12</v>
      </c>
      <c r="AH275">
        <v>1.3863335000000001E-11</v>
      </c>
      <c r="AI275">
        <v>2.8465514000000001E-4</v>
      </c>
      <c r="AJ275">
        <v>7.3692644999999999E-4</v>
      </c>
      <c r="AK275" s="21"/>
      <c r="AM275" t="s">
        <v>30</v>
      </c>
      <c r="AN275" s="21"/>
      <c r="AO275" s="21">
        <f>SUM(U293:W294)/6</f>
        <v>3.3598095666666668E-3</v>
      </c>
      <c r="AP275" s="21"/>
      <c r="AR275" t="s">
        <v>30</v>
      </c>
      <c r="AT275" s="2">
        <f>((AO275-AO$16)*100)/AO$16</f>
        <v>1.2832560238701769</v>
      </c>
      <c r="AZ275" s="28" t="s">
        <v>22</v>
      </c>
      <c r="BA275" s="21">
        <f t="shared" si="111"/>
        <v>5.2265210362210705E-5</v>
      </c>
      <c r="BB275" s="21">
        <f t="shared" si="112"/>
        <v>5.2265210362210703E-8</v>
      </c>
      <c r="BC275" s="21">
        <f t="shared" si="113"/>
        <v>4.2230289972666249E-6</v>
      </c>
      <c r="BD275" s="21">
        <f t="shared" si="114"/>
        <v>5.0676347967199502E-5</v>
      </c>
      <c r="BE275" s="21">
        <f t="shared" si="115"/>
        <v>5.0676347967199505E-2</v>
      </c>
      <c r="BF275" s="21">
        <f t="shared" si="116"/>
        <v>5.067634796719951E-20</v>
      </c>
      <c r="BG275" s="1">
        <f t="shared" si="122"/>
        <v>1.782464525224292E-5</v>
      </c>
      <c r="BH275" s="1">
        <f t="shared" si="117"/>
        <v>6.5059955170686662E-3</v>
      </c>
      <c r="BI275" s="22">
        <f t="shared" si="124"/>
        <v>3.8487085681260136E-2</v>
      </c>
      <c r="BJ275" s="22">
        <f t="shared" si="119"/>
        <v>7.6974171362520272E-2</v>
      </c>
      <c r="BK275" s="22">
        <f t="shared" si="120"/>
        <v>0.23092251408756082</v>
      </c>
      <c r="BL275" s="48">
        <f t="shared" si="123"/>
        <v>0.11546125704378041</v>
      </c>
      <c r="BM275" s="50">
        <f>BI275-BI$16</f>
        <v>-1.5850497931796034E-3</v>
      </c>
      <c r="BN275" s="50">
        <f>BJ275-BJ$16</f>
        <v>-3.1700995863592069E-3</v>
      </c>
      <c r="BO275" s="50">
        <f>BK275-BK$16</f>
        <v>-9.5102987590776344E-3</v>
      </c>
      <c r="BP275" s="50">
        <f>BL275-BL$16</f>
        <v>-4.7551493795388033E-3</v>
      </c>
    </row>
    <row r="276" spans="1:68" x14ac:dyDescent="0.25">
      <c r="A276">
        <v>2.857769E-3</v>
      </c>
      <c r="B276">
        <v>7.2975250000000002E-4</v>
      </c>
      <c r="C276">
        <v>8.195301E-13</v>
      </c>
      <c r="D276">
        <v>1.3491747999999999E-12</v>
      </c>
      <c r="E276">
        <v>2.2184146999999999E-12</v>
      </c>
      <c r="F276">
        <v>2.6443093000000001E-12</v>
      </c>
      <c r="G276">
        <v>1.3955847999999999E-12</v>
      </c>
      <c r="H276">
        <v>9.7367089999999994E-13</v>
      </c>
      <c r="I276">
        <v>3.1049576999999998E-13</v>
      </c>
      <c r="J276">
        <v>3.2084270000000002E-13</v>
      </c>
      <c r="K276">
        <v>2.5053675999999999E-13</v>
      </c>
      <c r="L276">
        <v>3.0222567E-13</v>
      </c>
      <c r="M276">
        <v>5.8318030000000002E-13</v>
      </c>
      <c r="N276">
        <v>1.383361E-12</v>
      </c>
      <c r="O276">
        <v>3.7138500000000004E-12</v>
      </c>
      <c r="P276">
        <v>9.5629550000000002E-12</v>
      </c>
      <c r="Q276">
        <v>1.32123704E-11</v>
      </c>
      <c r="R276">
        <v>9.4774150000000005E-4</v>
      </c>
      <c r="S276" t="s">
        <v>0</v>
      </c>
      <c r="T276" t="s">
        <v>0</v>
      </c>
      <c r="U276" t="s">
        <v>0</v>
      </c>
      <c r="V276" t="s">
        <v>0</v>
      </c>
      <c r="W276">
        <v>1.6876148999999999E-12</v>
      </c>
      <c r="X276">
        <v>3.594453E-12</v>
      </c>
      <c r="Y276">
        <v>8.1240550000000005E-4</v>
      </c>
      <c r="Z276">
        <v>1.4547106999999999E-3</v>
      </c>
      <c r="AA276">
        <v>9.4749422999999995E-4</v>
      </c>
      <c r="AB276" t="s">
        <v>0</v>
      </c>
      <c r="AC276" t="s">
        <v>0</v>
      </c>
      <c r="AD276" t="s">
        <v>0</v>
      </c>
      <c r="AE276">
        <v>1.9684645E-12</v>
      </c>
      <c r="AF276">
        <v>4.7364837999999998E-12</v>
      </c>
      <c r="AG276">
        <v>5.6923103000000002E-12</v>
      </c>
      <c r="AH276">
        <v>1.07818225E-4</v>
      </c>
      <c r="AI276">
        <v>4.8310330000000002E-4</v>
      </c>
      <c r="AJ276">
        <v>1.4387778999999999E-3</v>
      </c>
      <c r="AM276" t="s">
        <v>31</v>
      </c>
      <c r="AN276" s="21"/>
      <c r="AO276" s="21">
        <f>((SUM(A261:Z294)+SUM(AA261:AJ287))/895)</f>
        <v>9.39362468388074E-4</v>
      </c>
      <c r="AP276" s="21"/>
      <c r="AR276" t="s">
        <v>31</v>
      </c>
      <c r="AT276" s="2">
        <f>((AO276-AO$17)*100)/AO$17</f>
        <v>-1.9955644639132877</v>
      </c>
      <c r="AZ276" s="28" t="s">
        <v>25</v>
      </c>
      <c r="BA276" s="21">
        <f t="shared" si="111"/>
        <v>3.3362812259969968E-5</v>
      </c>
      <c r="BB276" s="21">
        <f t="shared" si="112"/>
        <v>3.3362812259969968E-8</v>
      </c>
      <c r="BC276" s="21">
        <f t="shared" si="113"/>
        <v>2.6957152306055734E-6</v>
      </c>
      <c r="BD276" s="21">
        <f t="shared" si="114"/>
        <v>3.234858276726688E-5</v>
      </c>
      <c r="BE276" s="21">
        <f t="shared" si="115"/>
        <v>3.2348582767266883E-2</v>
      </c>
      <c r="BF276" s="21">
        <f t="shared" si="116"/>
        <v>3.2348582767266887E-20</v>
      </c>
      <c r="BG276" s="1">
        <f t="shared" si="122"/>
        <v>1.1378128759644618E-5</v>
      </c>
      <c r="BH276" s="1">
        <f t="shared" si="117"/>
        <v>4.1530169972702853E-3</v>
      </c>
      <c r="BI276" s="22">
        <f t="shared" si="124"/>
        <v>2.4567726889809995E-2</v>
      </c>
      <c r="BJ276" s="22">
        <f t="shared" si="119"/>
        <v>4.9135453779619989E-2</v>
      </c>
      <c r="BK276" s="22">
        <f t="shared" si="120"/>
        <v>0.14740636133885998</v>
      </c>
      <c r="BL276" s="48">
        <f t="shared" si="123"/>
        <v>7.3703180669429991E-2</v>
      </c>
      <c r="BM276" s="50">
        <f>BI276-BI$17</f>
        <v>-1.821845902936374E-3</v>
      </c>
      <c r="BN276" s="50">
        <f>BJ276-BJ$17</f>
        <v>-3.643691805872748E-3</v>
      </c>
      <c r="BO276" s="50">
        <f>BK276-BK$17</f>
        <v>-1.093107541761823E-2</v>
      </c>
      <c r="BP276" s="50">
        <f>BL276-BL$17</f>
        <v>-5.465537708809115E-3</v>
      </c>
    </row>
    <row r="277" spans="1:68" x14ac:dyDescent="0.25">
      <c r="A277">
        <v>1.4658520999999999E-3</v>
      </c>
      <c r="B277">
        <v>5.8113375000000003E-12</v>
      </c>
      <c r="C277">
        <v>7.7507570000000001E-13</v>
      </c>
      <c r="D277">
        <v>1.0433981999999999E-12</v>
      </c>
      <c r="E277">
        <v>1.0026873000000001E-12</v>
      </c>
      <c r="F277">
        <v>1.4331480999999999E-12</v>
      </c>
      <c r="G277">
        <v>1.6160934E-12</v>
      </c>
      <c r="H277">
        <v>9.5512649999999999E-13</v>
      </c>
      <c r="I277">
        <v>7.9758589999999999E-13</v>
      </c>
      <c r="J277">
        <v>9.0493074999999999E-13</v>
      </c>
      <c r="K277">
        <v>1.0386161E-12</v>
      </c>
      <c r="L277">
        <v>1.1837811999999999E-12</v>
      </c>
      <c r="M277">
        <v>2.0080508000000002E-12</v>
      </c>
      <c r="N277">
        <v>4.4442249999999999E-12</v>
      </c>
      <c r="O277">
        <v>1.0982367E-11</v>
      </c>
      <c r="P277">
        <v>4.9634056999999995E-4</v>
      </c>
      <c r="Q277">
        <v>1.0553731999999999E-3</v>
      </c>
      <c r="R277">
        <v>2.6374537E-4</v>
      </c>
      <c r="S277" t="s">
        <v>0</v>
      </c>
      <c r="T277" t="s">
        <v>0</v>
      </c>
      <c r="U277" t="s">
        <v>0</v>
      </c>
      <c r="V277" t="s">
        <v>0</v>
      </c>
      <c r="W277">
        <v>1.9160720999999999E-12</v>
      </c>
      <c r="X277">
        <v>7.1994329999999999E-12</v>
      </c>
      <c r="Y277">
        <v>8.1237626999999997E-4</v>
      </c>
      <c r="Z277">
        <v>2.1833059999999999E-3</v>
      </c>
      <c r="AA277">
        <v>1.8842918E-3</v>
      </c>
      <c r="AB277" t="s">
        <v>0</v>
      </c>
      <c r="AC277" t="s">
        <v>0</v>
      </c>
      <c r="AD277" t="s">
        <v>0</v>
      </c>
      <c r="AE277">
        <v>1.6447128E-12</v>
      </c>
      <c r="AF277">
        <v>4.6820570000000002E-12</v>
      </c>
      <c r="AG277">
        <v>1.8189342999999999E-4</v>
      </c>
      <c r="AH277">
        <v>6.6990167000000002E-4</v>
      </c>
      <c r="AI277">
        <v>1.097717E-3</v>
      </c>
      <c r="AJ277">
        <v>1.6129537999999999E-3</v>
      </c>
      <c r="AZ277" s="35" t="s">
        <v>27</v>
      </c>
      <c r="BA277" s="21">
        <f t="shared" si="111"/>
        <v>2.7281095430791628E-5</v>
      </c>
      <c r="BB277" s="21">
        <f t="shared" si="112"/>
        <v>2.7281095430791628E-8</v>
      </c>
      <c r="BC277" s="21">
        <f t="shared" si="113"/>
        <v>2.2043125108079636E-6</v>
      </c>
      <c r="BD277" s="21">
        <f t="shared" si="114"/>
        <v>2.6451750129695564E-5</v>
      </c>
      <c r="BE277" s="21">
        <f t="shared" si="115"/>
        <v>2.6451750129695563E-2</v>
      </c>
      <c r="BF277" s="21">
        <f t="shared" si="116"/>
        <v>2.6451750129695565E-20</v>
      </c>
      <c r="BG277" s="1">
        <f t="shared" si="122"/>
        <v>9.3040063318684701E-6</v>
      </c>
      <c r="BH277" s="1">
        <f t="shared" si="117"/>
        <v>3.3959623111319915E-3</v>
      </c>
      <c r="BI277" s="22">
        <f t="shared" si="124"/>
        <v>2.0089268751564634E-2</v>
      </c>
      <c r="BJ277" s="22">
        <f t="shared" si="119"/>
        <v>4.0178537503129268E-2</v>
      </c>
      <c r="BK277" s="22">
        <f t="shared" si="120"/>
        <v>0.1205356125093878</v>
      </c>
      <c r="BL277" s="48">
        <f t="shared" si="123"/>
        <v>6.0267806254693891E-2</v>
      </c>
      <c r="BM277" s="50">
        <f>BI277-BI$18</f>
        <v>-8.6203261009538262E-4</v>
      </c>
      <c r="BN277" s="50">
        <f>BJ277-BJ$18</f>
        <v>-1.7240652201907652E-3</v>
      </c>
      <c r="BO277" s="50">
        <f>BK277-BK$18</f>
        <v>-5.1721956605723096E-3</v>
      </c>
      <c r="BP277" s="50">
        <f>BL277-BL$18</f>
        <v>-2.5860978302861617E-3</v>
      </c>
    </row>
    <row r="278" spans="1:68" x14ac:dyDescent="0.25">
      <c r="A278" t="s">
        <v>0</v>
      </c>
      <c r="B278" t="s">
        <v>0</v>
      </c>
      <c r="C278">
        <v>6.1979317E-13</v>
      </c>
      <c r="D278">
        <v>2.0708227000000002E-12</v>
      </c>
      <c r="E278">
        <v>1.9934233999999999E-5</v>
      </c>
      <c r="F278">
        <v>1.5215137E-12</v>
      </c>
      <c r="G278">
        <v>1.0364304000000001E-12</v>
      </c>
      <c r="H278">
        <v>6.3273800000000004E-13</v>
      </c>
      <c r="I278">
        <v>5.9069430000000004E-13</v>
      </c>
      <c r="J278">
        <v>6.3048795999999999E-13</v>
      </c>
      <c r="K278">
        <v>6.9553789999999998E-13</v>
      </c>
      <c r="L278">
        <v>7.5885479999999999E-13</v>
      </c>
      <c r="M278">
        <v>1.0026134000000001E-12</v>
      </c>
      <c r="N278">
        <v>1.370072E-12</v>
      </c>
      <c r="O278">
        <v>2.1587174E-12</v>
      </c>
      <c r="P278">
        <v>5.8221479999999998E-12</v>
      </c>
      <c r="Q278">
        <v>5.2322540000000002E-4</v>
      </c>
      <c r="R278">
        <v>7.7411834999999997E-4</v>
      </c>
      <c r="S278" t="s">
        <v>0</v>
      </c>
      <c r="T278" t="s">
        <v>0</v>
      </c>
      <c r="U278" t="s">
        <v>0</v>
      </c>
      <c r="V278">
        <v>6.7934460000000004E-13</v>
      </c>
      <c r="W278">
        <v>7.9600490000000004E-13</v>
      </c>
      <c r="X278">
        <v>9.3026319999999995E-13</v>
      </c>
      <c r="Y278">
        <v>1.9688927E-12</v>
      </c>
      <c r="Z278">
        <v>7.020839E-12</v>
      </c>
      <c r="AA278">
        <v>1.2751656E-3</v>
      </c>
      <c r="AB278" t="s">
        <v>0</v>
      </c>
      <c r="AC278" t="s">
        <v>0</v>
      </c>
      <c r="AD278" t="s">
        <v>0</v>
      </c>
      <c r="AE278">
        <v>2.6986875999999999E-12</v>
      </c>
      <c r="AF278">
        <v>3.5228493000000001E-12</v>
      </c>
      <c r="AG278">
        <v>1.2214946E-3</v>
      </c>
      <c r="AH278">
        <v>3.2217999999999998E-4</v>
      </c>
      <c r="AI278">
        <v>5.3864869999999999E-4</v>
      </c>
      <c r="AJ278">
        <v>1.5337139E-3</v>
      </c>
      <c r="AZ278" s="35" t="s">
        <v>28</v>
      </c>
      <c r="BA278" s="21">
        <f t="shared" si="111"/>
        <v>2.2924832794206907E-4</v>
      </c>
      <c r="BB278" s="21">
        <f t="shared" si="112"/>
        <v>2.2924832794206908E-7</v>
      </c>
      <c r="BC278" s="21">
        <f t="shared" si="113"/>
        <v>1.8523264897719179E-5</v>
      </c>
      <c r="BD278" s="21">
        <f t="shared" si="114"/>
        <v>2.2227917877263014E-4</v>
      </c>
      <c r="BE278" s="21">
        <f t="shared" si="115"/>
        <v>0.22227917877263015</v>
      </c>
      <c r="BF278" s="21">
        <f t="shared" si="116"/>
        <v>2.2227917877263017E-19</v>
      </c>
      <c r="BG278" s="1">
        <f>BF278*BA$2</f>
        <v>7.818336694559108E-5</v>
      </c>
      <c r="BH278" s="1">
        <f t="shared" si="117"/>
        <v>2.8536928935140746E-2</v>
      </c>
      <c r="BI278" s="22">
        <f t="shared" si="124"/>
        <v>0.1688140156453172</v>
      </c>
      <c r="BJ278" s="22">
        <f t="shared" si="119"/>
        <v>0.3376280312906344</v>
      </c>
      <c r="BK278" s="22">
        <f t="shared" si="120"/>
        <v>1.0128840938719033</v>
      </c>
      <c r="BL278" s="48">
        <f t="shared" si="123"/>
        <v>0.50644204693595163</v>
      </c>
      <c r="BM278" s="50">
        <f>BI278-BI$19</f>
        <v>-6.5545924461385685E-3</v>
      </c>
      <c r="BN278" s="50">
        <f>BJ278-BJ$19</f>
        <v>-1.3109184892277137E-2</v>
      </c>
      <c r="BO278" s="50">
        <f>BK278-BK$19</f>
        <v>-3.9327554676831245E-2</v>
      </c>
      <c r="BP278" s="50">
        <f>BL278-BL$19</f>
        <v>-1.9663777338415622E-2</v>
      </c>
    </row>
    <row r="279" spans="1:68" x14ac:dyDescent="0.25">
      <c r="A279" t="s">
        <v>0</v>
      </c>
      <c r="B279" t="s">
        <v>0</v>
      </c>
      <c r="C279">
        <v>1.4594573E-12</v>
      </c>
      <c r="D279">
        <v>2.5089336E-12</v>
      </c>
      <c r="E279">
        <v>2.1552396999999998E-12</v>
      </c>
      <c r="F279">
        <v>9.5511930000000007E-13</v>
      </c>
      <c r="G279">
        <v>7.375337E-13</v>
      </c>
      <c r="H279">
        <v>6.9225284000000005E-13</v>
      </c>
      <c r="I279">
        <v>8.6172123000000003E-13</v>
      </c>
      <c r="J279">
        <v>1.0457728000000001E-12</v>
      </c>
      <c r="K279">
        <v>1.001093E-12</v>
      </c>
      <c r="L279">
        <v>9.6819130000000008E-13</v>
      </c>
      <c r="M279">
        <v>1.09419E-12</v>
      </c>
      <c r="N279">
        <v>1.3845648999999999E-12</v>
      </c>
      <c r="O279">
        <v>2.0930523E-12</v>
      </c>
      <c r="P279">
        <v>5.6092314000000003E-12</v>
      </c>
      <c r="Q279">
        <v>5.7723155E-5</v>
      </c>
      <c r="R279">
        <v>9.4758843E-7</v>
      </c>
      <c r="S279" t="s">
        <v>0</v>
      </c>
      <c r="T279" t="s">
        <v>0</v>
      </c>
      <c r="U279" t="s">
        <v>0</v>
      </c>
      <c r="V279">
        <v>2.9559645E-12</v>
      </c>
      <c r="W279">
        <v>9.7750640000000008E-13</v>
      </c>
      <c r="X279">
        <v>1.0987946E-12</v>
      </c>
      <c r="Y279">
        <v>1.8262689999999999E-12</v>
      </c>
      <c r="Z279">
        <v>6.1834689999999999E-12</v>
      </c>
      <c r="AA279">
        <v>1.5449706000000001E-3</v>
      </c>
      <c r="AB279" t="s">
        <v>0</v>
      </c>
      <c r="AC279" t="s">
        <v>0</v>
      </c>
      <c r="AD279" t="s">
        <v>0</v>
      </c>
      <c r="AE279">
        <v>1.4294380000000001E-3</v>
      </c>
      <c r="AF279">
        <v>1.5416067999999999E-4</v>
      </c>
      <c r="AG279">
        <v>5.5184637E-12</v>
      </c>
      <c r="AH279">
        <v>2.0935900000000002E-12</v>
      </c>
      <c r="AI279">
        <v>1.8234493999999999E-12</v>
      </c>
      <c r="AJ279">
        <v>2.8204370000000002E-4</v>
      </c>
      <c r="AZ279" s="33" t="s">
        <v>29</v>
      </c>
      <c r="BA279" s="21">
        <f t="shared" si="111"/>
        <v>1.1738398461450662E-3</v>
      </c>
      <c r="BB279" s="21">
        <f t="shared" si="112"/>
        <v>1.1738398461450663E-6</v>
      </c>
      <c r="BC279" s="21">
        <f t="shared" si="113"/>
        <v>9.4846259568521346E-5</v>
      </c>
      <c r="BD279" s="21">
        <f t="shared" si="114"/>
        <v>1.1381551148222562E-3</v>
      </c>
      <c r="BE279" s="21">
        <f t="shared" si="115"/>
        <v>1.1381551148222562</v>
      </c>
      <c r="BF279" s="21">
        <f t="shared" si="116"/>
        <v>1.1381551148222562E-18</v>
      </c>
      <c r="BG279" s="1">
        <f t="shared" ref="BG279:BG281" si="125">BF279*BA$2</f>
        <v>4.0032898931200627E-4</v>
      </c>
      <c r="BH279" s="1">
        <f t="shared" si="117"/>
        <v>0.14612008109888228</v>
      </c>
      <c r="BI279" s="22">
        <f t="shared" si="124"/>
        <v>0.86439286136169757</v>
      </c>
      <c r="BJ279" s="22">
        <f t="shared" si="119"/>
        <v>1.7287857227233951</v>
      </c>
      <c r="BK279" s="22">
        <f t="shared" si="120"/>
        <v>5.1863571681701854</v>
      </c>
      <c r="BL279" s="48">
        <f t="shared" si="123"/>
        <v>2.5931785840850927</v>
      </c>
      <c r="BM279" s="50">
        <f>BI279-BI$20</f>
        <v>-6.8566291489615683E-3</v>
      </c>
      <c r="BN279" s="50">
        <f>BJ279-BJ$20</f>
        <v>-1.3713258297923137E-2</v>
      </c>
      <c r="BO279" s="50">
        <f>BK279-BK$20</f>
        <v>-4.1139774893769854E-2</v>
      </c>
      <c r="BP279" s="50">
        <f>BL279-BL$20</f>
        <v>-2.0569887446884927E-2</v>
      </c>
    </row>
    <row r="280" spans="1:68" x14ac:dyDescent="0.25">
      <c r="A280" t="s">
        <v>0</v>
      </c>
      <c r="B280">
        <v>1.7430572E-12</v>
      </c>
      <c r="C280">
        <v>7.3746189999999996E-13</v>
      </c>
      <c r="D280">
        <v>1.2065683E-12</v>
      </c>
      <c r="E280">
        <v>6.1327130000000001E-13</v>
      </c>
      <c r="F280">
        <v>6.1500966999999999E-13</v>
      </c>
      <c r="G280">
        <v>8.9442380000000001E-13</v>
      </c>
      <c r="H280">
        <v>1.3873439000000001E-12</v>
      </c>
      <c r="I280">
        <v>3.1761412000000001E-12</v>
      </c>
      <c r="J280">
        <v>6.8827335000000001E-12</v>
      </c>
      <c r="K280">
        <v>1.070397E-11</v>
      </c>
      <c r="L280">
        <v>1.0663746999999999E-4</v>
      </c>
      <c r="M280">
        <v>3.0668140000000001E-5</v>
      </c>
      <c r="N280">
        <v>1.0200684E-11</v>
      </c>
      <c r="O280">
        <v>6.4391020000000002E-12</v>
      </c>
      <c r="P280">
        <v>8.6628230000000002E-12</v>
      </c>
      <c r="Q280">
        <v>9.2163260000000003E-12</v>
      </c>
      <c r="R280">
        <v>1.1161455E-11</v>
      </c>
      <c r="S280" t="s">
        <v>0</v>
      </c>
      <c r="T280" t="s">
        <v>0</v>
      </c>
      <c r="U280">
        <v>1.1821403E-12</v>
      </c>
      <c r="V280">
        <v>2.5517895000000001E-12</v>
      </c>
      <c r="W280">
        <v>6.3406620000000001E-12</v>
      </c>
      <c r="X280">
        <v>6.0596366999999999E-12</v>
      </c>
      <c r="Y280">
        <v>4.6791415999999999E-12</v>
      </c>
      <c r="Z280">
        <v>3.1759819999999999E-12</v>
      </c>
      <c r="AA280">
        <v>1.7036088E-11</v>
      </c>
      <c r="AB280" t="s">
        <v>0</v>
      </c>
      <c r="AC280" t="s">
        <v>0</v>
      </c>
      <c r="AD280" t="s">
        <v>0</v>
      </c>
      <c r="AE280">
        <v>8.3627764000000001E-11</v>
      </c>
      <c r="AF280">
        <v>6.4145408000000003E-12</v>
      </c>
      <c r="AG280">
        <v>1.7301642E-12</v>
      </c>
      <c r="AH280">
        <v>2.0692910000000001E-12</v>
      </c>
      <c r="AI280">
        <v>2.2168769E-12</v>
      </c>
      <c r="AJ280">
        <v>1.1493389000000001E-3</v>
      </c>
      <c r="AZ280" t="s">
        <v>30</v>
      </c>
      <c r="BA280" s="21">
        <f>AH266</f>
        <v>4.0246053000000002E-3</v>
      </c>
      <c r="BB280" s="21">
        <f t="shared" si="112"/>
        <v>4.0246053000000006E-6</v>
      </c>
      <c r="BC280" s="21">
        <f t="shared" si="113"/>
        <v>3.2518810824000004E-4</v>
      </c>
      <c r="BD280" s="21">
        <f t="shared" si="114"/>
        <v>3.9022572988800007E-3</v>
      </c>
      <c r="BE280" s="21">
        <f t="shared" si="115"/>
        <v>3.9022572988800008</v>
      </c>
      <c r="BF280" s="21">
        <f t="shared" si="116"/>
        <v>3.9022572988800012E-18</v>
      </c>
      <c r="BG280" s="1">
        <f t="shared" si="125"/>
        <v>1.3725604710215571E-3</v>
      </c>
      <c r="BH280" s="1">
        <f>BG280*365</f>
        <v>0.50098457192286838</v>
      </c>
      <c r="BI280" s="22">
        <f t="shared" si="124"/>
        <v>2.9636411666745639</v>
      </c>
      <c r="BJ280" s="22">
        <f t="shared" si="119"/>
        <v>5.9272823333491278</v>
      </c>
      <c r="BK280" s="22">
        <f t="shared" si="120"/>
        <v>17.781847000047385</v>
      </c>
      <c r="BL280" s="48">
        <f>AVERAGE(BI280:BK280)</f>
        <v>8.8909235000236926</v>
      </c>
      <c r="BM280" s="50">
        <f>BI280-BI$21</f>
        <v>-4.7626886476788144E-3</v>
      </c>
      <c r="BN280" s="50">
        <f>BJ280-BJ$21</f>
        <v>-9.5253772953576288E-3</v>
      </c>
      <c r="BO280" s="50">
        <f>BK280-BK$21</f>
        <v>-2.8576131886072886E-2</v>
      </c>
      <c r="BP280" s="50">
        <f>BL280-BL$21</f>
        <v>-1.4288065943036443E-2</v>
      </c>
    </row>
    <row r="281" spans="1:68" x14ac:dyDescent="0.25">
      <c r="A281" t="s">
        <v>0</v>
      </c>
      <c r="B281">
        <v>8.7148733999999995E-13</v>
      </c>
      <c r="C281">
        <v>3.0019714999999999E-13</v>
      </c>
      <c r="D281">
        <v>2.4552370000000001E-13</v>
      </c>
      <c r="E281">
        <v>1.7240513E-13</v>
      </c>
      <c r="F281">
        <v>2.9884232999999999E-13</v>
      </c>
      <c r="G281">
        <v>5.2561204999999999E-13</v>
      </c>
      <c r="H281">
        <v>8.6730260000000004E-13</v>
      </c>
      <c r="I281">
        <v>1.5741925E-12</v>
      </c>
      <c r="J281">
        <v>2.6528762000000001E-12</v>
      </c>
      <c r="K281">
        <v>5.1135E-12</v>
      </c>
      <c r="L281">
        <v>7.6113699999999993E-12</v>
      </c>
      <c r="M281">
        <v>1.2051204E-11</v>
      </c>
      <c r="N281">
        <v>1.0444610500000001E-11</v>
      </c>
      <c r="O281">
        <v>1.2319465000000001E-11</v>
      </c>
      <c r="P281">
        <v>1.9582584000000001E-4</v>
      </c>
      <c r="Q281">
        <v>2.0533767999999998E-3</v>
      </c>
      <c r="R281">
        <v>2.0240427E-3</v>
      </c>
      <c r="S281" t="s">
        <v>0</v>
      </c>
      <c r="T281" t="s">
        <v>0</v>
      </c>
      <c r="U281">
        <v>1.7035520999999999E-12</v>
      </c>
      <c r="V281">
        <v>3.4331875E-12</v>
      </c>
      <c r="W281">
        <v>2.5602367000000001E-12</v>
      </c>
      <c r="X281">
        <v>3.2621364E-12</v>
      </c>
      <c r="Y281">
        <v>2.7496204999999998E-4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6.3461799999999999E-4</v>
      </c>
      <c r="AG281">
        <v>1.7030304999999999E-12</v>
      </c>
      <c r="AH281">
        <v>5.0763100000000003E-4</v>
      </c>
      <c r="AI281">
        <v>6.6938146000000004E-4</v>
      </c>
      <c r="AJ281">
        <v>4.9347427000000004E-12</v>
      </c>
      <c r="AZ281" t="s">
        <v>31</v>
      </c>
      <c r="BA281" s="21">
        <f>AO276</f>
        <v>9.39362468388074E-4</v>
      </c>
      <c r="BB281" s="21">
        <f>BA281*0.001</f>
        <v>9.3936246838807404E-7</v>
      </c>
      <c r="BC281" s="21">
        <f>BB281*80.8</f>
        <v>7.5900487445756381E-5</v>
      </c>
      <c r="BD281" s="21">
        <f>BC281*12</f>
        <v>9.1080584934907652E-4</v>
      </c>
      <c r="BE281" s="21">
        <f>BD281*1000</f>
        <v>0.91080584934907649</v>
      </c>
      <c r="BF281" s="21">
        <f>BE281*0.000000000000000001</f>
        <v>9.1080584934907662E-19</v>
      </c>
      <c r="BG281" s="1">
        <f t="shared" si="125"/>
        <v>3.2036229542079745E-4</v>
      </c>
      <c r="BH281" s="1">
        <f>BG281*365</f>
        <v>0.11693223782859107</v>
      </c>
      <c r="BI281" s="22">
        <f>BH281*BD$2</f>
        <v>0.69172827500473877</v>
      </c>
      <c r="BJ281" s="22">
        <f>BH281*BD$3</f>
        <v>1.3834565500094775</v>
      </c>
      <c r="BK281" s="22">
        <f>BH281*BD$4</f>
        <v>4.1503696500284324</v>
      </c>
      <c r="BL281" s="48">
        <f>AVERAGE(BI281:BK281)</f>
        <v>2.0751848250142162</v>
      </c>
      <c r="BM281" s="50">
        <f>BI281-BI$22</f>
        <v>-1.4084958060650576E-2</v>
      </c>
      <c r="BN281" s="50">
        <f>BJ281-BJ$22</f>
        <v>-2.8169916121301153E-2</v>
      </c>
      <c r="BO281" s="50">
        <f>BK281-BK$22</f>
        <v>-8.4509748363903014E-2</v>
      </c>
      <c r="BP281" s="50">
        <f>BL281-BL$22</f>
        <v>-4.2254874181951951E-2</v>
      </c>
    </row>
    <row r="282" spans="1:68" x14ac:dyDescent="0.25">
      <c r="A282" t="s">
        <v>0</v>
      </c>
      <c r="B282">
        <v>6.5957990000000005E-13</v>
      </c>
      <c r="C282">
        <v>1.6925695999999999E-13</v>
      </c>
      <c r="D282">
        <v>2.1961118E-13</v>
      </c>
      <c r="E282">
        <v>1.2137785999999999E-13</v>
      </c>
      <c r="F282">
        <v>1.7878596999999999E-13</v>
      </c>
      <c r="G282">
        <v>3.1038215000000002E-13</v>
      </c>
      <c r="H282">
        <v>3.4424053E-13</v>
      </c>
      <c r="I282">
        <v>4.5905960000000004E-13</v>
      </c>
      <c r="J282">
        <v>6.2356680000000001E-13</v>
      </c>
      <c r="K282">
        <v>9.7019480000000007E-13</v>
      </c>
      <c r="L282">
        <v>1.0449415999999999E-12</v>
      </c>
      <c r="M282">
        <v>1.4454619999999999E-12</v>
      </c>
      <c r="N282">
        <v>2.2749983000000001E-12</v>
      </c>
      <c r="O282">
        <v>1.8221848000000002E-12</v>
      </c>
      <c r="P282">
        <v>2.5278197999999999E-12</v>
      </c>
      <c r="Q282">
        <v>1.7806367000000001E-4</v>
      </c>
      <c r="R282">
        <v>8.420945E-4</v>
      </c>
      <c r="S282" t="s">
        <v>0</v>
      </c>
      <c r="T282">
        <v>8.6905649999999993E-12</v>
      </c>
      <c r="U282">
        <v>1.8875785999999999E-12</v>
      </c>
      <c r="V282">
        <v>1.2335431E-12</v>
      </c>
      <c r="W282">
        <v>1.476068E-12</v>
      </c>
      <c r="X282">
        <v>1.1796289000000001E-12</v>
      </c>
      <c r="Y282">
        <v>6.0925396999999998E-13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1.4284632999999999E-3</v>
      </c>
      <c r="AG282">
        <v>6.8058809999999994E-11</v>
      </c>
      <c r="AH282">
        <v>3.4984605000000001E-11</v>
      </c>
      <c r="AI282">
        <v>5.4425220000000002E-4</v>
      </c>
      <c r="AJ282">
        <v>2.6212773000000001E-11</v>
      </c>
    </row>
    <row r="283" spans="1:68" x14ac:dyDescent="0.25">
      <c r="A283" t="s">
        <v>0</v>
      </c>
      <c r="B283">
        <v>1.2350325999999999E-12</v>
      </c>
      <c r="C283">
        <v>2.4606859999999998E-13</v>
      </c>
      <c r="D283">
        <v>1.8826684E-13</v>
      </c>
      <c r="E283">
        <v>1.0967529599999999E-13</v>
      </c>
      <c r="F283">
        <v>1.5667952000000001E-13</v>
      </c>
      <c r="G283">
        <v>3.0510890000000002E-13</v>
      </c>
      <c r="H283">
        <v>4.710222E-13</v>
      </c>
      <c r="I283">
        <v>6.5021035000000001E-13</v>
      </c>
      <c r="J283">
        <v>8.1068549999999998E-13</v>
      </c>
      <c r="K283">
        <v>9.7425530000000004E-13</v>
      </c>
      <c r="L283">
        <v>1.0654474E-12</v>
      </c>
      <c r="M283">
        <v>1.3697045000000001E-12</v>
      </c>
      <c r="N283">
        <v>1.282502E-12</v>
      </c>
      <c r="O283">
        <v>1.1673657E-12</v>
      </c>
      <c r="P283">
        <v>4.9528628000000004E-12</v>
      </c>
      <c r="Q283">
        <v>1.1956683999999999E-3</v>
      </c>
      <c r="R283" t="s">
        <v>0</v>
      </c>
      <c r="S283">
        <v>4.6102436E-12</v>
      </c>
      <c r="T283">
        <v>1.5831505999999999E-12</v>
      </c>
      <c r="U283">
        <v>6.7020519999999998E-13</v>
      </c>
      <c r="V283">
        <v>8.4187426000000004E-13</v>
      </c>
      <c r="W283">
        <v>8.8774365E-13</v>
      </c>
      <c r="X283">
        <v>7.9630736000000004E-13</v>
      </c>
      <c r="Y283">
        <v>6.1940774000000001E-13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1.319441E-3</v>
      </c>
      <c r="AG283">
        <v>7.8253063999999999E-11</v>
      </c>
      <c r="AH283">
        <v>1.453137E-3</v>
      </c>
      <c r="AI283">
        <v>1.2333011E-3</v>
      </c>
      <c r="AJ283">
        <v>1.2098395000000001E-3</v>
      </c>
    </row>
    <row r="284" spans="1:68" x14ac:dyDescent="0.25">
      <c r="A284" t="s">
        <v>0</v>
      </c>
      <c r="B284">
        <v>4.9254944999999996E-12</v>
      </c>
      <c r="C284">
        <v>1.4652112000000001E-12</v>
      </c>
      <c r="D284">
        <v>5.1608920000000002E-13</v>
      </c>
      <c r="E284">
        <v>2.4792026E-13</v>
      </c>
      <c r="F284">
        <v>2.6680524E-13</v>
      </c>
      <c r="G284">
        <v>3.7218895999999999E-13</v>
      </c>
      <c r="H284">
        <v>4.9463537000000001E-13</v>
      </c>
      <c r="I284">
        <v>6.3636490000000003E-13</v>
      </c>
      <c r="J284">
        <v>6.3753600000000004E-13</v>
      </c>
      <c r="K284">
        <v>6.7193836E-13</v>
      </c>
      <c r="L284">
        <v>7.8294694999999997E-13</v>
      </c>
      <c r="M284">
        <v>9.6683259999999992E-13</v>
      </c>
      <c r="N284">
        <v>1.0652618000000001E-12</v>
      </c>
      <c r="O284">
        <v>1.1330492E-12</v>
      </c>
      <c r="P284">
        <v>4.3053119999999999E-12</v>
      </c>
      <c r="Q284" t="s">
        <v>0</v>
      </c>
      <c r="R284">
        <v>7.9004759999999993E-6</v>
      </c>
      <c r="S284">
        <v>1.7846442E-12</v>
      </c>
      <c r="T284">
        <v>1.222716E-12</v>
      </c>
      <c r="U284">
        <v>6.9840420000000003E-13</v>
      </c>
      <c r="V284">
        <v>7.5965860000000002E-13</v>
      </c>
      <c r="W284">
        <v>8.7839109999999998E-13</v>
      </c>
      <c r="X284">
        <v>7.6266449999999998E-13</v>
      </c>
      <c r="Y284">
        <v>1.1119751999999999E-12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1.4023055999999999E-3</v>
      </c>
      <c r="AG284">
        <v>1.373895E-5</v>
      </c>
      <c r="AH284" t="s">
        <v>0</v>
      </c>
      <c r="AI284">
        <v>1.4296971E-3</v>
      </c>
      <c r="AJ284">
        <v>1.3809752000000001E-3</v>
      </c>
    </row>
    <row r="285" spans="1:68" x14ac:dyDescent="0.25">
      <c r="A285" t="s">
        <v>0</v>
      </c>
      <c r="B285">
        <v>1.0679974E-11</v>
      </c>
      <c r="C285">
        <v>3.4717058E-12</v>
      </c>
      <c r="D285">
        <v>7.4259342999999997E-13</v>
      </c>
      <c r="E285">
        <v>3.2902224E-13</v>
      </c>
      <c r="F285">
        <v>2.9000139999999998E-13</v>
      </c>
      <c r="G285">
        <v>3.9013727999999998E-13</v>
      </c>
      <c r="H285">
        <v>5.0510583000000001E-13</v>
      </c>
      <c r="I285">
        <v>6.1084004999999998E-13</v>
      </c>
      <c r="J285">
        <v>5.6899125E-13</v>
      </c>
      <c r="K285">
        <v>5.6609084999999995E-13</v>
      </c>
      <c r="L285">
        <v>7.0243329999999995E-13</v>
      </c>
      <c r="M285">
        <v>7.6194182999999997E-13</v>
      </c>
      <c r="N285">
        <v>6.4523360000000003E-13</v>
      </c>
      <c r="O285">
        <v>8.0958145999999998E-13</v>
      </c>
      <c r="P285" t="s">
        <v>0</v>
      </c>
      <c r="Q285">
        <v>1.6321455999999999E-11</v>
      </c>
      <c r="R285">
        <v>1.8677013000000002E-11</v>
      </c>
      <c r="S285">
        <v>7.8170030000000004E-12</v>
      </c>
      <c r="T285">
        <v>1.5704357999999999E-12</v>
      </c>
      <c r="U285">
        <v>8.1039680000000003E-13</v>
      </c>
      <c r="V285">
        <v>8.5722634999999999E-13</v>
      </c>
      <c r="W285">
        <v>1.0486253000000001E-12</v>
      </c>
      <c r="X285">
        <v>1.0792681E-12</v>
      </c>
      <c r="Y285">
        <v>2.7723029999999999E-12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3.3736636E-3</v>
      </c>
      <c r="AG285">
        <v>6.3664500000000003E-4</v>
      </c>
      <c r="AH285" t="s">
        <v>0</v>
      </c>
      <c r="AI285" t="s">
        <v>0</v>
      </c>
      <c r="AJ285" t="s">
        <v>0</v>
      </c>
    </row>
    <row r="286" spans="1:68" x14ac:dyDescent="0.25">
      <c r="A286" t="s">
        <v>0</v>
      </c>
      <c r="B286" t="s">
        <v>0</v>
      </c>
      <c r="C286">
        <v>6.2373183999999998E-12</v>
      </c>
      <c r="D286">
        <v>8.9038749999999998E-13</v>
      </c>
      <c r="E286">
        <v>3.3092477E-13</v>
      </c>
      <c r="F286">
        <v>3.0031852999999998E-13</v>
      </c>
      <c r="G286">
        <v>4.8883385000000005E-13</v>
      </c>
      <c r="H286">
        <v>6.0890025E-13</v>
      </c>
      <c r="I286">
        <v>7.0014356E-13</v>
      </c>
      <c r="J286">
        <v>7.1296353999999997E-13</v>
      </c>
      <c r="K286">
        <v>7.2364612999999998E-13</v>
      </c>
      <c r="L286">
        <v>8.0626509999999995E-13</v>
      </c>
      <c r="M286">
        <v>7.0552899999999995E-13</v>
      </c>
      <c r="N286">
        <v>5.3072714999999997E-13</v>
      </c>
      <c r="O286">
        <v>8.8773880000000003E-13</v>
      </c>
      <c r="P286" t="s">
        <v>0</v>
      </c>
      <c r="Q286">
        <v>1.9285188E-11</v>
      </c>
      <c r="R286">
        <v>1.2996127000000001E-11</v>
      </c>
      <c r="S286">
        <v>9.1019406000000002E-12</v>
      </c>
      <c r="T286">
        <v>1.7880954E-12</v>
      </c>
      <c r="U286">
        <v>9.5892580000000003E-13</v>
      </c>
      <c r="V286">
        <v>1.2593206000000001E-12</v>
      </c>
      <c r="W286">
        <v>1.6953223E-12</v>
      </c>
      <c r="X286">
        <v>1.9301172999999999E-12</v>
      </c>
      <c r="Y286">
        <v>6.6178290000000001E-12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2.2302277999999999E-4</v>
      </c>
      <c r="AG286">
        <v>1.7977688E-3</v>
      </c>
      <c r="AH286" t="s">
        <v>0</v>
      </c>
      <c r="AI286" t="s">
        <v>0</v>
      </c>
      <c r="AJ286" t="s">
        <v>0</v>
      </c>
    </row>
    <row r="287" spans="1:68" x14ac:dyDescent="0.25">
      <c r="A287" t="s">
        <v>0</v>
      </c>
      <c r="B287" t="s">
        <v>0</v>
      </c>
      <c r="C287">
        <v>6.3208095000000003E-4</v>
      </c>
      <c r="D287">
        <v>1.5941241E-12</v>
      </c>
      <c r="E287">
        <v>2.4325518E-13</v>
      </c>
      <c r="F287">
        <v>8.0328480000000006E-14</v>
      </c>
      <c r="G287">
        <v>9.1239556999999996E-14</v>
      </c>
      <c r="H287">
        <v>2.2323651E-13</v>
      </c>
      <c r="I287">
        <v>3.9814350999999999E-13</v>
      </c>
      <c r="J287">
        <v>5.2856623000000002E-13</v>
      </c>
      <c r="K287">
        <v>7.2543284000000001E-13</v>
      </c>
      <c r="L287">
        <v>8.8018725000000004E-13</v>
      </c>
      <c r="M287">
        <v>8.4213387000000004E-13</v>
      </c>
      <c r="N287">
        <v>8.9437675000000001E-13</v>
      </c>
      <c r="O287">
        <v>2.1871880000000002E-12</v>
      </c>
      <c r="P287" t="s">
        <v>0</v>
      </c>
      <c r="Q287">
        <v>3.5969040000000001E-11</v>
      </c>
      <c r="R287">
        <v>8.1242740000000004E-12</v>
      </c>
      <c r="S287">
        <v>5.4032586000000001E-12</v>
      </c>
      <c r="T287">
        <v>9.3523450000000002E-13</v>
      </c>
      <c r="U287">
        <v>7.8399310000000005E-13</v>
      </c>
      <c r="V287">
        <v>1.0903323E-12</v>
      </c>
      <c r="W287">
        <v>2.1048654999999999E-12</v>
      </c>
      <c r="X287">
        <v>2.7562178000000001E-12</v>
      </c>
      <c r="Y287">
        <v>2.4733376999999999E-12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</row>
    <row r="288" spans="1:68" x14ac:dyDescent="0.25">
      <c r="A288" t="s">
        <v>0</v>
      </c>
      <c r="B288" t="s">
        <v>0</v>
      </c>
      <c r="C288">
        <v>4.3006574999999997E-12</v>
      </c>
      <c r="D288">
        <v>1.9483195E-11</v>
      </c>
      <c r="E288">
        <v>2.1291013999999999E-11</v>
      </c>
      <c r="F288">
        <v>1.6800769000000001E-11</v>
      </c>
      <c r="G288">
        <v>1.5475453E-11</v>
      </c>
      <c r="H288">
        <v>1.1662479E-11</v>
      </c>
      <c r="I288">
        <v>4.2616405000000003E-12</v>
      </c>
      <c r="J288">
        <v>1.8317262000000001E-12</v>
      </c>
      <c r="K288">
        <v>8.9544697000000001E-13</v>
      </c>
      <c r="L288">
        <v>5.3187660000000001E-13</v>
      </c>
      <c r="M288">
        <v>8.3151096999999997E-13</v>
      </c>
      <c r="N288">
        <v>2.7402374999999998E-12</v>
      </c>
      <c r="O288">
        <v>4.3458024000000001E-12</v>
      </c>
      <c r="P288" t="s">
        <v>0</v>
      </c>
      <c r="Q288" t="s">
        <v>0</v>
      </c>
      <c r="R288" t="s">
        <v>0</v>
      </c>
      <c r="S288">
        <v>7.6960085000000002E-4</v>
      </c>
      <c r="T288">
        <v>4.682187E-11</v>
      </c>
      <c r="U288">
        <v>2.8891883999999999E-11</v>
      </c>
      <c r="V288">
        <v>4.2372225999999999E-12</v>
      </c>
      <c r="W288">
        <v>6.5087289999999999E-13</v>
      </c>
      <c r="X288">
        <v>4.3691510000000004E-12</v>
      </c>
      <c r="Y288">
        <v>3.2704037E-12</v>
      </c>
      <c r="Z288" t="s">
        <v>0</v>
      </c>
      <c r="AA288" t="s">
        <v>0</v>
      </c>
      <c r="AB288">
        <v>1.7242715E-13</v>
      </c>
      <c r="AC288">
        <v>6.1184759999999999E-13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</row>
    <row r="289" spans="1:68" x14ac:dyDescent="0.25">
      <c r="A289" t="s">
        <v>0</v>
      </c>
      <c r="B289" t="s">
        <v>0</v>
      </c>
      <c r="C289" t="s">
        <v>0</v>
      </c>
      <c r="D289">
        <v>1.9087192E-3</v>
      </c>
      <c r="E289">
        <v>1.4447201000000001E-3</v>
      </c>
      <c r="F289">
        <v>1.3895197999999999E-3</v>
      </c>
      <c r="G289">
        <v>1.2768013E-3</v>
      </c>
      <c r="H289">
        <v>1.2104803E-3</v>
      </c>
      <c r="I289">
        <v>1.0164991E-3</v>
      </c>
      <c r="J289">
        <v>6.7680650000000002E-4</v>
      </c>
      <c r="K289">
        <v>2.705165E-5</v>
      </c>
      <c r="L289">
        <v>1.8058877000000001E-11</v>
      </c>
      <c r="M289">
        <v>5.5280273000000003E-12</v>
      </c>
      <c r="N289">
        <v>4.6478286E-12</v>
      </c>
      <c r="O289" t="s">
        <v>0</v>
      </c>
      <c r="P289" t="s">
        <v>0</v>
      </c>
      <c r="Q289" t="s">
        <v>0</v>
      </c>
      <c r="R289" t="s">
        <v>0</v>
      </c>
      <c r="S289">
        <v>4.0469225000000003E-3</v>
      </c>
      <c r="T289">
        <v>3.4737116999999998E-3</v>
      </c>
      <c r="U289">
        <v>2.6002590000000002E-3</v>
      </c>
      <c r="V289">
        <v>1.7787915E-3</v>
      </c>
      <c r="W289">
        <v>6.6545785999999997E-4</v>
      </c>
      <c r="X289">
        <v>1.5993483999999999E-11</v>
      </c>
      <c r="Y289">
        <v>1.9334043E-11</v>
      </c>
      <c r="Z289">
        <v>4.1382972999999999E-12</v>
      </c>
      <c r="AA289">
        <v>1.7023363000000001E-12</v>
      </c>
      <c r="AB289">
        <v>8.8918489999999995E-13</v>
      </c>
      <c r="AC289">
        <v>8.9946713E-13</v>
      </c>
      <c r="AD289">
        <v>4.2564616999999998E-13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</row>
    <row r="290" spans="1:68" x14ac:dyDescent="0.25">
      <c r="A290" t="s">
        <v>0</v>
      </c>
      <c r="B290" t="s">
        <v>0</v>
      </c>
      <c r="C290" t="s">
        <v>0</v>
      </c>
      <c r="D290">
        <v>4.2453943999999997E-3</v>
      </c>
      <c r="E290">
        <v>3.2335029E-3</v>
      </c>
      <c r="F290">
        <v>2.9701695000000001E-3</v>
      </c>
      <c r="G290">
        <v>2.9299694999999999E-3</v>
      </c>
      <c r="H290">
        <v>2.7829357000000001E-3</v>
      </c>
      <c r="I290">
        <v>2.5277400000000001E-3</v>
      </c>
      <c r="J290">
        <v>2.1026179000000001E-3</v>
      </c>
      <c r="K290">
        <v>1.5768948E-3</v>
      </c>
      <c r="L290">
        <v>8.2218169999999998E-4</v>
      </c>
      <c r="M290">
        <v>3.299347E-11</v>
      </c>
      <c r="N290">
        <v>7.8395050000000007E-12</v>
      </c>
      <c r="O290" t="s">
        <v>0</v>
      </c>
      <c r="P290" t="s">
        <v>0</v>
      </c>
      <c r="Q290" t="s">
        <v>0</v>
      </c>
      <c r="R290" t="s">
        <v>0</v>
      </c>
      <c r="S290">
        <v>5.060429E-3</v>
      </c>
      <c r="T290">
        <v>4.6928910000000002E-3</v>
      </c>
      <c r="U290">
        <v>4.5914073000000001E-3</v>
      </c>
      <c r="V290">
        <v>3.9239456000000001E-3</v>
      </c>
      <c r="W290">
        <v>3.3752446000000001E-3</v>
      </c>
      <c r="X290">
        <v>2.3293796000000001E-3</v>
      </c>
      <c r="Y290">
        <v>8.5019074999999997E-11</v>
      </c>
      <c r="Z290" t="s">
        <v>0</v>
      </c>
      <c r="AA290">
        <v>2.7754862000000001E-12</v>
      </c>
      <c r="AB290">
        <v>1.765899E-12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</row>
    <row r="291" spans="1:68" x14ac:dyDescent="0.25">
      <c r="A291" t="s">
        <v>0</v>
      </c>
      <c r="B291" t="s">
        <v>0</v>
      </c>
      <c r="C291" t="s">
        <v>0</v>
      </c>
      <c r="D291">
        <v>4.5093329999999999E-3</v>
      </c>
      <c r="E291">
        <v>3.4746506999999999E-3</v>
      </c>
      <c r="F291">
        <v>3.4316846000000002E-3</v>
      </c>
      <c r="G291">
        <v>3.3106289999999998E-3</v>
      </c>
      <c r="H291">
        <v>3.2722113999999998E-3</v>
      </c>
      <c r="I291">
        <v>3.1386949999999999E-3</v>
      </c>
      <c r="J291">
        <v>3.0277443999999999E-3</v>
      </c>
      <c r="K291">
        <v>2.5804349999999998E-3</v>
      </c>
      <c r="L291">
        <v>1.741371E-3</v>
      </c>
      <c r="M291">
        <v>3.6451662999999998E-4</v>
      </c>
      <c r="N291">
        <v>1.5265234999999998E-11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>
        <v>5.9588089999999998E-3</v>
      </c>
      <c r="U291">
        <v>5.3513939999999998E-3</v>
      </c>
      <c r="V291">
        <v>5.5594086000000003E-3</v>
      </c>
      <c r="W291">
        <v>5.1718679999999996E-3</v>
      </c>
      <c r="X291">
        <v>4.7677155000000002E-3</v>
      </c>
      <c r="Y291">
        <v>2.9350884999999999E-3</v>
      </c>
      <c r="Z291">
        <v>1.1240013E-3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</row>
    <row r="292" spans="1:68" x14ac:dyDescent="0.25">
      <c r="A292" t="s">
        <v>0</v>
      </c>
      <c r="B292" t="s">
        <v>0</v>
      </c>
      <c r="C292" t="s">
        <v>0</v>
      </c>
      <c r="D292" t="s">
        <v>0</v>
      </c>
      <c r="E292">
        <v>3.185093E-3</v>
      </c>
      <c r="F292">
        <v>3.4505394E-3</v>
      </c>
      <c r="G292">
        <v>3.5000152000000001E-3</v>
      </c>
      <c r="H292">
        <v>3.183838E-3</v>
      </c>
      <c r="I292">
        <v>3.2235440000000001E-3</v>
      </c>
      <c r="J292">
        <v>3.3495339999999999E-3</v>
      </c>
      <c r="K292">
        <v>3.1238578000000001E-3</v>
      </c>
      <c r="L292">
        <v>2.1817327999999999E-3</v>
      </c>
      <c r="M292">
        <v>7.8010510000000005E-4</v>
      </c>
      <c r="N292">
        <v>4.2509922999999998E-11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>
        <v>5.8589326000000001E-3</v>
      </c>
      <c r="V292">
        <v>5.7222727000000003E-3</v>
      </c>
      <c r="W292">
        <v>5.5377910000000002E-3</v>
      </c>
      <c r="X292">
        <v>5.5473563000000004E-3</v>
      </c>
      <c r="Y292">
        <v>4.6495549999999997E-3</v>
      </c>
      <c r="Z292">
        <v>2.4781025E-3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</row>
    <row r="293" spans="1:68" x14ac:dyDescent="0.25">
      <c r="A293" t="s">
        <v>0</v>
      </c>
      <c r="B293" t="s">
        <v>0</v>
      </c>
      <c r="C293" t="s">
        <v>0</v>
      </c>
      <c r="D293" t="s">
        <v>0</v>
      </c>
      <c r="E293">
        <v>1.1710668E-3</v>
      </c>
      <c r="F293">
        <v>3.0054514999999999E-3</v>
      </c>
      <c r="G293">
        <v>2.3294451999999999E-3</v>
      </c>
      <c r="H293">
        <v>1.5699443999999999E-3</v>
      </c>
      <c r="I293">
        <v>2.54944E-3</v>
      </c>
      <c r="J293">
        <v>4.0875529999999998E-3</v>
      </c>
      <c r="K293">
        <v>2.6927361999999999E-3</v>
      </c>
      <c r="L293">
        <v>1.9470450999999999E-3</v>
      </c>
      <c r="M293">
        <v>5.0239368000000003E-11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>
        <v>4.8748489999999997E-3</v>
      </c>
      <c r="V293">
        <v>5.0782759999999996E-3</v>
      </c>
      <c r="W293">
        <v>4.6957860000000004E-3</v>
      </c>
      <c r="X293">
        <v>3.7934545000000001E-3</v>
      </c>
      <c r="Y293">
        <v>3.4991808E-3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</row>
    <row r="294" spans="1:68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>
        <v>6.3315069999999999E-4</v>
      </c>
      <c r="H294">
        <v>8.0492729999999998E-4</v>
      </c>
      <c r="I294">
        <v>7.5274179999999997E-4</v>
      </c>
      <c r="J294">
        <v>2.0376460000000002E-3</v>
      </c>
      <c r="K294">
        <v>2.8629753999999998E-10</v>
      </c>
      <c r="L294">
        <v>5.4269329999999998E-11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>
        <v>2.0370231999999999E-3</v>
      </c>
      <c r="V294">
        <v>2.6248577000000002E-3</v>
      </c>
      <c r="W294">
        <v>8.4806550000000001E-4</v>
      </c>
      <c r="X294">
        <v>1.2303467E-3</v>
      </c>
      <c r="Y294">
        <v>1.3667339000000001E-3</v>
      </c>
      <c r="Z294">
        <v>1.3382228000000001E-3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</row>
    <row r="295" spans="1:68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4.1431764000000003E-11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>
        <v>1.2257367000000001E-10</v>
      </c>
      <c r="U295">
        <v>1.7284412999999999E-10</v>
      </c>
      <c r="V295" t="s">
        <v>0</v>
      </c>
      <c r="W295" t="s">
        <v>0</v>
      </c>
      <c r="X295">
        <v>1.3299561999999999E-11</v>
      </c>
      <c r="Y295">
        <v>6.2615159999999997E-11</v>
      </c>
      <c r="Z295">
        <v>6.8436984999999996E-11</v>
      </c>
      <c r="AA295">
        <v>9.102318E-11</v>
      </c>
      <c r="AB295">
        <v>7.3683010000000004E-11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</row>
    <row r="296" spans="1:68" x14ac:dyDescent="0.25">
      <c r="A296">
        <v>1.3913408E-11</v>
      </c>
      <c r="B296">
        <v>1.4139748000000001E-11</v>
      </c>
      <c r="C296">
        <v>1.4241192000000001E-11</v>
      </c>
      <c r="D296">
        <v>1.3996348E-11</v>
      </c>
      <c r="E296">
        <v>1.3099333E-11</v>
      </c>
      <c r="F296">
        <v>1.261464E-11</v>
      </c>
      <c r="G296">
        <v>1.2450362E-11</v>
      </c>
      <c r="H296">
        <v>1.2322619E-11</v>
      </c>
      <c r="I296">
        <v>1.2239634E-11</v>
      </c>
      <c r="J296">
        <v>1.21738175E-11</v>
      </c>
      <c r="K296">
        <v>1.1599949E-11</v>
      </c>
      <c r="L296">
        <v>1.1357777E-11</v>
      </c>
      <c r="M296">
        <v>1.1353457E-11</v>
      </c>
      <c r="N296">
        <v>1.1396588E-11</v>
      </c>
      <c r="O296">
        <v>1.21330185E-11</v>
      </c>
      <c r="P296">
        <v>1.3590652E-11</v>
      </c>
      <c r="Q296">
        <v>1.4757612000000001E-11</v>
      </c>
      <c r="R296">
        <v>1.5765681999999999E-11</v>
      </c>
      <c r="S296">
        <v>1.8269277000000001E-11</v>
      </c>
      <c r="T296">
        <v>1.960298E-11</v>
      </c>
      <c r="U296" t="s">
        <v>0</v>
      </c>
      <c r="V296" t="s">
        <v>0</v>
      </c>
      <c r="W296" t="s">
        <v>0</v>
      </c>
      <c r="X296" t="s">
        <v>0</v>
      </c>
      <c r="Y296">
        <v>1.8335304000000002E-11</v>
      </c>
      <c r="Z296">
        <v>3.0003509999999997E-11</v>
      </c>
      <c r="AA296">
        <v>2.975244E-11</v>
      </c>
      <c r="AB296">
        <v>3.2478197E-11</v>
      </c>
      <c r="AC296">
        <v>2.7864829E-11</v>
      </c>
      <c r="AD296">
        <v>2.1241397999999998E-11</v>
      </c>
      <c r="AE296">
        <v>2.4174218000000001E-11</v>
      </c>
      <c r="AF296">
        <v>2.2474899999999999E-11</v>
      </c>
      <c r="AG296">
        <v>1.9874382000000001E-11</v>
      </c>
      <c r="AH296">
        <v>2.1951939E-11</v>
      </c>
      <c r="AI296">
        <v>2.3655368E-11</v>
      </c>
      <c r="AJ296">
        <v>1.7893363999999999E-11</v>
      </c>
    </row>
    <row r="298" spans="1:68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M298" s="21"/>
      <c r="AN298" s="21"/>
      <c r="AO298" s="21"/>
      <c r="AP298" s="21"/>
      <c r="AR298" s="21"/>
      <c r="AS298" s="21"/>
      <c r="AT298" s="2" t="s">
        <v>32</v>
      </c>
    </row>
    <row r="299" spans="1:68" x14ac:dyDescent="0.25">
      <c r="A299" t="s">
        <v>0</v>
      </c>
      <c r="B299">
        <v>5.2281373999999998E-11</v>
      </c>
      <c r="C299">
        <v>5.0808051999999997E-11</v>
      </c>
      <c r="D299">
        <v>4.4027194999999998E-11</v>
      </c>
      <c r="E299">
        <v>2.789127E-11</v>
      </c>
      <c r="F299">
        <v>2.1747075000000001E-11</v>
      </c>
      <c r="G299">
        <v>2.2959176E-11</v>
      </c>
      <c r="H299">
        <v>1.6866266999999999E-10</v>
      </c>
      <c r="I299">
        <v>1.8895122000000001E-10</v>
      </c>
      <c r="J299">
        <v>2.6822867000000001E-11</v>
      </c>
      <c r="K299">
        <v>5.0629069999999997E-11</v>
      </c>
      <c r="L299">
        <v>2.701959E-11</v>
      </c>
      <c r="M299">
        <v>2.7640616999999998E-11</v>
      </c>
      <c r="N299">
        <v>3.057474E-11</v>
      </c>
      <c r="O299">
        <v>4.9821223999999998E-11</v>
      </c>
      <c r="P299">
        <v>1.9622111E-10</v>
      </c>
      <c r="Q299">
        <v>1.9214726999999999E-11</v>
      </c>
      <c r="R299">
        <v>1.3834703E-10</v>
      </c>
      <c r="S299">
        <v>1.6308813E-10</v>
      </c>
      <c r="T299">
        <v>4.9637660000000002E-11</v>
      </c>
      <c r="U299">
        <v>4.4617570000000003E-11</v>
      </c>
      <c r="V299">
        <v>2.6372684E-11</v>
      </c>
      <c r="W299">
        <v>2.8054348999999999E-11</v>
      </c>
      <c r="X299">
        <v>3.9050245999999997E-11</v>
      </c>
      <c r="Y299">
        <v>3.4318299999999998E-11</v>
      </c>
      <c r="Z299">
        <v>4.3504720000000002E-11</v>
      </c>
      <c r="AA299">
        <v>4.6415509999999999E-11</v>
      </c>
      <c r="AB299">
        <v>5.0945983999999998E-11</v>
      </c>
      <c r="AC299">
        <v>5.4401259999999998E-11</v>
      </c>
      <c r="AD299">
        <v>5.802296E-11</v>
      </c>
      <c r="AE299">
        <v>5.9496960000000004E-11</v>
      </c>
      <c r="AF299">
        <v>6.1098669999999996E-11</v>
      </c>
      <c r="AG299">
        <v>4.6103347000000001E-11</v>
      </c>
      <c r="AH299">
        <v>3.5440105999999999E-11</v>
      </c>
      <c r="AI299">
        <v>6.0814789999999994E-11</v>
      </c>
      <c r="AJ299" t="s">
        <v>0</v>
      </c>
      <c r="AM299" s="23" t="s">
        <v>1</v>
      </c>
      <c r="AN299" s="21"/>
      <c r="AO299" s="21">
        <f>SUM(A332:AJ333)/40</f>
        <v>2.9339626890000007E-11</v>
      </c>
      <c r="AP299" s="21"/>
      <c r="AQ299" s="21"/>
      <c r="AR299" s="23" t="s">
        <v>1</v>
      </c>
      <c r="AS299" s="21"/>
      <c r="AT299" s="36">
        <f>((AO299-AO$3)*100)/AO$3</f>
        <v>-5.6607406756093921</v>
      </c>
      <c r="AU299" s="21"/>
    </row>
    <row r="300" spans="1:68" x14ac:dyDescent="0.25">
      <c r="A300">
        <v>6.7590399999999996E-4</v>
      </c>
      <c r="B300">
        <v>1.0336102E-3</v>
      </c>
      <c r="C300">
        <v>4.5943877000000001E-4</v>
      </c>
      <c r="D300">
        <v>3.9698236000000001E-4</v>
      </c>
      <c r="E300">
        <v>2.7400043000000001E-4</v>
      </c>
      <c r="F300">
        <v>9.2480533999999996E-10</v>
      </c>
      <c r="G300">
        <v>6.5010724999999999E-10</v>
      </c>
      <c r="H300">
        <v>4.1622836E-10</v>
      </c>
      <c r="I300">
        <v>7.2884360000000005E-10</v>
      </c>
      <c r="J300">
        <v>7.1381160000000003E-10</v>
      </c>
      <c r="K300">
        <v>8.6441699999999997E-10</v>
      </c>
      <c r="L300">
        <v>6.6940089999999996E-10</v>
      </c>
      <c r="M300">
        <v>6.1062416000000003E-10</v>
      </c>
      <c r="N300">
        <v>5.9969669999999999E-10</v>
      </c>
      <c r="O300">
        <v>7.6344813999999997E-10</v>
      </c>
      <c r="P300">
        <v>7.3609906999999996E-10</v>
      </c>
      <c r="Q300">
        <v>7.8829342999999995E-10</v>
      </c>
      <c r="R300">
        <v>4.2458187E-10</v>
      </c>
      <c r="S300">
        <v>3.7509662000000002E-10</v>
      </c>
      <c r="T300">
        <v>1.5594742000000001E-9</v>
      </c>
      <c r="U300">
        <v>4.1836109999999998E-10</v>
      </c>
      <c r="V300">
        <v>2.1522170000000001E-10</v>
      </c>
      <c r="W300">
        <v>1.454608E-10</v>
      </c>
      <c r="X300">
        <v>2.0739592E-10</v>
      </c>
      <c r="Y300">
        <v>5.3063336999999999E-5</v>
      </c>
      <c r="Z300">
        <v>6.719165E-4</v>
      </c>
      <c r="AA300">
        <v>6.7118707E-4</v>
      </c>
      <c r="AB300">
        <v>1.826942E-3</v>
      </c>
      <c r="AC300">
        <v>2.4713648E-3</v>
      </c>
      <c r="AD300">
        <v>1.0011775E-3</v>
      </c>
      <c r="AE300">
        <v>2.5307289999999998E-3</v>
      </c>
      <c r="AF300">
        <v>2.6877251999999998E-3</v>
      </c>
      <c r="AG300">
        <v>2.3524844999999999E-3</v>
      </c>
      <c r="AH300">
        <v>3.1382715999999999E-4</v>
      </c>
      <c r="AI300">
        <v>3.7473451999999998E-10</v>
      </c>
      <c r="AJ300">
        <v>2.7861329999999998E-4</v>
      </c>
      <c r="AM300" s="23" t="s">
        <v>2</v>
      </c>
      <c r="AN300" s="21"/>
      <c r="AO300" s="21">
        <f>SUM(A298:AJ299)/34</f>
        <v>6.0147125088235273E-11</v>
      </c>
      <c r="AP300" s="21"/>
      <c r="AQ300" s="21"/>
      <c r="AR300" s="23" t="s">
        <v>2</v>
      </c>
      <c r="AS300" s="21"/>
      <c r="AT300" s="2">
        <f>((AO300-AO$4)*100)/AO$4</f>
        <v>10.943581707174092</v>
      </c>
    </row>
    <row r="301" spans="1:68" x14ac:dyDescent="0.25">
      <c r="A301">
        <v>3.7739202000000001E-3</v>
      </c>
      <c r="B301">
        <v>3.7900187999999999E-3</v>
      </c>
      <c r="C301">
        <v>3.7297872000000001E-3</v>
      </c>
      <c r="D301">
        <v>3.7767288999999999E-3</v>
      </c>
      <c r="E301">
        <v>3.7275185000000001E-3</v>
      </c>
      <c r="F301">
        <v>3.4934065999999999E-3</v>
      </c>
      <c r="G301">
        <v>3.4974932E-3</v>
      </c>
      <c r="H301">
        <v>3.5269803E-3</v>
      </c>
      <c r="I301">
        <v>3.8286725000000001E-3</v>
      </c>
      <c r="J301">
        <v>4.0321992999999999E-3</v>
      </c>
      <c r="K301">
        <v>4.1119605000000002E-3</v>
      </c>
      <c r="L301">
        <v>3.9697020000000003E-3</v>
      </c>
      <c r="M301">
        <v>3.7785181999999999E-3</v>
      </c>
      <c r="N301">
        <v>3.7896316000000001E-3</v>
      </c>
      <c r="O301">
        <v>3.6839293E-3</v>
      </c>
      <c r="P301">
        <v>3.5528040000000001E-3</v>
      </c>
      <c r="Q301">
        <v>3.5042441000000001E-3</v>
      </c>
      <c r="R301">
        <v>3.1718926000000001E-3</v>
      </c>
      <c r="S301">
        <v>2.3591164000000002E-3</v>
      </c>
      <c r="T301">
        <v>2.7491320000000001E-3</v>
      </c>
      <c r="U301">
        <v>3.3053510000000002E-3</v>
      </c>
      <c r="V301">
        <v>3.6200155E-3</v>
      </c>
      <c r="W301">
        <v>3.7314007E-3</v>
      </c>
      <c r="X301">
        <v>3.6588046000000001E-3</v>
      </c>
      <c r="Y301">
        <v>3.6423937000000001E-3</v>
      </c>
      <c r="Z301">
        <v>3.5971694E-3</v>
      </c>
      <c r="AA301">
        <v>3.5833029999999999E-3</v>
      </c>
      <c r="AB301">
        <v>3.4423779999999998E-3</v>
      </c>
      <c r="AC301">
        <v>3.5287086E-3</v>
      </c>
      <c r="AD301">
        <v>3.6235384000000001E-3</v>
      </c>
      <c r="AE301">
        <v>3.7629899999999999E-3</v>
      </c>
      <c r="AF301">
        <v>3.7894935999999999E-3</v>
      </c>
      <c r="AG301">
        <v>3.7939737000000002E-3</v>
      </c>
      <c r="AH301">
        <v>3.9089173000000001E-3</v>
      </c>
      <c r="AI301">
        <v>3.8563435000000001E-3</v>
      </c>
      <c r="AJ301">
        <v>3.862622E-3</v>
      </c>
      <c r="AM301" s="26" t="s">
        <v>5</v>
      </c>
      <c r="AN301" s="21"/>
      <c r="AO301" s="21">
        <f>SUM(A330:AJ331)/26</f>
        <v>2.1106859171518143E-3</v>
      </c>
      <c r="AP301" s="21"/>
      <c r="AQ301" s="21"/>
      <c r="AR301" s="26" t="s">
        <v>5</v>
      </c>
      <c r="AS301" s="21"/>
      <c r="AT301" s="2">
        <f>((AO301-AO$5)*100)/AO$5</f>
        <v>-0.6222026003757839</v>
      </c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49" t="s">
        <v>54</v>
      </c>
      <c r="BN301" s="49"/>
      <c r="BO301" s="49"/>
      <c r="BP301" s="49"/>
    </row>
    <row r="302" spans="1:68" x14ac:dyDescent="0.25">
      <c r="A302">
        <v>3.9634570000000001E-3</v>
      </c>
      <c r="B302">
        <v>3.9488756999999999E-3</v>
      </c>
      <c r="C302">
        <v>3.916414E-3</v>
      </c>
      <c r="D302">
        <v>4.0181885000000004E-3</v>
      </c>
      <c r="E302">
        <v>3.9632599999999997E-3</v>
      </c>
      <c r="F302">
        <v>3.8962687999999999E-3</v>
      </c>
      <c r="G302">
        <v>3.8584320000000002E-3</v>
      </c>
      <c r="H302">
        <v>3.8291688999999999E-3</v>
      </c>
      <c r="I302">
        <v>4.0889684999999999E-3</v>
      </c>
      <c r="J302">
        <v>4.1123820000000004E-3</v>
      </c>
      <c r="K302">
        <v>4.0659390000000002E-3</v>
      </c>
      <c r="L302">
        <v>3.9075035999999999E-3</v>
      </c>
      <c r="M302">
        <v>3.8677914999999999E-3</v>
      </c>
      <c r="N302">
        <v>3.7749566000000001E-3</v>
      </c>
      <c r="O302">
        <v>3.7299704000000001E-3</v>
      </c>
      <c r="P302">
        <v>3.6256472000000001E-3</v>
      </c>
      <c r="Q302">
        <v>3.6157457999999999E-3</v>
      </c>
      <c r="R302">
        <v>3.5553571999999999E-3</v>
      </c>
      <c r="S302">
        <v>2.7265150000000001E-3</v>
      </c>
      <c r="T302" t="s">
        <v>0</v>
      </c>
      <c r="U302">
        <v>4.3491889999999998E-3</v>
      </c>
      <c r="V302">
        <v>4.3200210000000003E-3</v>
      </c>
      <c r="W302">
        <v>4.2688943999999998E-3</v>
      </c>
      <c r="X302">
        <v>4.182486E-3</v>
      </c>
      <c r="Y302">
        <v>4.1812389999999998E-3</v>
      </c>
      <c r="Z302">
        <v>4.0400354000000001E-3</v>
      </c>
      <c r="AA302">
        <v>3.8048309999999998E-3</v>
      </c>
      <c r="AB302">
        <v>3.8746833E-3</v>
      </c>
      <c r="AC302">
        <v>3.8999220000000001E-3</v>
      </c>
      <c r="AD302">
        <v>4.0183244000000003E-3</v>
      </c>
      <c r="AE302">
        <v>4.1326660000000001E-3</v>
      </c>
      <c r="AF302">
        <v>4.1519319999999997E-3</v>
      </c>
      <c r="AG302">
        <v>3.9017366E-3</v>
      </c>
      <c r="AH302">
        <v>4.0077380000000003E-3</v>
      </c>
      <c r="AI302">
        <v>3.9677410000000003E-3</v>
      </c>
      <c r="AJ302">
        <v>3.9429119999999998E-3</v>
      </c>
      <c r="AM302" s="26" t="s">
        <v>8</v>
      </c>
      <c r="AN302" s="21"/>
      <c r="AO302" s="21">
        <f>SUM(A300:AJ301)/72</f>
        <v>2.0590838543486428E-3</v>
      </c>
      <c r="AP302" s="21"/>
      <c r="AQ302" s="21"/>
      <c r="AR302" s="26" t="s">
        <v>8</v>
      </c>
      <c r="AS302" s="21"/>
      <c r="AT302" s="2">
        <f>((AO302-AO$6)*100)/AO$6</f>
        <v>-2.9545413928653796</v>
      </c>
      <c r="BA302" s="2"/>
      <c r="BI302" t="s">
        <v>40</v>
      </c>
      <c r="BJ302" t="s">
        <v>41</v>
      </c>
      <c r="BK302" t="s">
        <v>42</v>
      </c>
      <c r="BM302" s="49" t="s">
        <v>40</v>
      </c>
      <c r="BN302" s="49" t="s">
        <v>41</v>
      </c>
      <c r="BO302" s="49" t="s">
        <v>42</v>
      </c>
      <c r="BP302" s="49"/>
    </row>
    <row r="303" spans="1:68" x14ac:dyDescent="0.25">
      <c r="A303">
        <v>4.1273995000000001E-3</v>
      </c>
      <c r="B303">
        <v>4.1645937999999997E-3</v>
      </c>
      <c r="C303">
        <v>4.1448300000000004E-3</v>
      </c>
      <c r="D303">
        <v>4.1145994000000002E-3</v>
      </c>
      <c r="E303">
        <v>4.1077285999999999E-3</v>
      </c>
      <c r="F303">
        <v>3.3014241999999999E-3</v>
      </c>
      <c r="G303">
        <v>2.6022927000000002E-3</v>
      </c>
      <c r="H303">
        <v>1.7038303E-3</v>
      </c>
      <c r="I303">
        <v>2.5617203000000001E-3</v>
      </c>
      <c r="J303">
        <v>2.7171460000000001E-3</v>
      </c>
      <c r="K303">
        <v>2.9682608000000002E-3</v>
      </c>
      <c r="L303">
        <v>3.0610429999999998E-3</v>
      </c>
      <c r="M303">
        <v>3.1890157000000001E-3</v>
      </c>
      <c r="N303">
        <v>3.3014954999999999E-3</v>
      </c>
      <c r="O303">
        <v>3.3526864999999999E-3</v>
      </c>
      <c r="P303">
        <v>3.2323399000000002E-3</v>
      </c>
      <c r="Q303">
        <v>3.3073882000000001E-3</v>
      </c>
      <c r="R303">
        <v>3.0769792000000002E-3</v>
      </c>
      <c r="S303">
        <v>2.2254203999999998E-3</v>
      </c>
      <c r="T303" t="s">
        <v>0</v>
      </c>
      <c r="U303">
        <v>4.6706259999999998E-3</v>
      </c>
      <c r="V303">
        <v>4.6613999999999996E-3</v>
      </c>
      <c r="W303">
        <v>4.6278220000000002E-3</v>
      </c>
      <c r="X303">
        <v>4.5533216999999997E-3</v>
      </c>
      <c r="Y303">
        <v>4.4965333999999997E-3</v>
      </c>
      <c r="Z303">
        <v>4.1897645999999997E-3</v>
      </c>
      <c r="AA303">
        <v>4.1886717000000004E-3</v>
      </c>
      <c r="AB303">
        <v>4.2276945999999999E-3</v>
      </c>
      <c r="AC303">
        <v>4.2930846000000002E-3</v>
      </c>
      <c r="AD303">
        <v>4.0794815999999996E-3</v>
      </c>
      <c r="AE303">
        <v>4.1305003999999998E-3</v>
      </c>
      <c r="AF303">
        <v>4.3352082999999998E-3</v>
      </c>
      <c r="AG303">
        <v>3.9198920000000003E-3</v>
      </c>
      <c r="AH303">
        <v>4.0232150000000001E-3</v>
      </c>
      <c r="AI303">
        <v>4.0296669999999998E-3</v>
      </c>
      <c r="AJ303">
        <v>4.1710082000000004E-3</v>
      </c>
      <c r="AM303" s="27" t="s">
        <v>11</v>
      </c>
      <c r="AN303" s="21"/>
      <c r="AO303" s="21">
        <f>SUM(A325:R329)/56</f>
        <v>1.5449862369379312E-3</v>
      </c>
      <c r="AP303" s="21"/>
      <c r="AR303" s="27" t="s">
        <v>11</v>
      </c>
      <c r="AS303" s="21"/>
      <c r="AT303" s="2">
        <f>((AO303-AO$7)*100)/AO$7</f>
        <v>-1.8718270610408863</v>
      </c>
      <c r="AZ303" s="29" t="s">
        <v>43</v>
      </c>
      <c r="BA303" t="s">
        <v>44</v>
      </c>
      <c r="BB303" t="s">
        <v>45</v>
      </c>
      <c r="BC303" t="s">
        <v>46</v>
      </c>
      <c r="BD303" t="s">
        <v>47</v>
      </c>
      <c r="BE303" t="s">
        <v>48</v>
      </c>
      <c r="BF303" t="s">
        <v>49</v>
      </c>
      <c r="BG303" t="s">
        <v>50</v>
      </c>
      <c r="BH303" t="s">
        <v>51</v>
      </c>
      <c r="BI303" s="36" t="s">
        <v>52</v>
      </c>
      <c r="BJ303" s="36" t="s">
        <v>52</v>
      </c>
      <c r="BK303" s="36" t="s">
        <v>52</v>
      </c>
      <c r="BL303" s="47" t="s">
        <v>53</v>
      </c>
      <c r="BM303" s="52" t="s">
        <v>52</v>
      </c>
      <c r="BN303" s="52" t="s">
        <v>52</v>
      </c>
      <c r="BO303" s="52" t="s">
        <v>52</v>
      </c>
      <c r="BP303" s="52" t="s">
        <v>53</v>
      </c>
    </row>
    <row r="304" spans="1:68" x14ac:dyDescent="0.25">
      <c r="A304">
        <v>4.3093369999999999E-3</v>
      </c>
      <c r="B304">
        <v>3.9855502999999997E-3</v>
      </c>
      <c r="C304">
        <v>2.8790215E-3</v>
      </c>
      <c r="D304">
        <v>1.6754012E-3</v>
      </c>
      <c r="E304">
        <v>1.0539544999999999E-3</v>
      </c>
      <c r="F304">
        <v>1.0532158E-3</v>
      </c>
      <c r="G304">
        <v>3.7362449999999998E-4</v>
      </c>
      <c r="H304">
        <v>6.2680313999999998E-4</v>
      </c>
      <c r="I304">
        <v>7.1552210000000005E-4</v>
      </c>
      <c r="J304">
        <v>7.0093460000000005E-4</v>
      </c>
      <c r="K304">
        <v>7.9902610000000002E-4</v>
      </c>
      <c r="L304">
        <v>8.63107E-4</v>
      </c>
      <c r="M304">
        <v>9.2954496999999995E-4</v>
      </c>
      <c r="N304">
        <v>1.056874E-3</v>
      </c>
      <c r="O304">
        <v>1.2002914E-3</v>
      </c>
      <c r="P304">
        <v>1.2533552999999999E-3</v>
      </c>
      <c r="Q304">
        <v>1.3439369000000001E-3</v>
      </c>
      <c r="R304">
        <v>1.0386504E-3</v>
      </c>
      <c r="S304">
        <v>3.1477504E-4</v>
      </c>
      <c r="T304" t="s">
        <v>0</v>
      </c>
      <c r="U304">
        <v>2.9320322999999999E-3</v>
      </c>
      <c r="V304">
        <v>3.1489765000000001E-3</v>
      </c>
      <c r="W304">
        <v>3.6451484000000001E-3</v>
      </c>
      <c r="X304">
        <v>3.7999025000000001E-3</v>
      </c>
      <c r="Y304">
        <v>3.6591620000000001E-3</v>
      </c>
      <c r="Z304">
        <v>3.6606690000000001E-3</v>
      </c>
      <c r="AA304">
        <v>3.6362878E-3</v>
      </c>
      <c r="AB304">
        <v>3.8425196000000002E-3</v>
      </c>
      <c r="AC304">
        <v>4.3321447000000003E-3</v>
      </c>
      <c r="AD304">
        <v>3.7681989999999999E-3</v>
      </c>
      <c r="AE304">
        <v>3.6191334999999998E-3</v>
      </c>
      <c r="AF304">
        <v>3.7622511999999999E-3</v>
      </c>
      <c r="AG304">
        <v>3.6463630000000001E-3</v>
      </c>
      <c r="AH304">
        <v>3.8631128E-3</v>
      </c>
      <c r="AI304">
        <v>4.1277980000000002E-3</v>
      </c>
      <c r="AJ304">
        <v>4.2442846999999999E-3</v>
      </c>
      <c r="AM304" s="27" t="s">
        <v>14</v>
      </c>
      <c r="AN304" s="21"/>
      <c r="AO304" s="21">
        <f>SUM(E302:R306)/68</f>
        <v>1.6560308398722171E-3</v>
      </c>
      <c r="AP304" s="21"/>
      <c r="AR304" s="27" t="s">
        <v>14</v>
      </c>
      <c r="AS304" s="21"/>
      <c r="AT304" s="2">
        <f>((AO304-AO$8)*100)/AO$8</f>
        <v>-1.4704508241291392</v>
      </c>
      <c r="AZ304" s="23" t="s">
        <v>1</v>
      </c>
      <c r="BA304" s="21">
        <f>AO299</f>
        <v>2.9339626890000007E-11</v>
      </c>
      <c r="BB304" s="21">
        <f>BA304*0.001</f>
        <v>2.9339626890000007E-14</v>
      </c>
      <c r="BC304" s="21">
        <f>BB304*80.8</f>
        <v>2.3706418527120004E-12</v>
      </c>
      <c r="BD304" s="21">
        <f>BC304*12</f>
        <v>2.8447702232544007E-11</v>
      </c>
      <c r="BE304" s="21">
        <f>BD304*1000</f>
        <v>2.8447702232544007E-8</v>
      </c>
      <c r="BF304" s="21">
        <f>BE304*0.000000000000000001</f>
        <v>2.8447702232544009E-26</v>
      </c>
      <c r="BG304" s="1">
        <f>BF304*BA$2</f>
        <v>1.0006052544763866E-11</v>
      </c>
      <c r="BH304" s="1">
        <f>BG304*365</f>
        <v>3.6522091788388111E-9</v>
      </c>
      <c r="BI304" s="22">
        <f>BH304*BD$2</f>
        <v>2.1605131332028014E-8</v>
      </c>
      <c r="BJ304" s="22">
        <f>BH304*BD$3</f>
        <v>4.3210262664056028E-8</v>
      </c>
      <c r="BK304" s="22">
        <f>BH304*BD$4</f>
        <v>1.2963078799216807E-7</v>
      </c>
      <c r="BL304" s="48">
        <f>AVERAGE(BI304:BK304)</f>
        <v>6.4815393996084036E-8</v>
      </c>
      <c r="BM304" s="50">
        <f>BI304-BI$8</f>
        <v>-1.2963960774014019E-9</v>
      </c>
      <c r="BN304" s="50">
        <f>BJ304-BJ$8</f>
        <v>-2.5927921548028037E-9</v>
      </c>
      <c r="BO304" s="50">
        <f>BK304-BK$8</f>
        <v>-7.7783764644084377E-9</v>
      </c>
      <c r="BP304" s="50">
        <f>BL304-BL$8</f>
        <v>-3.8891882322042188E-9</v>
      </c>
    </row>
    <row r="305" spans="1:68" x14ac:dyDescent="0.25">
      <c r="A305">
        <v>2.1615810000000001E-3</v>
      </c>
      <c r="B305">
        <v>9.4995870000000001E-4</v>
      </c>
      <c r="C305">
        <v>3.1792479999999998E-11</v>
      </c>
      <c r="D305">
        <v>1.5185557999999999E-11</v>
      </c>
      <c r="E305" t="s">
        <v>0</v>
      </c>
      <c r="F305">
        <v>2.1143567000000002E-3</v>
      </c>
      <c r="G305">
        <v>1.6688061999999999E-4</v>
      </c>
      <c r="H305">
        <v>2.7405230000000002E-11</v>
      </c>
      <c r="I305">
        <v>2.8367295E-11</v>
      </c>
      <c r="J305">
        <v>2.7621329999999999E-11</v>
      </c>
      <c r="K305">
        <v>2.9571169999999998E-11</v>
      </c>
      <c r="L305">
        <v>2.4857341999999999E-11</v>
      </c>
      <c r="M305">
        <v>1.9592869999999999E-11</v>
      </c>
      <c r="N305">
        <v>1.9380237E-11</v>
      </c>
      <c r="O305">
        <v>2.1255732000000001E-11</v>
      </c>
      <c r="P305">
        <v>2.2902103999999999E-11</v>
      </c>
      <c r="Q305">
        <v>2.4163303000000001E-11</v>
      </c>
      <c r="R305">
        <v>1.3358216400000001E-11</v>
      </c>
      <c r="S305">
        <v>8.0319620000000004E-12</v>
      </c>
      <c r="T305" t="s">
        <v>0</v>
      </c>
      <c r="U305">
        <v>2.8405152000000001E-3</v>
      </c>
      <c r="V305">
        <v>1.2567749999999999E-3</v>
      </c>
      <c r="W305">
        <v>1.315105E-3</v>
      </c>
      <c r="X305">
        <v>1.5642970999999999E-3</v>
      </c>
      <c r="Y305">
        <v>1.5546477E-3</v>
      </c>
      <c r="Z305">
        <v>1.430864E-3</v>
      </c>
      <c r="AA305">
        <v>1.3130403E-3</v>
      </c>
      <c r="AB305">
        <v>1.8486513000000001E-3</v>
      </c>
      <c r="AC305">
        <v>4.6584345000000001E-3</v>
      </c>
      <c r="AD305">
        <v>1.1563866999999999E-3</v>
      </c>
      <c r="AE305">
        <v>1.18992204E-4</v>
      </c>
      <c r="AF305">
        <v>1.0701597E-3</v>
      </c>
      <c r="AG305">
        <v>2.0797988000000002E-3</v>
      </c>
      <c r="AH305">
        <v>2.8430105000000002E-3</v>
      </c>
      <c r="AI305">
        <v>3.2604823E-3</v>
      </c>
      <c r="AJ305">
        <v>3.1089863999999999E-3</v>
      </c>
      <c r="AM305" s="30" t="s">
        <v>17</v>
      </c>
      <c r="AN305" s="21"/>
      <c r="AO305" s="21">
        <f>SUM(S325:Z329)/35</f>
        <v>2.7840952943718918E-3</v>
      </c>
      <c r="AP305" s="21"/>
      <c r="AR305" s="30" t="s">
        <v>17</v>
      </c>
      <c r="AS305" s="21"/>
      <c r="AT305" s="2">
        <f>((AO305-AO$9)*100)/AO$9</f>
        <v>-1.9272557572123068</v>
      </c>
      <c r="AZ305" s="23" t="s">
        <v>2</v>
      </c>
      <c r="BA305" s="21">
        <f t="shared" ref="BA305:BA316" si="126">AO300</f>
        <v>6.0147125088235273E-11</v>
      </c>
      <c r="BB305" s="21">
        <f t="shared" ref="BB305:BB317" si="127">BA305*0.001</f>
        <v>6.0147125088235274E-14</v>
      </c>
      <c r="BC305" s="21">
        <f t="shared" ref="BC305:BC317" si="128">BB305*80.8</f>
        <v>4.8598877071294096E-12</v>
      </c>
      <c r="BD305" s="21">
        <f t="shared" ref="BD305:BD317" si="129">BC305*12</f>
        <v>5.8318652485552909E-11</v>
      </c>
      <c r="BE305" s="21">
        <f t="shared" ref="BE305:BE317" si="130">BD305*1000</f>
        <v>5.8318652485552911E-8</v>
      </c>
      <c r="BF305" s="21">
        <f t="shared" ref="BF305:BF317" si="131">BE305*0.000000000000000001</f>
        <v>5.8318652485552916E-26</v>
      </c>
      <c r="BG305" s="1">
        <f>BF305*BA$2</f>
        <v>2.0512711232005954E-11</v>
      </c>
      <c r="BH305" s="1">
        <f t="shared" ref="BH305:BH316" si="132">BG305*365</f>
        <v>7.4871395996821734E-9</v>
      </c>
      <c r="BI305" s="22">
        <f t="shared" ref="BI305" si="133">BH305*BD$2</f>
        <v>4.4291174582664904E-8</v>
      </c>
      <c r="BJ305" s="22">
        <f t="shared" ref="BJ305:BJ317" si="134">BH305*BD$3</f>
        <v>8.8582349165329807E-8</v>
      </c>
      <c r="BK305" s="22">
        <f t="shared" ref="BK305:BK317" si="135">BH305*BD$4</f>
        <v>2.657470474959894E-7</v>
      </c>
      <c r="BL305" s="48">
        <f t="shared" ref="BL305" si="136">AVERAGE(BI305:BK305)</f>
        <v>1.328735237479947E-7</v>
      </c>
      <c r="BM305" s="50">
        <f>BI305-BI$9</f>
        <v>4.3689241008230661E-9</v>
      </c>
      <c r="BN305" s="50">
        <f>BJ305-BJ$9</f>
        <v>8.7378482016461322E-9</v>
      </c>
      <c r="BO305" s="50">
        <f>BK305-BK$9</f>
        <v>2.6213544604938344E-8</v>
      </c>
      <c r="BP305" s="50">
        <f>BL305-BL$9</f>
        <v>1.3106772302469172E-8</v>
      </c>
    </row>
    <row r="306" spans="1:68" x14ac:dyDescent="0.25">
      <c r="A306">
        <v>1.4895923E-11</v>
      </c>
      <c r="B306">
        <v>8.0636930000000001E-12</v>
      </c>
      <c r="C306">
        <v>2.9728093000000001E-12</v>
      </c>
      <c r="D306" t="s">
        <v>0</v>
      </c>
      <c r="E306" t="s">
        <v>0</v>
      </c>
      <c r="F306">
        <v>9.4527640000000002E-4</v>
      </c>
      <c r="G306">
        <v>7.1567669999999999E-12</v>
      </c>
      <c r="H306">
        <v>3.6711267999999997E-12</v>
      </c>
      <c r="I306">
        <v>2.3580866000000002E-12</v>
      </c>
      <c r="J306">
        <v>1.0721185E-12</v>
      </c>
      <c r="K306">
        <v>4.9955930000000004E-13</v>
      </c>
      <c r="L306">
        <v>3.6029205999999998E-13</v>
      </c>
      <c r="M306">
        <v>7.5498379999999995E-13</v>
      </c>
      <c r="N306">
        <v>1.1745003999999999E-12</v>
      </c>
      <c r="O306">
        <v>1.5800174999999999E-12</v>
      </c>
      <c r="P306">
        <v>1.5930579999999999E-12</v>
      </c>
      <c r="Q306">
        <v>1.1164691999999999E-12</v>
      </c>
      <c r="R306">
        <v>1.4989799000000001E-12</v>
      </c>
      <c r="S306">
        <v>3.7558866999999998E-12</v>
      </c>
      <c r="T306" t="s">
        <v>0</v>
      </c>
      <c r="U306" t="s">
        <v>0</v>
      </c>
      <c r="V306">
        <v>1.9742860000000001E-11</v>
      </c>
      <c r="W306">
        <v>1.4555755999999999E-11</v>
      </c>
      <c r="X306">
        <v>2.1865836999999999E-11</v>
      </c>
      <c r="Y306">
        <v>2.6943258E-11</v>
      </c>
      <c r="Z306">
        <v>1.33957255E-11</v>
      </c>
      <c r="AA306">
        <v>4.9478320000000003E-12</v>
      </c>
      <c r="AB306">
        <v>3.4963270000000002E-11</v>
      </c>
      <c r="AC306" t="s">
        <v>0</v>
      </c>
      <c r="AD306">
        <v>4.9277224999999998E-11</v>
      </c>
      <c r="AE306">
        <v>7.9557340000000004E-12</v>
      </c>
      <c r="AF306">
        <v>2.9174506000000002E-12</v>
      </c>
      <c r="AG306">
        <v>1.2566111999999999E-12</v>
      </c>
      <c r="AH306">
        <v>8.4605579999999997E-12</v>
      </c>
      <c r="AI306">
        <v>2.3282704E-11</v>
      </c>
      <c r="AJ306">
        <v>1.2655714000000001E-11</v>
      </c>
      <c r="AM306" s="30" t="s">
        <v>19</v>
      </c>
      <c r="AN306" s="21"/>
      <c r="AO306" s="21">
        <f>SUM(S302:AB306)/44</f>
        <v>2.6216481224591455E-3</v>
      </c>
      <c r="AP306" s="21"/>
      <c r="AR306" s="30" t="s">
        <v>19</v>
      </c>
      <c r="AS306" s="21"/>
      <c r="AT306" s="2">
        <f>((AO306-AO$10)*100)/AO$10</f>
        <v>-0.94701092714132817</v>
      </c>
      <c r="AZ306" s="26" t="s">
        <v>5</v>
      </c>
      <c r="BA306" s="21">
        <f t="shared" si="126"/>
        <v>2.1106859171518143E-3</v>
      </c>
      <c r="BB306" s="21">
        <f t="shared" si="127"/>
        <v>2.1106859171518142E-6</v>
      </c>
      <c r="BC306" s="21">
        <f t="shared" si="128"/>
        <v>1.7054342210586659E-4</v>
      </c>
      <c r="BD306" s="21">
        <f t="shared" si="129"/>
        <v>2.0465210652703993E-3</v>
      </c>
      <c r="BE306" s="21">
        <f t="shared" si="130"/>
        <v>2.0465210652703991</v>
      </c>
      <c r="BF306" s="21">
        <f t="shared" si="131"/>
        <v>2.0465210652703995E-18</v>
      </c>
      <c r="BG306" s="1">
        <f>BF306*BA$2</f>
        <v>7.1983308689288397E-4</v>
      </c>
      <c r="BH306" s="1">
        <f t="shared" si="132"/>
        <v>0.26273907671590263</v>
      </c>
      <c r="BI306" s="22">
        <f>BH306*BD$2</f>
        <v>1.5542681102147766</v>
      </c>
      <c r="BJ306" s="22">
        <f t="shared" si="134"/>
        <v>3.1085362204295532</v>
      </c>
      <c r="BK306" s="22">
        <f t="shared" si="135"/>
        <v>9.3256086612886602</v>
      </c>
      <c r="BL306" s="48">
        <f>AVERAGE(BI306:BK306)</f>
        <v>4.6628043306443301</v>
      </c>
      <c r="BM306" s="50">
        <f>BI306-BI$10</f>
        <v>-9.7312446558655008E-3</v>
      </c>
      <c r="BN306" s="50">
        <f>BJ306-BJ$10</f>
        <v>-1.9462489311731002E-2</v>
      </c>
      <c r="BO306" s="50">
        <f>BK306-BK$10</f>
        <v>-5.8387467935192561E-2</v>
      </c>
      <c r="BP306" s="50">
        <f>BL306-BL$10</f>
        <v>-2.919373396759628E-2</v>
      </c>
    </row>
    <row r="307" spans="1:68" x14ac:dyDescent="0.25">
      <c r="A307">
        <v>4.7098215000000003E-12</v>
      </c>
      <c r="B307">
        <v>4.7433349999999998E-12</v>
      </c>
      <c r="C307" t="s">
        <v>0</v>
      </c>
      <c r="D307" t="s">
        <v>0</v>
      </c>
      <c r="E307" t="s">
        <v>0</v>
      </c>
      <c r="F307">
        <v>5.7045843999999998E-11</v>
      </c>
      <c r="G307">
        <v>5.2331763E-12</v>
      </c>
      <c r="H307">
        <v>4.0363893000000003E-12</v>
      </c>
      <c r="I307">
        <v>3.0476203000000001E-12</v>
      </c>
      <c r="J307">
        <v>1.6231358000000001E-12</v>
      </c>
      <c r="K307">
        <v>9.3202949999999993E-13</v>
      </c>
      <c r="L307">
        <v>5.8678310000000002E-13</v>
      </c>
      <c r="M307">
        <v>4.8552359999999999E-13</v>
      </c>
      <c r="N307">
        <v>4.8468210000000001E-13</v>
      </c>
      <c r="O307">
        <v>4.4765425999999998E-13</v>
      </c>
      <c r="P307">
        <v>4.5441286999999998E-13</v>
      </c>
      <c r="Q307">
        <v>5.3274160000000002E-13</v>
      </c>
      <c r="R307">
        <v>9.7036410000000006E-13</v>
      </c>
      <c r="S307">
        <v>1.8724999999999999E-12</v>
      </c>
      <c r="T307" t="s">
        <v>0</v>
      </c>
      <c r="U307" t="s">
        <v>0</v>
      </c>
      <c r="V307">
        <v>1.4035535E-4</v>
      </c>
      <c r="W307">
        <v>9.2585379999999999E-12</v>
      </c>
      <c r="X307">
        <v>1.2244139000000001E-12</v>
      </c>
      <c r="Y307">
        <v>8.1770890000000003E-13</v>
      </c>
      <c r="Z307">
        <v>8.3030673999999998E-13</v>
      </c>
      <c r="AA307">
        <v>5.7978092999999999E-12</v>
      </c>
      <c r="AB307">
        <v>4.6169536999999998E-11</v>
      </c>
      <c r="AC307" t="s">
        <v>0</v>
      </c>
      <c r="AD307">
        <v>3.1960402999999999E-11</v>
      </c>
      <c r="AE307">
        <v>1.3245906E-11</v>
      </c>
      <c r="AF307">
        <v>6.5452590000000002E-12</v>
      </c>
      <c r="AG307">
        <v>4.1835209999999997E-12</v>
      </c>
      <c r="AH307">
        <v>3.6034819000000002E-12</v>
      </c>
      <c r="AI307">
        <v>3.7835949999999997E-12</v>
      </c>
      <c r="AJ307">
        <v>3.2632163000000002E-12</v>
      </c>
      <c r="AM307" s="28" t="s">
        <v>22</v>
      </c>
      <c r="AN307" s="21"/>
      <c r="AO307" s="1">
        <f>(SUM(B316:O324)+SUM(P316:R320))/140</f>
        <v>5.1441997317513727E-5</v>
      </c>
      <c r="AP307" s="21"/>
      <c r="AR307" s="28" t="s">
        <v>22</v>
      </c>
      <c r="AS307" s="21"/>
      <c r="AT307" s="2">
        <f>((AO307-AO$11)*100)/AO$11</f>
        <v>-5.4682583365916946</v>
      </c>
      <c r="AU307">
        <f>SUM(AT307:AT310)/4</f>
        <v>-6.5075643080919168</v>
      </c>
      <c r="AZ307" s="26" t="s">
        <v>8</v>
      </c>
      <c r="BA307" s="21">
        <f t="shared" si="126"/>
        <v>2.0590838543486428E-3</v>
      </c>
      <c r="BB307" s="21">
        <f t="shared" si="127"/>
        <v>2.059083854348643E-6</v>
      </c>
      <c r="BC307" s="21">
        <f t="shared" si="128"/>
        <v>1.6637397543137035E-4</v>
      </c>
      <c r="BD307" s="21">
        <f t="shared" si="129"/>
        <v>1.9964877051764441E-3</v>
      </c>
      <c r="BE307" s="21">
        <f t="shared" si="130"/>
        <v>1.996487705176444</v>
      </c>
      <c r="BF307" s="21">
        <f t="shared" si="131"/>
        <v>1.9964877051764441E-18</v>
      </c>
      <c r="BG307" s="1">
        <f t="shared" ref="BG307:BG314" si="137">BF307*BA$2</f>
        <v>7.0223460298023653E-4</v>
      </c>
      <c r="BH307" s="1">
        <f t="shared" si="132"/>
        <v>0.25631563008778635</v>
      </c>
      <c r="BI307" s="22">
        <f>BH307*BD$2</f>
        <v>1.5162693535146337</v>
      </c>
      <c r="BJ307" s="22">
        <f t="shared" si="134"/>
        <v>3.0325387070292673</v>
      </c>
      <c r="BK307" s="22">
        <f t="shared" si="135"/>
        <v>9.0976161210878015</v>
      </c>
      <c r="BL307" s="48">
        <f t="shared" ref="BL307:BL316" si="138">AVERAGE(BI307:BK307)</f>
        <v>4.5488080605439007</v>
      </c>
      <c r="BM307" s="50">
        <f>BI307-BI$11</f>
        <v>-4.6162701809962625E-2</v>
      </c>
      <c r="BN307" s="50">
        <f>BJ307-BJ$11</f>
        <v>-9.232540361992525E-2</v>
      </c>
      <c r="BO307" s="50">
        <f>BK307-BK$11</f>
        <v>-0.27697621085977708</v>
      </c>
      <c r="BP307" s="50">
        <f>BL307-BL$11</f>
        <v>-0.13848810542988854</v>
      </c>
    </row>
    <row r="308" spans="1:68" x14ac:dyDescent="0.25">
      <c r="A308">
        <v>2.2729330999999999E-12</v>
      </c>
      <c r="B308">
        <v>1.9372987999999999E-12</v>
      </c>
      <c r="C308" t="s">
        <v>0</v>
      </c>
      <c r="D308" t="s">
        <v>0</v>
      </c>
      <c r="E308" t="s">
        <v>0</v>
      </c>
      <c r="F308">
        <v>1.3118603999999999E-5</v>
      </c>
      <c r="G308">
        <v>3.0583346000000002E-12</v>
      </c>
      <c r="H308">
        <v>1.807646E-12</v>
      </c>
      <c r="I308">
        <v>1.5052314E-12</v>
      </c>
      <c r="J308">
        <v>1.1061556999999999E-12</v>
      </c>
      <c r="K308">
        <v>1.0045855000000001E-12</v>
      </c>
      <c r="L308">
        <v>6.3287086999999997E-13</v>
      </c>
      <c r="M308">
        <v>5.0476929999999998E-13</v>
      </c>
      <c r="N308">
        <v>4.740175E-13</v>
      </c>
      <c r="O308">
        <v>5.1063715999999999E-13</v>
      </c>
      <c r="P308">
        <v>5.8942597E-13</v>
      </c>
      <c r="Q308">
        <v>7.3677165000000004E-13</v>
      </c>
      <c r="R308">
        <v>9.2889510000000001E-13</v>
      </c>
      <c r="S308">
        <v>9.6377649999999996E-13</v>
      </c>
      <c r="T308" t="s">
        <v>0</v>
      </c>
      <c r="U308" t="s">
        <v>0</v>
      </c>
      <c r="V308">
        <v>1.1911945E-3</v>
      </c>
      <c r="W308">
        <v>9.5137770000000006E-12</v>
      </c>
      <c r="X308">
        <v>1.1241417999999999E-12</v>
      </c>
      <c r="Y308">
        <v>1.1699449E-12</v>
      </c>
      <c r="Z308">
        <v>2.3382510999999999E-12</v>
      </c>
      <c r="AA308">
        <v>9.9023489999999999E-12</v>
      </c>
      <c r="AB308">
        <v>4.1007634999999999E-5</v>
      </c>
      <c r="AC308" t="s">
        <v>0</v>
      </c>
      <c r="AD308">
        <v>6.4522915000000001E-6</v>
      </c>
      <c r="AE308">
        <v>1.3704696E-11</v>
      </c>
      <c r="AF308">
        <v>3.9603059999999998E-12</v>
      </c>
      <c r="AG308">
        <v>3.596E-12</v>
      </c>
      <c r="AH308">
        <v>3.4330889E-12</v>
      </c>
      <c r="AI308">
        <v>3.5749198999999998E-12</v>
      </c>
      <c r="AJ308">
        <v>3.0644490000000002E-12</v>
      </c>
      <c r="AM308" s="28" t="s">
        <v>25</v>
      </c>
      <c r="AN308" s="21"/>
      <c r="AO308" s="21">
        <f>SUM(E307:R315)/126</f>
        <v>3.2411111998710313E-5</v>
      </c>
      <c r="AP308" s="21"/>
      <c r="AR308" s="28" t="s">
        <v>25</v>
      </c>
      <c r="AS308" s="21"/>
      <c r="AT308" s="2">
        <f>((AO308-AO$12)*100)/AO$12</f>
        <v>-9.5593040052878955</v>
      </c>
      <c r="AZ308" s="27" t="s">
        <v>11</v>
      </c>
      <c r="BA308" s="21">
        <f t="shared" si="126"/>
        <v>1.5449862369379312E-3</v>
      </c>
      <c r="BB308" s="21">
        <f t="shared" si="127"/>
        <v>1.5449862369379313E-6</v>
      </c>
      <c r="BC308" s="21">
        <f t="shared" si="128"/>
        <v>1.2483488794458485E-4</v>
      </c>
      <c r="BD308" s="21">
        <f t="shared" si="129"/>
        <v>1.4980186553350183E-3</v>
      </c>
      <c r="BE308" s="21">
        <f t="shared" si="130"/>
        <v>1.4980186553350183</v>
      </c>
      <c r="BF308" s="21">
        <f t="shared" si="131"/>
        <v>1.4980186553350184E-18</v>
      </c>
      <c r="BG308" s="1">
        <f t="shared" si="137"/>
        <v>5.2690559173426276E-4</v>
      </c>
      <c r="BH308" s="1">
        <f t="shared" si="132"/>
        <v>0.19232054098300591</v>
      </c>
      <c r="BI308" s="22">
        <f t="shared" ref="BI308:BI317" si="139">BH308*BD$2</f>
        <v>1.1376978541808498</v>
      </c>
      <c r="BJ308" s="22">
        <f t="shared" si="134"/>
        <v>2.2753957083616996</v>
      </c>
      <c r="BK308" s="22">
        <f t="shared" si="135"/>
        <v>6.8261871250850987</v>
      </c>
      <c r="BL308" s="48">
        <f t="shared" si="138"/>
        <v>3.4130935625425494</v>
      </c>
      <c r="BM308" s="50">
        <f>BI308-BI$12</f>
        <v>-2.1701959457336883E-2</v>
      </c>
      <c r="BN308" s="50">
        <f>BJ308-BJ$12</f>
        <v>-4.3403918914673767E-2</v>
      </c>
      <c r="BO308" s="50">
        <f>BK308-BK$12</f>
        <v>-0.1302117567440213</v>
      </c>
      <c r="BP308" s="50">
        <f>BL308-BL$12</f>
        <v>-6.510587837201065E-2</v>
      </c>
    </row>
    <row r="309" spans="1:68" x14ac:dyDescent="0.25">
      <c r="A309">
        <v>2.2180517E-12</v>
      </c>
      <c r="B309">
        <v>1.2356461000000001E-12</v>
      </c>
      <c r="C309" t="s">
        <v>0</v>
      </c>
      <c r="D309" t="s">
        <v>0</v>
      </c>
      <c r="E309" t="s">
        <v>0</v>
      </c>
      <c r="F309">
        <v>1.8840252E-11</v>
      </c>
      <c r="G309">
        <v>1.9333534E-12</v>
      </c>
      <c r="H309">
        <v>8.2322130000000004E-13</v>
      </c>
      <c r="I309">
        <v>4.8985202999999998E-13</v>
      </c>
      <c r="J309">
        <v>4.4891631999999998E-13</v>
      </c>
      <c r="K309">
        <v>5.3788700000000003E-13</v>
      </c>
      <c r="L309">
        <v>5.0971353000000001E-13</v>
      </c>
      <c r="M309">
        <v>4.7425864999999997E-13</v>
      </c>
      <c r="N309">
        <v>5.1675216999999999E-13</v>
      </c>
      <c r="O309">
        <v>6.5940130000000004E-13</v>
      </c>
      <c r="P309">
        <v>7.6156696999999998E-13</v>
      </c>
      <c r="Q309">
        <v>8.8576883000000004E-13</v>
      </c>
      <c r="R309">
        <v>9.299738000000001E-13</v>
      </c>
      <c r="S309">
        <v>7.0436197000000003E-13</v>
      </c>
      <c r="T309" t="s">
        <v>0</v>
      </c>
      <c r="U309" t="s">
        <v>0</v>
      </c>
      <c r="V309" t="s">
        <v>0</v>
      </c>
      <c r="W309">
        <v>3.8420273999999996E-12</v>
      </c>
      <c r="X309">
        <v>1.8063105999999999E-12</v>
      </c>
      <c r="Y309">
        <v>1.5436239999999999E-12</v>
      </c>
      <c r="Z309">
        <v>2.8088837999999998E-12</v>
      </c>
      <c r="AA309">
        <v>6.8537070000000002E-12</v>
      </c>
      <c r="AB309" t="s">
        <v>0</v>
      </c>
      <c r="AC309" t="s">
        <v>0</v>
      </c>
      <c r="AD309">
        <v>1.0307984E-3</v>
      </c>
      <c r="AE309">
        <v>3.5352134999999999E-5</v>
      </c>
      <c r="AF309">
        <v>3.9654382000000003E-12</v>
      </c>
      <c r="AG309">
        <v>3.3109179999999998E-12</v>
      </c>
      <c r="AH309">
        <v>3.614246E-12</v>
      </c>
      <c r="AI309">
        <v>3.9081640000000001E-12</v>
      </c>
      <c r="AJ309">
        <v>3.4130612999999999E-12</v>
      </c>
      <c r="AM309" s="35" t="s">
        <v>27</v>
      </c>
      <c r="AN309" s="21"/>
      <c r="AO309" s="21">
        <f>(SUM(S316:AB324)+SUM(P321:R324))/67</f>
        <v>2.6810730508640157E-5</v>
      </c>
      <c r="AP309" s="21"/>
      <c r="AR309" s="35" t="s">
        <v>27</v>
      </c>
      <c r="AS309" s="21"/>
      <c r="AT309" s="2">
        <f>((AO309-AO$13)*100)/AO$13</f>
        <v>-5.7676617851556653</v>
      </c>
      <c r="AZ309" s="27" t="s">
        <v>14</v>
      </c>
      <c r="BA309" s="21">
        <f t="shared" si="126"/>
        <v>1.6560308398722171E-3</v>
      </c>
      <c r="BB309" s="21">
        <f t="shared" si="127"/>
        <v>1.6560308398722172E-6</v>
      </c>
      <c r="BC309" s="21">
        <f t="shared" si="128"/>
        <v>1.3380729186167516E-4</v>
      </c>
      <c r="BD309" s="21">
        <f t="shared" si="129"/>
        <v>1.605687502340102E-3</v>
      </c>
      <c r="BE309" s="21">
        <f t="shared" si="130"/>
        <v>1.605687502340102</v>
      </c>
      <c r="BF309" s="21">
        <f t="shared" si="131"/>
        <v>1.6056875023401021E-18</v>
      </c>
      <c r="BG309" s="1">
        <f t="shared" si="137"/>
        <v>5.6477649363559585E-4</v>
      </c>
      <c r="BH309" s="1">
        <f t="shared" si="132"/>
        <v>0.2061434201769925</v>
      </c>
      <c r="BI309" s="22">
        <f t="shared" si="139"/>
        <v>1.2194689427874967</v>
      </c>
      <c r="BJ309" s="22">
        <f t="shared" si="134"/>
        <v>2.4389378855749935</v>
      </c>
      <c r="BK309" s="22">
        <f t="shared" si="135"/>
        <v>7.31681365672498</v>
      </c>
      <c r="BL309" s="48">
        <f t="shared" si="138"/>
        <v>3.6584068283624895</v>
      </c>
      <c r="BM309" s="50">
        <f>BI309-BI$13</f>
        <v>-1.8199302918975313E-2</v>
      </c>
      <c r="BN309" s="50">
        <f>BJ309-BJ$13</f>
        <v>-3.6398605837950626E-2</v>
      </c>
      <c r="BO309" s="50">
        <f>BK309-BK$13</f>
        <v>-0.10919581751385188</v>
      </c>
      <c r="BP309" s="50">
        <f>BL309-BL$13</f>
        <v>-5.4597908756926383E-2</v>
      </c>
    </row>
    <row r="310" spans="1:68" x14ac:dyDescent="0.25">
      <c r="A310">
        <v>5.0859019999999999E-12</v>
      </c>
      <c r="B310">
        <v>1.3247113000000001E-12</v>
      </c>
      <c r="C310" t="s">
        <v>0</v>
      </c>
      <c r="D310" t="s">
        <v>0</v>
      </c>
      <c r="E310">
        <v>2.8284885000000001E-11</v>
      </c>
      <c r="F310">
        <v>4.6059052000000002E-11</v>
      </c>
      <c r="G310">
        <v>2.1955673000000002E-12</v>
      </c>
      <c r="H310">
        <v>7.255581E-13</v>
      </c>
      <c r="I310">
        <v>3.4781603999999998E-13</v>
      </c>
      <c r="J310">
        <v>3.3210000000000002E-13</v>
      </c>
      <c r="K310">
        <v>2.9083685E-13</v>
      </c>
      <c r="L310">
        <v>2.5767500000000001E-13</v>
      </c>
      <c r="M310">
        <v>4.4485875000000002E-13</v>
      </c>
      <c r="N310">
        <v>5.8489240000000002E-13</v>
      </c>
      <c r="O310">
        <v>8.0238317000000003E-13</v>
      </c>
      <c r="P310">
        <v>9.9094579999999993E-13</v>
      </c>
      <c r="Q310">
        <v>1.1190033000000001E-12</v>
      </c>
      <c r="R310">
        <v>2.2537248000000002E-12</v>
      </c>
      <c r="S310">
        <v>7.5673402999999999E-13</v>
      </c>
      <c r="T310" t="s">
        <v>0</v>
      </c>
      <c r="U310" t="s">
        <v>0</v>
      </c>
      <c r="V310" t="s">
        <v>0</v>
      </c>
      <c r="W310">
        <v>4.6146997000000003E-12</v>
      </c>
      <c r="X310">
        <v>3.1130068000000001E-12</v>
      </c>
      <c r="Y310">
        <v>2.976928E-12</v>
      </c>
      <c r="Z310">
        <v>3.9973485000000001E-12</v>
      </c>
      <c r="AA310">
        <v>2.0244526999999999E-11</v>
      </c>
      <c r="AB310" t="s">
        <v>0</v>
      </c>
      <c r="AC310" t="s">
        <v>0</v>
      </c>
      <c r="AD310" t="s">
        <v>0</v>
      </c>
      <c r="AE310">
        <v>4.5015389999999996E-12</v>
      </c>
      <c r="AF310">
        <v>4.8214129999999999E-12</v>
      </c>
      <c r="AG310">
        <v>4.0382000000000003E-12</v>
      </c>
      <c r="AH310">
        <v>5.1910730000000001E-12</v>
      </c>
      <c r="AI310">
        <v>6.7857310000000002E-12</v>
      </c>
      <c r="AJ310">
        <v>6.6299299999999998E-12</v>
      </c>
      <c r="AM310" s="35" t="s">
        <v>28</v>
      </c>
      <c r="AN310" s="21"/>
      <c r="AO310" s="21">
        <f>SUM(S307:AB315)/54</f>
        <v>2.2568222050870504E-4</v>
      </c>
      <c r="AP310" s="2"/>
      <c r="AR310" s="35" t="s">
        <v>28</v>
      </c>
      <c r="AS310" s="21"/>
      <c r="AT310" s="2">
        <f>((AO310-AO$14)*100)/AO$14</f>
        <v>-5.2350331053324108</v>
      </c>
      <c r="AZ310" s="30" t="s">
        <v>17</v>
      </c>
      <c r="BA310" s="21">
        <f t="shared" si="126"/>
        <v>2.7840952943718918E-3</v>
      </c>
      <c r="BB310" s="21">
        <f t="shared" si="127"/>
        <v>2.7840952943718918E-6</v>
      </c>
      <c r="BC310" s="21">
        <f t="shared" si="128"/>
        <v>2.2495489978524883E-4</v>
      </c>
      <c r="BD310" s="21">
        <f t="shared" si="129"/>
        <v>2.6994587974229862E-3</v>
      </c>
      <c r="BE310" s="21">
        <f t="shared" si="130"/>
        <v>2.6994587974229862</v>
      </c>
      <c r="BF310" s="21">
        <f t="shared" si="131"/>
        <v>2.6994587974229864E-18</v>
      </c>
      <c r="BG310" s="1">
        <f t="shared" si="137"/>
        <v>9.4949414011157409E-4</v>
      </c>
      <c r="BH310" s="1">
        <f t="shared" si="132"/>
        <v>0.34656536114072456</v>
      </c>
      <c r="BI310" s="22">
        <f t="shared" si="139"/>
        <v>2.0501536949090324</v>
      </c>
      <c r="BJ310" s="22">
        <f t="shared" si="134"/>
        <v>4.1003073898180649</v>
      </c>
      <c r="BK310" s="22">
        <f t="shared" si="135"/>
        <v>12.300922169454195</v>
      </c>
      <c r="BL310" s="48">
        <f t="shared" si="138"/>
        <v>6.1504610847270973</v>
      </c>
      <c r="BM310" s="50">
        <f>BI310-BI$14</f>
        <v>-4.0288161019559787E-2</v>
      </c>
      <c r="BN310" s="50">
        <f>BJ310-BJ$14</f>
        <v>-8.0576322039119574E-2</v>
      </c>
      <c r="BO310" s="50">
        <f>BK310-BK$14</f>
        <v>-0.24172896611735872</v>
      </c>
      <c r="BP310" s="50">
        <f>BL310-BL$14</f>
        <v>-0.12086448305867936</v>
      </c>
    </row>
    <row r="311" spans="1:68" x14ac:dyDescent="0.25">
      <c r="A311">
        <v>1.3147922E-11</v>
      </c>
      <c r="B311">
        <v>3.1424043000000001E-12</v>
      </c>
      <c r="C311" t="s">
        <v>0</v>
      </c>
      <c r="D311" t="s">
        <v>0</v>
      </c>
      <c r="E311">
        <v>2.2198073000000001E-11</v>
      </c>
      <c r="F311">
        <v>7.0129190000000002E-12</v>
      </c>
      <c r="G311">
        <v>1.3804397E-12</v>
      </c>
      <c r="H311">
        <v>4.0408810000000001E-13</v>
      </c>
      <c r="I311">
        <v>2.6617070000000002E-13</v>
      </c>
      <c r="J311">
        <v>1.7347164E-13</v>
      </c>
      <c r="K311">
        <v>2.4363880000000002E-13</v>
      </c>
      <c r="L311">
        <v>3.4468094000000001E-13</v>
      </c>
      <c r="M311">
        <v>5.2462789999999996E-13</v>
      </c>
      <c r="N311">
        <v>7.4177605000000004E-13</v>
      </c>
      <c r="O311">
        <v>1.0282851000000001E-12</v>
      </c>
      <c r="P311">
        <v>1.4174585E-12</v>
      </c>
      <c r="Q311">
        <v>1.9484043000000001E-12</v>
      </c>
      <c r="R311">
        <v>6.0207415999999998E-12</v>
      </c>
      <c r="S311" t="s">
        <v>0</v>
      </c>
      <c r="T311" t="s">
        <v>0</v>
      </c>
      <c r="U311" t="s">
        <v>0</v>
      </c>
      <c r="V311" t="s">
        <v>0</v>
      </c>
      <c r="W311">
        <v>8.2867890000000007E-12</v>
      </c>
      <c r="X311">
        <v>4.1078495000000002E-12</v>
      </c>
      <c r="Y311">
        <v>5.0513082999999996E-12</v>
      </c>
      <c r="Z311">
        <v>7.2688429999999997E-12</v>
      </c>
      <c r="AA311">
        <v>7.2754989999999995E-4</v>
      </c>
      <c r="AB311" t="s">
        <v>0</v>
      </c>
      <c r="AC311" t="s">
        <v>0</v>
      </c>
      <c r="AD311" t="s">
        <v>0</v>
      </c>
      <c r="AE311">
        <v>8.8596410000000002E-12</v>
      </c>
      <c r="AF311">
        <v>6.2441476E-12</v>
      </c>
      <c r="AG311">
        <v>5.2766369999999999E-12</v>
      </c>
      <c r="AH311">
        <v>9.6424330000000007E-12</v>
      </c>
      <c r="AI311">
        <v>2.3768456E-11</v>
      </c>
      <c r="AJ311">
        <v>3.2786110000000002E-5</v>
      </c>
      <c r="AM311" s="33" t="s">
        <v>29</v>
      </c>
      <c r="AN311" s="21"/>
      <c r="AO311" s="1">
        <f>(SUM(AC302:AJ324)+SUM(A302:D315))/173</f>
        <v>1.1699672075940752E-3</v>
      </c>
      <c r="AP311" s="21"/>
      <c r="AR311" s="33" t="s">
        <v>29</v>
      </c>
      <c r="AS311" s="21"/>
      <c r="AT311" s="2">
        <f>((AO311-AO$15)*100)/AO$15</f>
        <v>-1.1143036592038349</v>
      </c>
      <c r="AZ311" s="30" t="s">
        <v>19</v>
      </c>
      <c r="BA311" s="21">
        <f t="shared" si="126"/>
        <v>2.6216481224591455E-3</v>
      </c>
      <c r="BB311" s="21">
        <f t="shared" si="127"/>
        <v>2.6216481224591455E-6</v>
      </c>
      <c r="BC311" s="21">
        <f t="shared" si="128"/>
        <v>2.1182916829469894E-4</v>
      </c>
      <c r="BD311" s="21">
        <f t="shared" si="129"/>
        <v>2.5419500195363876E-3</v>
      </c>
      <c r="BE311" s="21">
        <f t="shared" si="130"/>
        <v>2.5419500195363876</v>
      </c>
      <c r="BF311" s="21">
        <f t="shared" si="131"/>
        <v>2.5419500195363878E-18</v>
      </c>
      <c r="BG311" s="1">
        <f t="shared" si="137"/>
        <v>8.940927901216314E-4</v>
      </c>
      <c r="BH311" s="1">
        <f t="shared" si="132"/>
        <v>0.32634386839439544</v>
      </c>
      <c r="BI311" s="22">
        <f t="shared" si="139"/>
        <v>1.9305307529796776</v>
      </c>
      <c r="BJ311" s="22">
        <f t="shared" si="134"/>
        <v>3.8610615059593552</v>
      </c>
      <c r="BK311" s="22">
        <f t="shared" si="135"/>
        <v>11.583184517878065</v>
      </c>
      <c r="BL311" s="48">
        <f t="shared" si="138"/>
        <v>5.7915922589390325</v>
      </c>
      <c r="BM311" s="50">
        <f>BI311-BI$15</f>
        <v>-1.8457128203464901E-2</v>
      </c>
      <c r="BN311" s="50">
        <f>BJ311-BJ$15</f>
        <v>-3.6914256406929802E-2</v>
      </c>
      <c r="BO311" s="50">
        <f>BK311-BK$15</f>
        <v>-0.11074276922079029</v>
      </c>
      <c r="BP311" s="50">
        <f>BL311-BL$15</f>
        <v>-5.5371384610394259E-2</v>
      </c>
    </row>
    <row r="312" spans="1:68" x14ac:dyDescent="0.25">
      <c r="A312">
        <v>1.0441468E-3</v>
      </c>
      <c r="B312">
        <v>7.8359319999999997E-12</v>
      </c>
      <c r="C312" t="s">
        <v>0</v>
      </c>
      <c r="D312" t="s">
        <v>0</v>
      </c>
      <c r="E312">
        <v>2.428959E-12</v>
      </c>
      <c r="F312">
        <v>3.9272890000000001E-12</v>
      </c>
      <c r="G312">
        <v>1.1233525000000001E-12</v>
      </c>
      <c r="H312">
        <v>5.9927724999999997E-13</v>
      </c>
      <c r="I312">
        <v>2.3877213999999999E-13</v>
      </c>
      <c r="J312">
        <v>1.6613738E-13</v>
      </c>
      <c r="K312">
        <v>1.4987146000000001E-13</v>
      </c>
      <c r="L312">
        <v>1.9124702E-13</v>
      </c>
      <c r="M312">
        <v>3.9712046000000002E-13</v>
      </c>
      <c r="N312">
        <v>9.1650530000000001E-13</v>
      </c>
      <c r="O312">
        <v>1.3891237E-12</v>
      </c>
      <c r="P312">
        <v>2.3056283E-12</v>
      </c>
      <c r="Q312">
        <v>4.0506039999999996E-12</v>
      </c>
      <c r="R312">
        <v>8.9380460000000007E-5</v>
      </c>
      <c r="S312" t="s">
        <v>0</v>
      </c>
      <c r="T312" t="s">
        <v>0</v>
      </c>
      <c r="U312" t="s">
        <v>0</v>
      </c>
      <c r="V312" t="s">
        <v>0</v>
      </c>
      <c r="W312">
        <v>5.4701517000000002E-12</v>
      </c>
      <c r="X312">
        <v>4.7985903000000002E-12</v>
      </c>
      <c r="Y312">
        <v>9.017526E-12</v>
      </c>
      <c r="Z312">
        <v>8.8089579999999993E-12</v>
      </c>
      <c r="AA312">
        <v>8.5403400000000004E-4</v>
      </c>
      <c r="AB312" t="s">
        <v>0</v>
      </c>
      <c r="AC312" t="s">
        <v>0</v>
      </c>
      <c r="AD312" t="s">
        <v>0</v>
      </c>
      <c r="AE312">
        <v>4.7320279999999996E-12</v>
      </c>
      <c r="AF312">
        <v>2.3194178999999998E-12</v>
      </c>
      <c r="AG312">
        <v>3.3871861E-12</v>
      </c>
      <c r="AH312">
        <v>1.3523523E-11</v>
      </c>
      <c r="AI312">
        <v>2.7405392000000002E-4</v>
      </c>
      <c r="AJ312">
        <v>7.2495453000000004E-4</v>
      </c>
      <c r="AM312" t="s">
        <v>30</v>
      </c>
      <c r="AN312" s="21"/>
      <c r="AO312" s="21">
        <f>SUM(U330:W331)/6</f>
        <v>3.3680313500000004E-3</v>
      </c>
      <c r="AP312" s="21"/>
      <c r="AR312" t="s">
        <v>30</v>
      </c>
      <c r="AT312" s="2">
        <f>((AO312-AO$16)*100)/AO$16</f>
        <v>1.5311060789996362</v>
      </c>
      <c r="AZ312" s="28" t="s">
        <v>22</v>
      </c>
      <c r="BA312" s="21">
        <f t="shared" si="126"/>
        <v>5.1441997317513727E-5</v>
      </c>
      <c r="BB312" s="21">
        <f t="shared" si="127"/>
        <v>5.1441997317513729E-8</v>
      </c>
      <c r="BC312" s="21">
        <f t="shared" si="128"/>
        <v>4.1565133832551093E-6</v>
      </c>
      <c r="BD312" s="21">
        <f t="shared" si="129"/>
        <v>4.9878160599061311E-5</v>
      </c>
      <c r="BE312" s="21">
        <f t="shared" si="130"/>
        <v>4.9878160599061312E-2</v>
      </c>
      <c r="BF312" s="21">
        <f t="shared" si="131"/>
        <v>4.9878160599061316E-20</v>
      </c>
      <c r="BG312" s="1">
        <f t="shared" si="137"/>
        <v>1.7543894818310833E-5</v>
      </c>
      <c r="BH312" s="1">
        <f t="shared" si="132"/>
        <v>6.403521608683454E-3</v>
      </c>
      <c r="BI312" s="22">
        <f t="shared" si="139"/>
        <v>3.788088758570838E-2</v>
      </c>
      <c r="BJ312" s="22">
        <f t="shared" si="134"/>
        <v>7.5761775171416759E-2</v>
      </c>
      <c r="BK312" s="22">
        <f t="shared" si="135"/>
        <v>0.22728532551425029</v>
      </c>
      <c r="BL312" s="48">
        <f t="shared" si="138"/>
        <v>0.11364266275712515</v>
      </c>
      <c r="BM312" s="50">
        <f>BI312-BI$16</f>
        <v>-2.1912478887313597E-3</v>
      </c>
      <c r="BN312" s="50">
        <f>BJ312-BJ$16</f>
        <v>-4.3824957774627193E-3</v>
      </c>
      <c r="BO312" s="50">
        <f>BK312-BK$16</f>
        <v>-1.3147487332388158E-2</v>
      </c>
      <c r="BP312" s="50">
        <f>BL312-BL$16</f>
        <v>-6.5737436661940651E-3</v>
      </c>
    </row>
    <row r="313" spans="1:68" x14ac:dyDescent="0.25">
      <c r="A313">
        <v>2.8423120000000001E-3</v>
      </c>
      <c r="B313">
        <v>7.2459279999999998E-4</v>
      </c>
      <c r="C313">
        <v>8.164678E-13</v>
      </c>
      <c r="D313">
        <v>1.3420058000000001E-12</v>
      </c>
      <c r="E313">
        <v>2.1998123999999999E-12</v>
      </c>
      <c r="F313">
        <v>2.6237404000000001E-12</v>
      </c>
      <c r="G313">
        <v>1.3860572000000001E-12</v>
      </c>
      <c r="H313">
        <v>9.6828390000000002E-13</v>
      </c>
      <c r="I313">
        <v>3.0809990000000001E-13</v>
      </c>
      <c r="J313">
        <v>3.1767454000000001E-13</v>
      </c>
      <c r="K313">
        <v>2.4782119999999998E-13</v>
      </c>
      <c r="L313">
        <v>2.9906513000000001E-13</v>
      </c>
      <c r="M313">
        <v>5.7749796000000003E-13</v>
      </c>
      <c r="N313">
        <v>1.3697239E-12</v>
      </c>
      <c r="O313">
        <v>3.6589607000000004E-12</v>
      </c>
      <c r="P313">
        <v>9.3355055000000003E-12</v>
      </c>
      <c r="Q313">
        <v>1.2776225999999999E-11</v>
      </c>
      <c r="R313">
        <v>9.2486409999999999E-4</v>
      </c>
      <c r="S313" t="s">
        <v>0</v>
      </c>
      <c r="T313" t="s">
        <v>0</v>
      </c>
      <c r="U313" t="s">
        <v>0</v>
      </c>
      <c r="V313" t="s">
        <v>0</v>
      </c>
      <c r="W313">
        <v>1.6713261000000001E-12</v>
      </c>
      <c r="X313">
        <v>3.5348011000000001E-12</v>
      </c>
      <c r="Y313">
        <v>7.9210789999999999E-4</v>
      </c>
      <c r="Z313">
        <v>1.4314970000000001E-3</v>
      </c>
      <c r="AA313">
        <v>9.2795629999999996E-4</v>
      </c>
      <c r="AB313" t="s">
        <v>0</v>
      </c>
      <c r="AC313" t="s">
        <v>0</v>
      </c>
      <c r="AD313" t="s">
        <v>0</v>
      </c>
      <c r="AE313">
        <v>1.9488666E-12</v>
      </c>
      <c r="AF313">
        <v>4.6850912999999997E-12</v>
      </c>
      <c r="AG313">
        <v>5.6255369999999998E-12</v>
      </c>
      <c r="AH313">
        <v>9.9096509999999996E-5</v>
      </c>
      <c r="AI313">
        <v>4.7257100000000003E-4</v>
      </c>
      <c r="AJ313">
        <v>1.4251915999999999E-3</v>
      </c>
      <c r="AM313" t="s">
        <v>31</v>
      </c>
      <c r="AN313" s="21"/>
      <c r="AO313" s="21">
        <f>((SUM(A298:Z331)+SUM(AA298:AJ324))/895)</f>
        <v>9.4159800891253508E-4</v>
      </c>
      <c r="AP313" s="21"/>
      <c r="AR313" t="s">
        <v>31</v>
      </c>
      <c r="AT313" s="2">
        <f>((AO313-AO$17)*100)/AO$17</f>
        <v>-1.7623287379918398</v>
      </c>
      <c r="AZ313" s="28" t="s">
        <v>25</v>
      </c>
      <c r="BA313" s="21">
        <f t="shared" si="126"/>
        <v>3.2411111998710313E-5</v>
      </c>
      <c r="BB313" s="21">
        <f t="shared" si="127"/>
        <v>3.2411111998710314E-8</v>
      </c>
      <c r="BC313" s="21">
        <f t="shared" si="128"/>
        <v>2.6188178494957935E-6</v>
      </c>
      <c r="BD313" s="21">
        <f t="shared" si="129"/>
        <v>3.1425814193949523E-5</v>
      </c>
      <c r="BE313" s="21">
        <f t="shared" si="130"/>
        <v>3.1425814193949526E-2</v>
      </c>
      <c r="BF313" s="21">
        <f t="shared" si="131"/>
        <v>3.1425814193949531E-20</v>
      </c>
      <c r="BG313" s="1">
        <f t="shared" si="137"/>
        <v>1.1053558755508839E-5</v>
      </c>
      <c r="BH313" s="1">
        <f t="shared" si="132"/>
        <v>4.0345489457607265E-3</v>
      </c>
      <c r="BI313" s="22">
        <f t="shared" si="139"/>
        <v>2.386691330379101E-2</v>
      </c>
      <c r="BJ313" s="22">
        <f t="shared" si="134"/>
        <v>4.7733826607582019E-2</v>
      </c>
      <c r="BK313" s="22">
        <f t="shared" si="135"/>
        <v>0.14320147982274606</v>
      </c>
      <c r="BL313" s="48">
        <f t="shared" si="138"/>
        <v>7.1600739911373029E-2</v>
      </c>
      <c r="BM313" s="50">
        <f>BI313-BI$17</f>
        <v>-2.5226594889553589E-3</v>
      </c>
      <c r="BN313" s="50">
        <f>BJ313-BJ$17</f>
        <v>-5.0453189779107177E-3</v>
      </c>
      <c r="BO313" s="50">
        <f>BK313-BK$17</f>
        <v>-1.5135956933732153E-2</v>
      </c>
      <c r="BP313" s="50">
        <f>BL313-BL$17</f>
        <v>-7.5679784668660766E-3</v>
      </c>
    </row>
    <row r="314" spans="1:68" x14ac:dyDescent="0.25">
      <c r="A314">
        <v>1.4560211999999999E-3</v>
      </c>
      <c r="B314">
        <v>5.7930705000000004E-12</v>
      </c>
      <c r="C314">
        <v>7.7304314000000002E-13</v>
      </c>
      <c r="D314">
        <v>1.0392549E-12</v>
      </c>
      <c r="E314">
        <v>9.9734350000000007E-13</v>
      </c>
      <c r="F314">
        <v>1.4277626000000001E-12</v>
      </c>
      <c r="G314">
        <v>1.607458E-12</v>
      </c>
      <c r="H314">
        <v>9.4963490000000007E-13</v>
      </c>
      <c r="I314">
        <v>7.908318E-13</v>
      </c>
      <c r="J314">
        <v>8.9650130000000001E-13</v>
      </c>
      <c r="K314">
        <v>1.0286570999999999E-12</v>
      </c>
      <c r="L314">
        <v>1.1721709E-12</v>
      </c>
      <c r="M314">
        <v>1.9857074000000001E-12</v>
      </c>
      <c r="N314">
        <v>4.3784399999999997E-12</v>
      </c>
      <c r="O314">
        <v>1.0655009E-11</v>
      </c>
      <c r="P314">
        <v>4.8001169999999999E-4</v>
      </c>
      <c r="Q314">
        <v>1.0373807999999999E-3</v>
      </c>
      <c r="R314">
        <v>2.5042370000000002E-4</v>
      </c>
      <c r="S314" t="s">
        <v>0</v>
      </c>
      <c r="T314" t="s">
        <v>0</v>
      </c>
      <c r="U314" t="s">
        <v>0</v>
      </c>
      <c r="V314" t="s">
        <v>0</v>
      </c>
      <c r="W314">
        <v>1.9068668000000001E-12</v>
      </c>
      <c r="X314">
        <v>7.0518799999999996E-12</v>
      </c>
      <c r="Y314">
        <v>7.9326630000000004E-4</v>
      </c>
      <c r="Z314">
        <v>2.1589333000000001E-3</v>
      </c>
      <c r="AA314">
        <v>1.8662058E-3</v>
      </c>
      <c r="AB314" t="s">
        <v>0</v>
      </c>
      <c r="AC314" t="s">
        <v>0</v>
      </c>
      <c r="AD314" t="s">
        <v>0</v>
      </c>
      <c r="AE314">
        <v>1.6313373000000001E-12</v>
      </c>
      <c r="AF314">
        <v>4.6325022999999996E-12</v>
      </c>
      <c r="AG314">
        <v>1.7555258999999999E-4</v>
      </c>
      <c r="AH314">
        <v>6.6177732999999999E-4</v>
      </c>
      <c r="AI314">
        <v>1.0864908999999999E-3</v>
      </c>
      <c r="AJ314">
        <v>1.6015967000000001E-3</v>
      </c>
      <c r="AZ314" s="35" t="s">
        <v>27</v>
      </c>
      <c r="BA314" s="21">
        <f t="shared" si="126"/>
        <v>2.6810730508640157E-5</v>
      </c>
      <c r="BB314" s="21">
        <f t="shared" si="127"/>
        <v>2.6810730508640159E-8</v>
      </c>
      <c r="BC314" s="21">
        <f t="shared" si="128"/>
        <v>2.1663070250981248E-6</v>
      </c>
      <c r="BD314" s="21">
        <f t="shared" si="129"/>
        <v>2.5995684301177498E-5</v>
      </c>
      <c r="BE314" s="21">
        <f t="shared" si="130"/>
        <v>2.5995684301177498E-2</v>
      </c>
      <c r="BF314" s="21">
        <f t="shared" si="131"/>
        <v>2.5995684301177499E-20</v>
      </c>
      <c r="BG314" s="1">
        <f t="shared" si="137"/>
        <v>9.143592017674667E-6</v>
      </c>
      <c r="BH314" s="1">
        <f t="shared" si="132"/>
        <v>3.3374110864512535E-3</v>
      </c>
      <c r="BI314" s="22">
        <f t="shared" si="139"/>
        <v>1.9742901159530757E-2</v>
      </c>
      <c r="BJ314" s="22">
        <f t="shared" si="134"/>
        <v>3.9485802319061514E-2</v>
      </c>
      <c r="BK314" s="22">
        <f t="shared" si="135"/>
        <v>0.11845740695718453</v>
      </c>
      <c r="BL314" s="48">
        <f t="shared" si="138"/>
        <v>5.9228703478592271E-2</v>
      </c>
      <c r="BM314" s="50">
        <f>BI314-BI$18</f>
        <v>-1.2084002021292596E-3</v>
      </c>
      <c r="BN314" s="50">
        <f>BJ314-BJ$18</f>
        <v>-2.4168004042585192E-3</v>
      </c>
      <c r="BO314" s="50">
        <f>BK314-BK$18</f>
        <v>-7.2504012127755785E-3</v>
      </c>
      <c r="BP314" s="50">
        <f>BL314-BL$18</f>
        <v>-3.6252006063877823E-3</v>
      </c>
    </row>
    <row r="315" spans="1:68" x14ac:dyDescent="0.25">
      <c r="A315" t="s">
        <v>0</v>
      </c>
      <c r="B315" t="s">
        <v>0</v>
      </c>
      <c r="C315">
        <v>6.1842289999999996E-13</v>
      </c>
      <c r="D315">
        <v>2.0661044E-12</v>
      </c>
      <c r="E315">
        <v>1.8935247E-5</v>
      </c>
      <c r="F315">
        <v>1.5178189000000001E-12</v>
      </c>
      <c r="G315">
        <v>1.0325554E-12</v>
      </c>
      <c r="H315">
        <v>6.2925364999999996E-13</v>
      </c>
      <c r="I315">
        <v>5.8601436000000002E-13</v>
      </c>
      <c r="J315">
        <v>6.2497740000000004E-13</v>
      </c>
      <c r="K315">
        <v>6.8903789999999996E-13</v>
      </c>
      <c r="L315">
        <v>7.5144875999999996E-13</v>
      </c>
      <c r="M315">
        <v>9.929622000000001E-13</v>
      </c>
      <c r="N315">
        <v>1.3568788000000001E-12</v>
      </c>
      <c r="O315">
        <v>2.1358173000000001E-12</v>
      </c>
      <c r="P315">
        <v>5.7341735999999996E-12</v>
      </c>
      <c r="Q315">
        <v>5.0902779999999995E-4</v>
      </c>
      <c r="R315">
        <v>7.6065735999999995E-4</v>
      </c>
      <c r="S315" t="s">
        <v>0</v>
      </c>
      <c r="T315" t="s">
        <v>0</v>
      </c>
      <c r="U315" t="s">
        <v>0</v>
      </c>
      <c r="V315">
        <v>6.7737693999999996E-13</v>
      </c>
      <c r="W315">
        <v>7.9208134999999996E-13</v>
      </c>
      <c r="X315">
        <v>9.2368190000000004E-13</v>
      </c>
      <c r="Y315">
        <v>1.9533812999999998E-12</v>
      </c>
      <c r="Z315">
        <v>6.9034480000000001E-12</v>
      </c>
      <c r="AA315">
        <v>1.2627317E-3</v>
      </c>
      <c r="AB315" t="s">
        <v>0</v>
      </c>
      <c r="AC315" t="s">
        <v>0</v>
      </c>
      <c r="AD315" t="s">
        <v>0</v>
      </c>
      <c r="AE315">
        <v>2.6743538E-12</v>
      </c>
      <c r="AF315">
        <v>3.4919372000000002E-12</v>
      </c>
      <c r="AG315">
        <v>1.2115350999999999E-3</v>
      </c>
      <c r="AH315">
        <v>3.17344E-4</v>
      </c>
      <c r="AI315">
        <v>5.3303385999999996E-4</v>
      </c>
      <c r="AJ315">
        <v>1.5225632000000001E-3</v>
      </c>
      <c r="AZ315" s="35" t="s">
        <v>28</v>
      </c>
      <c r="BA315" s="21">
        <f t="shared" si="126"/>
        <v>2.2568222050870504E-4</v>
      </c>
      <c r="BB315" s="21">
        <f t="shared" si="127"/>
        <v>2.2568222050870504E-7</v>
      </c>
      <c r="BC315" s="21">
        <f t="shared" si="128"/>
        <v>1.8235123417103367E-5</v>
      </c>
      <c r="BD315" s="21">
        <f t="shared" si="129"/>
        <v>2.1882148100524042E-4</v>
      </c>
      <c r="BE315" s="21">
        <f t="shared" si="130"/>
        <v>0.21882148100524043</v>
      </c>
      <c r="BF315" s="21">
        <f t="shared" si="131"/>
        <v>2.1882148100524046E-19</v>
      </c>
      <c r="BG315" s="1">
        <f>BF315*BA$2</f>
        <v>7.6967173621378257E-5</v>
      </c>
      <c r="BH315" s="1">
        <f t="shared" si="132"/>
        <v>2.8093018371803065E-2</v>
      </c>
      <c r="BI315" s="22">
        <f t="shared" si="139"/>
        <v>0.16618800340150744</v>
      </c>
      <c r="BJ315" s="22">
        <f t="shared" si="134"/>
        <v>0.33237600680301488</v>
      </c>
      <c r="BK315" s="22">
        <f t="shared" si="135"/>
        <v>0.99712802040904458</v>
      </c>
      <c r="BL315" s="48">
        <f t="shared" si="138"/>
        <v>0.49856401020452229</v>
      </c>
      <c r="BM315" s="50">
        <f>BI315-BI$19</f>
        <v>-9.1806046899483296E-3</v>
      </c>
      <c r="BN315" s="50">
        <f>BJ315-BJ$19</f>
        <v>-1.8361209379896659E-2</v>
      </c>
      <c r="BO315" s="50">
        <f>BK315-BK$19</f>
        <v>-5.5083628139689922E-2</v>
      </c>
      <c r="BP315" s="50">
        <f>BL315-BL$19</f>
        <v>-2.7541814069844961E-2</v>
      </c>
    </row>
    <row r="316" spans="1:68" x14ac:dyDescent="0.25">
      <c r="A316" t="s">
        <v>0</v>
      </c>
      <c r="B316" t="s">
        <v>0</v>
      </c>
      <c r="C316">
        <v>1.4564284E-12</v>
      </c>
      <c r="D316">
        <v>2.5044578E-12</v>
      </c>
      <c r="E316">
        <v>2.1494293000000001E-12</v>
      </c>
      <c r="F316">
        <v>9.5267789999999993E-13</v>
      </c>
      <c r="G316">
        <v>7.3485906E-13</v>
      </c>
      <c r="H316">
        <v>6.8847149999999995E-13</v>
      </c>
      <c r="I316">
        <v>8.5582979999999998E-13</v>
      </c>
      <c r="J316">
        <v>1.038169E-12</v>
      </c>
      <c r="K316">
        <v>9.9318560000000002E-13</v>
      </c>
      <c r="L316">
        <v>9.5967660000000006E-13</v>
      </c>
      <c r="M316">
        <v>1.0843629000000001E-12</v>
      </c>
      <c r="N316">
        <v>1.3727739999999999E-12</v>
      </c>
      <c r="O316">
        <v>2.0733297999999999E-12</v>
      </c>
      <c r="P316">
        <v>5.5409227999999998E-12</v>
      </c>
      <c r="Q316">
        <v>4.983839E-5</v>
      </c>
      <c r="R316">
        <v>3.6150294000000003E-7</v>
      </c>
      <c r="S316" t="s">
        <v>0</v>
      </c>
      <c r="T316" t="s">
        <v>0</v>
      </c>
      <c r="U316" t="s">
        <v>0</v>
      </c>
      <c r="V316">
        <v>2.9490247000000002E-12</v>
      </c>
      <c r="W316">
        <v>9.7365010000000005E-13</v>
      </c>
      <c r="X316">
        <v>1.0938238000000001E-12</v>
      </c>
      <c r="Y316">
        <v>1.8127284E-12</v>
      </c>
      <c r="Z316">
        <v>6.1004420000000001E-12</v>
      </c>
      <c r="AA316">
        <v>1.5311925E-3</v>
      </c>
      <c r="AB316" t="s">
        <v>0</v>
      </c>
      <c r="AC316" t="s">
        <v>0</v>
      </c>
      <c r="AD316" t="s">
        <v>0</v>
      </c>
      <c r="AE316">
        <v>1.416942E-3</v>
      </c>
      <c r="AF316">
        <v>1.4918947E-4</v>
      </c>
      <c r="AG316">
        <v>5.4731630000000002E-12</v>
      </c>
      <c r="AH316">
        <v>2.0826199999999999E-12</v>
      </c>
      <c r="AI316">
        <v>1.8151882E-12</v>
      </c>
      <c r="AJ316">
        <v>2.792804E-4</v>
      </c>
      <c r="AZ316" s="33" t="s">
        <v>29</v>
      </c>
      <c r="BA316" s="21">
        <f t="shared" si="126"/>
        <v>1.1699672075940752E-3</v>
      </c>
      <c r="BB316" s="21">
        <f t="shared" si="127"/>
        <v>1.1699672075940752E-6</v>
      </c>
      <c r="BC316" s="21">
        <f t="shared" si="128"/>
        <v>9.4533350373601278E-5</v>
      </c>
      <c r="BD316" s="21">
        <f t="shared" si="129"/>
        <v>1.1344002044832153E-3</v>
      </c>
      <c r="BE316" s="21">
        <f t="shared" si="130"/>
        <v>1.1344002044832153</v>
      </c>
      <c r="BF316" s="21">
        <f t="shared" si="131"/>
        <v>1.1344002044832153E-18</v>
      </c>
      <c r="BG316" s="1">
        <f t="shared" ref="BG316:BG318" si="140">BF316*BA$2</f>
        <v>3.9900825592390372E-4</v>
      </c>
      <c r="BH316" s="1">
        <f t="shared" si="132"/>
        <v>0.14563801341222485</v>
      </c>
      <c r="BI316" s="22">
        <f t="shared" si="139"/>
        <v>0.86154112555710383</v>
      </c>
      <c r="BJ316" s="22">
        <f t="shared" si="134"/>
        <v>1.7230822511142077</v>
      </c>
      <c r="BK316" s="22">
        <f t="shared" si="135"/>
        <v>5.1692467533426232</v>
      </c>
      <c r="BL316" s="48">
        <f t="shared" si="138"/>
        <v>2.5846233766713116</v>
      </c>
      <c r="BM316" s="50">
        <f>BI316-BI$20</f>
        <v>-9.7083649535553151E-3</v>
      </c>
      <c r="BN316" s="50">
        <f>BJ316-BJ$20</f>
        <v>-1.941672990711063E-2</v>
      </c>
      <c r="BO316" s="50">
        <f>BK316-BK$20</f>
        <v>-5.8250189721332113E-2</v>
      </c>
      <c r="BP316" s="50">
        <f>BL316-BL$20</f>
        <v>-2.9125094860666056E-2</v>
      </c>
    </row>
    <row r="317" spans="1:68" x14ac:dyDescent="0.25">
      <c r="A317" t="s">
        <v>0</v>
      </c>
      <c r="B317">
        <v>1.737188E-12</v>
      </c>
      <c r="C317">
        <v>7.3511015999999996E-13</v>
      </c>
      <c r="D317">
        <v>1.2031899E-12</v>
      </c>
      <c r="E317">
        <v>6.1145544000000001E-13</v>
      </c>
      <c r="F317">
        <v>6.1287600000000002E-13</v>
      </c>
      <c r="G317">
        <v>8.9034989999999998E-13</v>
      </c>
      <c r="H317">
        <v>1.3781616E-12</v>
      </c>
      <c r="I317">
        <v>3.1452688000000001E-12</v>
      </c>
      <c r="J317">
        <v>6.7932360000000004E-12</v>
      </c>
      <c r="K317">
        <v>1.0472505999999999E-11</v>
      </c>
      <c r="L317">
        <v>9.5869099999999993E-5</v>
      </c>
      <c r="M317">
        <v>2.1502076999999999E-5</v>
      </c>
      <c r="N317">
        <v>9.9733555000000005E-12</v>
      </c>
      <c r="O317">
        <v>6.3586362999999999E-12</v>
      </c>
      <c r="P317">
        <v>8.5360299999999995E-12</v>
      </c>
      <c r="Q317">
        <v>9.1133790000000003E-12</v>
      </c>
      <c r="R317">
        <v>1.1048232999999999E-11</v>
      </c>
      <c r="S317" t="s">
        <v>0</v>
      </c>
      <c r="T317" t="s">
        <v>0</v>
      </c>
      <c r="U317">
        <v>1.1746616000000001E-12</v>
      </c>
      <c r="V317">
        <v>2.5246509999999999E-12</v>
      </c>
      <c r="W317">
        <v>6.2477099999999998E-12</v>
      </c>
      <c r="X317">
        <v>5.9730349999999997E-12</v>
      </c>
      <c r="Y317">
        <v>4.6178359999999998E-12</v>
      </c>
      <c r="Z317">
        <v>3.1283872999999998E-12</v>
      </c>
      <c r="AA317">
        <v>1.6527652999999999E-11</v>
      </c>
      <c r="AB317" t="s">
        <v>0</v>
      </c>
      <c r="AC317" t="s">
        <v>0</v>
      </c>
      <c r="AD317" t="s">
        <v>0</v>
      </c>
      <c r="AE317">
        <v>8.0426279999999998E-11</v>
      </c>
      <c r="AF317">
        <v>6.3491299999999996E-12</v>
      </c>
      <c r="AG317">
        <v>1.7210321E-12</v>
      </c>
      <c r="AH317">
        <v>2.0558874000000002E-12</v>
      </c>
      <c r="AI317">
        <v>2.2003215000000001E-12</v>
      </c>
      <c r="AJ317">
        <v>1.142157E-3</v>
      </c>
      <c r="AZ317" t="s">
        <v>30</v>
      </c>
      <c r="BA317" s="21">
        <f>AH303</f>
        <v>4.0232150000000001E-3</v>
      </c>
      <c r="BB317" s="21">
        <f t="shared" si="127"/>
        <v>4.0232150000000001E-6</v>
      </c>
      <c r="BC317" s="21">
        <f t="shared" si="128"/>
        <v>3.2507577199999998E-4</v>
      </c>
      <c r="BD317" s="21">
        <f t="shared" si="129"/>
        <v>3.900909264E-3</v>
      </c>
      <c r="BE317" s="21">
        <f t="shared" si="130"/>
        <v>3.900909264</v>
      </c>
      <c r="BF317" s="21">
        <f t="shared" si="131"/>
        <v>3.9009092640000003E-18</v>
      </c>
      <c r="BG317" s="1">
        <f t="shared" si="140"/>
        <v>1.37208631997304E-3</v>
      </c>
      <c r="BH317" s="1">
        <f>BG317*365</f>
        <v>0.50081150679015962</v>
      </c>
      <c r="BI317" s="22">
        <f t="shared" si="139"/>
        <v>2.9626173767605493</v>
      </c>
      <c r="BJ317" s="22">
        <f t="shared" si="134"/>
        <v>5.9252347535210985</v>
      </c>
      <c r="BK317" s="22">
        <f t="shared" si="135"/>
        <v>17.775704260563295</v>
      </c>
      <c r="BL317" s="48">
        <f>AVERAGE(BI317:BK317)</f>
        <v>8.8878521302816473</v>
      </c>
      <c r="BM317" s="50">
        <f>BI317-BI$21</f>
        <v>-5.7864785616934533E-3</v>
      </c>
      <c r="BN317" s="50">
        <f>BJ317-BJ$21</f>
        <v>-1.1572957123386907E-2</v>
      </c>
      <c r="BO317" s="50">
        <f>BK317-BK$21</f>
        <v>-3.4718871370163384E-2</v>
      </c>
      <c r="BP317" s="50">
        <f>BL317-BL$21</f>
        <v>-1.7359435685081692E-2</v>
      </c>
    </row>
    <row r="318" spans="1:68" x14ac:dyDescent="0.25">
      <c r="A318" t="s">
        <v>0</v>
      </c>
      <c r="B318">
        <v>8.6777280000000005E-13</v>
      </c>
      <c r="C318">
        <v>2.9861495000000001E-13</v>
      </c>
      <c r="D318">
        <v>2.4444684999999998E-13</v>
      </c>
      <c r="E318">
        <v>1.7158711000000001E-13</v>
      </c>
      <c r="F318">
        <v>2.9736862999999998E-13</v>
      </c>
      <c r="G318">
        <v>5.2239055999999996E-13</v>
      </c>
      <c r="H318">
        <v>8.6100859999999998E-13</v>
      </c>
      <c r="I318">
        <v>1.562642E-12</v>
      </c>
      <c r="J318">
        <v>2.6264713000000002E-12</v>
      </c>
      <c r="K318">
        <v>5.0554482E-12</v>
      </c>
      <c r="L318">
        <v>7.501377E-12</v>
      </c>
      <c r="M318">
        <v>1.1745313999999999E-11</v>
      </c>
      <c r="N318">
        <v>1.0227295000000001E-11</v>
      </c>
      <c r="O318">
        <v>1.1985093E-11</v>
      </c>
      <c r="P318">
        <v>1.8870199E-4</v>
      </c>
      <c r="Q318">
        <v>2.0368822999999999E-3</v>
      </c>
      <c r="R318">
        <v>2.0094279000000001E-3</v>
      </c>
      <c r="S318" t="s">
        <v>0</v>
      </c>
      <c r="T318" t="s">
        <v>0</v>
      </c>
      <c r="U318">
        <v>1.6853808999999999E-12</v>
      </c>
      <c r="V318">
        <v>3.3677335999999999E-12</v>
      </c>
      <c r="W318">
        <v>2.5155677999999999E-12</v>
      </c>
      <c r="X318">
        <v>3.2140887000000001E-12</v>
      </c>
      <c r="Y318">
        <v>2.6126616000000003E-4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6.2334979999999999E-4</v>
      </c>
      <c r="AG318">
        <v>1.6918377999999999E-12</v>
      </c>
      <c r="AH318">
        <v>4.9174123000000002E-4</v>
      </c>
      <c r="AI318">
        <v>6.5593279999999997E-4</v>
      </c>
      <c r="AJ318">
        <v>4.9058596E-12</v>
      </c>
      <c r="AZ318" t="s">
        <v>31</v>
      </c>
      <c r="BA318" s="21">
        <f>AO313</f>
        <v>9.4159800891253508E-4</v>
      </c>
      <c r="BB318" s="21">
        <f>BA318*0.001</f>
        <v>9.4159800891253505E-7</v>
      </c>
      <c r="BC318" s="21">
        <f>BB318*80.8</f>
        <v>7.6081119120132831E-5</v>
      </c>
      <c r="BD318" s="21">
        <f>BC318*12</f>
        <v>9.1297342944159391E-4</v>
      </c>
      <c r="BE318" s="21">
        <f>BD318*1000</f>
        <v>0.91297342944159388</v>
      </c>
      <c r="BF318" s="21">
        <f>BE318*0.000000000000000001</f>
        <v>9.1297342944159388E-19</v>
      </c>
      <c r="BG318" s="1">
        <f t="shared" si="140"/>
        <v>3.2112470920463902E-4</v>
      </c>
      <c r="BH318" s="1">
        <f>BG318*365</f>
        <v>0.11721051885969325</v>
      </c>
      <c r="BI318" s="22">
        <f>BH318*BD$2</f>
        <v>0.6933744836225284</v>
      </c>
      <c r="BJ318" s="22">
        <f>BH318*BD$3</f>
        <v>1.3867489672450568</v>
      </c>
      <c r="BK318" s="22">
        <f>BH318*BD$4</f>
        <v>4.16024690173517</v>
      </c>
      <c r="BL318" s="48">
        <f>AVERAGE(BI318:BK318)</f>
        <v>2.080123450867585</v>
      </c>
      <c r="BM318" s="50">
        <f>BI318-BI$22</f>
        <v>-1.2438749442860941E-2</v>
      </c>
      <c r="BN318" s="50">
        <f>BJ318-BJ$22</f>
        <v>-2.4877498885721883E-2</v>
      </c>
      <c r="BO318" s="50">
        <f>BK318-BK$22</f>
        <v>-7.4632496657165426E-2</v>
      </c>
      <c r="BP318" s="50">
        <f>BL318-BL$22</f>
        <v>-3.7316248328583157E-2</v>
      </c>
    </row>
    <row r="319" spans="1:68" x14ac:dyDescent="0.25">
      <c r="A319" t="s">
        <v>0</v>
      </c>
      <c r="B319">
        <v>6.5612779999999999E-13</v>
      </c>
      <c r="C319">
        <v>1.6810776999999999E-13</v>
      </c>
      <c r="D319">
        <v>2.1839734000000001E-13</v>
      </c>
      <c r="E319">
        <v>1.2053118000000001E-13</v>
      </c>
      <c r="F319">
        <v>1.7742272000000001E-13</v>
      </c>
      <c r="G319">
        <v>3.0800742E-13</v>
      </c>
      <c r="H319">
        <v>3.4124205999999998E-13</v>
      </c>
      <c r="I319">
        <v>4.5507040000000003E-13</v>
      </c>
      <c r="J319">
        <v>6.1785576000000001E-13</v>
      </c>
      <c r="K319">
        <v>9.6187869999999999E-13</v>
      </c>
      <c r="L319">
        <v>1.0362654E-12</v>
      </c>
      <c r="M319">
        <v>1.4344323000000001E-12</v>
      </c>
      <c r="N319">
        <v>2.2538144999999998E-12</v>
      </c>
      <c r="O319">
        <v>1.808481E-12</v>
      </c>
      <c r="P319">
        <v>2.5092340000000001E-12</v>
      </c>
      <c r="Q319">
        <v>1.7257547E-4</v>
      </c>
      <c r="R319">
        <v>8.230593E-4</v>
      </c>
      <c r="S319" t="s">
        <v>0</v>
      </c>
      <c r="T319">
        <v>8.4528910000000005E-12</v>
      </c>
      <c r="U319">
        <v>1.8613057999999999E-12</v>
      </c>
      <c r="V319">
        <v>1.2170399E-12</v>
      </c>
      <c r="W319">
        <v>1.4556806000000001E-12</v>
      </c>
      <c r="X319">
        <v>1.1662767000000001E-12</v>
      </c>
      <c r="Y319">
        <v>6.0260869999999995E-13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1.4165932999999999E-3</v>
      </c>
      <c r="AG319">
        <v>6.7236649999999997E-11</v>
      </c>
      <c r="AH319">
        <v>3.3957482999999999E-11</v>
      </c>
      <c r="AI319">
        <v>5.3442970000000002E-4</v>
      </c>
      <c r="AJ319">
        <v>2.561589E-11</v>
      </c>
    </row>
    <row r="320" spans="1:68" x14ac:dyDescent="0.25">
      <c r="A320" t="s">
        <v>0</v>
      </c>
      <c r="B320">
        <v>1.2302772000000001E-12</v>
      </c>
      <c r="C320">
        <v>2.4414308000000001E-13</v>
      </c>
      <c r="D320">
        <v>1.8681669999999999E-13</v>
      </c>
      <c r="E320">
        <v>1.0865926E-13</v>
      </c>
      <c r="F320">
        <v>1.5487572000000001E-13</v>
      </c>
      <c r="G320">
        <v>3.0155277999999999E-13</v>
      </c>
      <c r="H320">
        <v>4.670136E-13</v>
      </c>
      <c r="I320">
        <v>6.4593274000000004E-13</v>
      </c>
      <c r="J320">
        <v>8.0501040000000005E-13</v>
      </c>
      <c r="K320">
        <v>9.6723020000000002E-13</v>
      </c>
      <c r="L320">
        <v>1.0575098000000001E-12</v>
      </c>
      <c r="M320">
        <v>1.3589867E-12</v>
      </c>
      <c r="N320">
        <v>1.2704695000000001E-12</v>
      </c>
      <c r="O320">
        <v>1.1593607E-12</v>
      </c>
      <c r="P320">
        <v>4.903219E-12</v>
      </c>
      <c r="Q320">
        <v>1.1800792E-3</v>
      </c>
      <c r="R320" t="s">
        <v>0</v>
      </c>
      <c r="S320">
        <v>4.5263576000000003E-12</v>
      </c>
      <c r="T320">
        <v>1.5614057999999999E-12</v>
      </c>
      <c r="U320">
        <v>6.6123849999999996E-13</v>
      </c>
      <c r="V320">
        <v>8.2910144000000001E-13</v>
      </c>
      <c r="W320">
        <v>8.7495179999999995E-13</v>
      </c>
      <c r="X320">
        <v>7.8648E-13</v>
      </c>
      <c r="Y320">
        <v>6.0903570000000004E-13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1.3120371000000001E-3</v>
      </c>
      <c r="AG320">
        <v>7.7383240000000005E-11</v>
      </c>
      <c r="AH320">
        <v>1.4411798E-3</v>
      </c>
      <c r="AI320">
        <v>1.2279387000000001E-3</v>
      </c>
      <c r="AJ320">
        <v>1.2093643E-3</v>
      </c>
    </row>
    <row r="321" spans="1:47" x14ac:dyDescent="0.25">
      <c r="A321" t="s">
        <v>0</v>
      </c>
      <c r="B321">
        <v>4.9107332999999999E-12</v>
      </c>
      <c r="C321">
        <v>1.4639497000000001E-12</v>
      </c>
      <c r="D321">
        <v>5.1177205000000002E-13</v>
      </c>
      <c r="E321">
        <v>2.4463083999999999E-13</v>
      </c>
      <c r="F321">
        <v>2.6495825000000001E-13</v>
      </c>
      <c r="G321">
        <v>3.6905975999999999E-13</v>
      </c>
      <c r="H321">
        <v>4.9166310000000002E-13</v>
      </c>
      <c r="I321">
        <v>6.3158610000000001E-13</v>
      </c>
      <c r="J321">
        <v>6.3340083000000002E-13</v>
      </c>
      <c r="K321">
        <v>6.6768269999999998E-13</v>
      </c>
      <c r="L321">
        <v>7.7813019999999995E-13</v>
      </c>
      <c r="M321">
        <v>9.6171379999999992E-13</v>
      </c>
      <c r="N321">
        <v>1.0595497000000001E-12</v>
      </c>
      <c r="O321">
        <v>1.1245268E-12</v>
      </c>
      <c r="P321">
        <v>4.2470510000000003E-12</v>
      </c>
      <c r="Q321" t="s">
        <v>0</v>
      </c>
      <c r="R321">
        <v>3.8600197000000002E-6</v>
      </c>
      <c r="S321">
        <v>1.7556271E-12</v>
      </c>
      <c r="T321">
        <v>1.2057470000000001E-12</v>
      </c>
      <c r="U321">
        <v>6.9040063999999995E-13</v>
      </c>
      <c r="V321">
        <v>7.5185392999999996E-13</v>
      </c>
      <c r="W321">
        <v>8.6915577000000005E-13</v>
      </c>
      <c r="X321">
        <v>7.5346657000000002E-13</v>
      </c>
      <c r="Y321">
        <v>1.0938965E-12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1.3899731999999999E-3</v>
      </c>
      <c r="AG321">
        <v>1.1996561E-5</v>
      </c>
      <c r="AH321" t="s">
        <v>0</v>
      </c>
      <c r="AI321">
        <v>1.4236520000000001E-3</v>
      </c>
      <c r="AJ321">
        <v>1.3703433999999999E-3</v>
      </c>
    </row>
    <row r="322" spans="1:47" x14ac:dyDescent="0.25">
      <c r="A322" t="s">
        <v>0</v>
      </c>
      <c r="B322">
        <v>1.0631910999999999E-11</v>
      </c>
      <c r="C322">
        <v>3.4528403999999999E-12</v>
      </c>
      <c r="D322">
        <v>7.403469E-13</v>
      </c>
      <c r="E322">
        <v>3.2649476999999999E-13</v>
      </c>
      <c r="F322">
        <v>2.8720642999999999E-13</v>
      </c>
      <c r="G322">
        <v>3.8756278E-13</v>
      </c>
      <c r="H322">
        <v>5.0180159999999996E-13</v>
      </c>
      <c r="I322">
        <v>6.077631E-13</v>
      </c>
      <c r="J322">
        <v>5.6597179999999999E-13</v>
      </c>
      <c r="K322">
        <v>5.6312129999999997E-13</v>
      </c>
      <c r="L322">
        <v>6.9848209999999997E-13</v>
      </c>
      <c r="M322">
        <v>7.5761646000000001E-13</v>
      </c>
      <c r="N322">
        <v>6.4224620000000004E-13</v>
      </c>
      <c r="O322">
        <v>8.0664449999999996E-13</v>
      </c>
      <c r="P322" t="s">
        <v>0</v>
      </c>
      <c r="Q322">
        <v>1.6249550000000001E-11</v>
      </c>
      <c r="R322">
        <v>1.8469327000000001E-11</v>
      </c>
      <c r="S322">
        <v>7.7355270000000001E-12</v>
      </c>
      <c r="T322">
        <v>1.5493947E-12</v>
      </c>
      <c r="U322">
        <v>8.0319843999999998E-13</v>
      </c>
      <c r="V322">
        <v>8.4919105000000004E-13</v>
      </c>
      <c r="W322">
        <v>1.0385369E-12</v>
      </c>
      <c r="X322">
        <v>1.0668905E-12</v>
      </c>
      <c r="Y322">
        <v>2.7056725E-12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3.3696478000000002E-3</v>
      </c>
      <c r="AG322">
        <v>6.3156620000000003E-4</v>
      </c>
      <c r="AH322" t="s">
        <v>0</v>
      </c>
      <c r="AI322" t="s">
        <v>0</v>
      </c>
      <c r="AJ322" t="s">
        <v>0</v>
      </c>
    </row>
    <row r="323" spans="1:47" x14ac:dyDescent="0.25">
      <c r="A323" t="s">
        <v>0</v>
      </c>
      <c r="B323" t="s">
        <v>0</v>
      </c>
      <c r="C323">
        <v>6.2367319999999998E-12</v>
      </c>
      <c r="D323">
        <v>8.8780936000000005E-13</v>
      </c>
      <c r="E323">
        <v>3.289462E-13</v>
      </c>
      <c r="F323">
        <v>2.9879197000000002E-13</v>
      </c>
      <c r="G323">
        <v>4.8540179999999996E-13</v>
      </c>
      <c r="H323">
        <v>6.0548127000000005E-13</v>
      </c>
      <c r="I323">
        <v>6.970835E-13</v>
      </c>
      <c r="J323">
        <v>7.10523E-13</v>
      </c>
      <c r="K323">
        <v>7.1958699999999995E-13</v>
      </c>
      <c r="L323">
        <v>8.0275589999999996E-13</v>
      </c>
      <c r="M323">
        <v>7.0226533999999995E-13</v>
      </c>
      <c r="N323">
        <v>5.2811304000000002E-13</v>
      </c>
      <c r="O323">
        <v>8.8392205999999999E-13</v>
      </c>
      <c r="P323" t="s">
        <v>0</v>
      </c>
      <c r="Q323">
        <v>1.9168492999999999E-11</v>
      </c>
      <c r="R323">
        <v>1.2857961E-11</v>
      </c>
      <c r="S323">
        <v>8.984731E-12</v>
      </c>
      <c r="T323">
        <v>1.7627174000000001E-12</v>
      </c>
      <c r="U323">
        <v>9.50586E-13</v>
      </c>
      <c r="V323">
        <v>1.2407670000000001E-12</v>
      </c>
      <c r="W323">
        <v>1.6740202999999999E-12</v>
      </c>
      <c r="X323">
        <v>1.8975866999999999E-12</v>
      </c>
      <c r="Y323">
        <v>6.4411337000000002E-12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2.1817257000000001E-4</v>
      </c>
      <c r="AG323">
        <v>1.7868411E-3</v>
      </c>
      <c r="AH323" t="s">
        <v>0</v>
      </c>
      <c r="AI323" t="s">
        <v>0</v>
      </c>
      <c r="AJ323" t="s">
        <v>0</v>
      </c>
    </row>
    <row r="324" spans="1:47" x14ac:dyDescent="0.25">
      <c r="A324" t="s">
        <v>0</v>
      </c>
      <c r="B324" t="s">
        <v>0</v>
      </c>
      <c r="C324">
        <v>6.2358216000000003E-4</v>
      </c>
      <c r="D324">
        <v>1.5883804E-12</v>
      </c>
      <c r="E324">
        <v>2.420889E-13</v>
      </c>
      <c r="F324">
        <v>7.9878179999999996E-14</v>
      </c>
      <c r="G324">
        <v>9.0693140000000005E-14</v>
      </c>
      <c r="H324">
        <v>2.2132389999999999E-13</v>
      </c>
      <c r="I324">
        <v>3.9500737999999999E-13</v>
      </c>
      <c r="J324">
        <v>5.2473667E-13</v>
      </c>
      <c r="K324">
        <v>7.2404239999999998E-13</v>
      </c>
      <c r="L324">
        <v>8.7613930000000004E-13</v>
      </c>
      <c r="M324">
        <v>8.3885503000000002E-13</v>
      </c>
      <c r="N324">
        <v>8.9027694999999998E-13</v>
      </c>
      <c r="O324">
        <v>2.1614142999999998E-12</v>
      </c>
      <c r="P324" t="s">
        <v>0</v>
      </c>
      <c r="Q324">
        <v>3.5606534999999997E-11</v>
      </c>
      <c r="R324">
        <v>8.0971869999999996E-12</v>
      </c>
      <c r="S324">
        <v>5.3467656000000001E-12</v>
      </c>
      <c r="T324">
        <v>9.279737999999999E-13</v>
      </c>
      <c r="U324">
        <v>7.7914260000000004E-13</v>
      </c>
      <c r="V324">
        <v>1.0825416000000001E-12</v>
      </c>
      <c r="W324">
        <v>2.0823313E-12</v>
      </c>
      <c r="X324">
        <v>2.7101019999999999E-12</v>
      </c>
      <c r="Y324">
        <v>2.4230814999999999E-12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</row>
    <row r="325" spans="1:47" x14ac:dyDescent="0.25">
      <c r="A325" t="s">
        <v>0</v>
      </c>
      <c r="B325" t="s">
        <v>0</v>
      </c>
      <c r="C325">
        <v>4.2454125999999997E-12</v>
      </c>
      <c r="D325">
        <v>1.9242523999999999E-11</v>
      </c>
      <c r="E325">
        <v>2.108675E-11</v>
      </c>
      <c r="F325">
        <v>1.658734E-11</v>
      </c>
      <c r="G325">
        <v>1.5297996000000001E-11</v>
      </c>
      <c r="H325">
        <v>1.1505404999999999E-11</v>
      </c>
      <c r="I325">
        <v>4.2152583999999998E-12</v>
      </c>
      <c r="J325">
        <v>1.8169259999999999E-12</v>
      </c>
      <c r="K325">
        <v>8.8945810000000004E-13</v>
      </c>
      <c r="L325">
        <v>5.2861665000000001E-13</v>
      </c>
      <c r="M325">
        <v>8.2683330000000001E-13</v>
      </c>
      <c r="N325">
        <v>2.7180209999999999E-12</v>
      </c>
      <c r="O325">
        <v>4.3189175999999998E-12</v>
      </c>
      <c r="P325" t="s">
        <v>0</v>
      </c>
      <c r="Q325" t="s">
        <v>0</v>
      </c>
      <c r="R325" t="s">
        <v>0</v>
      </c>
      <c r="S325">
        <v>7.6322559999999996E-4</v>
      </c>
      <c r="T325">
        <v>4.5800440000000001E-11</v>
      </c>
      <c r="U325">
        <v>2.8514864E-11</v>
      </c>
      <c r="V325">
        <v>4.1776594999999999E-12</v>
      </c>
      <c r="W325">
        <v>6.4457542999999999E-13</v>
      </c>
      <c r="X325">
        <v>4.2971113000000004E-12</v>
      </c>
      <c r="Y325">
        <v>3.2043283000000002E-12</v>
      </c>
      <c r="Z325" t="s">
        <v>0</v>
      </c>
      <c r="AA325" t="s">
        <v>0</v>
      </c>
      <c r="AB325">
        <v>1.6709850000000001E-13</v>
      </c>
      <c r="AC325">
        <v>6.0035125999999996E-13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>
        <v>1.8982604000000001E-3</v>
      </c>
      <c r="E326">
        <v>1.4367416E-3</v>
      </c>
      <c r="F326">
        <v>1.381902E-3</v>
      </c>
      <c r="G326">
        <v>1.2642074E-3</v>
      </c>
      <c r="H326">
        <v>1.1967175000000001E-3</v>
      </c>
      <c r="I326">
        <v>1.0044192E-3</v>
      </c>
      <c r="J326">
        <v>6.6520269999999996E-4</v>
      </c>
      <c r="K326">
        <v>1.893349E-5</v>
      </c>
      <c r="L326">
        <v>1.7826866999999999E-11</v>
      </c>
      <c r="M326">
        <v>5.4801336999999997E-12</v>
      </c>
      <c r="N326">
        <v>4.6126543999999999E-12</v>
      </c>
      <c r="O326" t="s">
        <v>0</v>
      </c>
      <c r="P326" t="s">
        <v>0</v>
      </c>
      <c r="Q326" t="s">
        <v>0</v>
      </c>
      <c r="R326" t="s">
        <v>0</v>
      </c>
      <c r="S326">
        <v>4.0324280000000002E-3</v>
      </c>
      <c r="T326">
        <v>3.4582712999999998E-3</v>
      </c>
      <c r="U326">
        <v>2.5898337E-3</v>
      </c>
      <c r="V326">
        <v>1.7595824999999999E-3</v>
      </c>
      <c r="W326">
        <v>6.4370279999999996E-4</v>
      </c>
      <c r="X326">
        <v>1.5559938999999999E-11</v>
      </c>
      <c r="Y326">
        <v>1.8814192000000001E-11</v>
      </c>
      <c r="Z326">
        <v>4.0494158000000003E-12</v>
      </c>
      <c r="AA326">
        <v>1.6640879E-12</v>
      </c>
      <c r="AB326">
        <v>8.7228205999999995E-13</v>
      </c>
      <c r="AC326">
        <v>8.8128592999999999E-13</v>
      </c>
      <c r="AD326">
        <v>4.2013364999999998E-13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>
        <v>4.2413473E-3</v>
      </c>
      <c r="E327">
        <v>3.222581E-3</v>
      </c>
      <c r="F327">
        <v>2.9566542E-3</v>
      </c>
      <c r="G327">
        <v>2.9153364999999999E-3</v>
      </c>
      <c r="H327">
        <v>2.7682367000000001E-3</v>
      </c>
      <c r="I327">
        <v>2.5113662999999998E-3</v>
      </c>
      <c r="J327">
        <v>2.0876390000000001E-3</v>
      </c>
      <c r="K327">
        <v>1.5616054999999999E-3</v>
      </c>
      <c r="L327">
        <v>8.0800710000000005E-4</v>
      </c>
      <c r="M327">
        <v>3.2570525999999997E-11</v>
      </c>
      <c r="N327">
        <v>7.7786259999999997E-12</v>
      </c>
      <c r="O327" t="s">
        <v>0</v>
      </c>
      <c r="P327" t="s">
        <v>0</v>
      </c>
      <c r="Q327" t="s">
        <v>0</v>
      </c>
      <c r="R327" t="s">
        <v>0</v>
      </c>
      <c r="S327">
        <v>5.0474884999999999E-3</v>
      </c>
      <c r="T327">
        <v>4.6827309999999999E-3</v>
      </c>
      <c r="U327">
        <v>4.5792999999999997E-3</v>
      </c>
      <c r="V327">
        <v>3.9014003999999999E-3</v>
      </c>
      <c r="W327">
        <v>3.3450136000000002E-3</v>
      </c>
      <c r="X327">
        <v>2.2917222E-3</v>
      </c>
      <c r="Y327">
        <v>7.7953685000000001E-11</v>
      </c>
      <c r="Z327" t="s">
        <v>0</v>
      </c>
      <c r="AA327">
        <v>2.703391E-12</v>
      </c>
      <c r="AB327">
        <v>1.7184169999999999E-12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>
        <v>4.5034313000000001E-3</v>
      </c>
      <c r="E328">
        <v>3.4617996E-3</v>
      </c>
      <c r="F328">
        <v>3.4195874000000001E-3</v>
      </c>
      <c r="G328">
        <v>3.2953504E-3</v>
      </c>
      <c r="H328">
        <v>3.2571799000000001E-3</v>
      </c>
      <c r="I328">
        <v>3.1226029999999998E-3</v>
      </c>
      <c r="J328">
        <v>3.0112378000000002E-3</v>
      </c>
      <c r="K328">
        <v>2.5635720000000001E-3</v>
      </c>
      <c r="L328">
        <v>1.7249354000000001E-3</v>
      </c>
      <c r="M328">
        <v>3.5258000000000002E-4</v>
      </c>
      <c r="N328">
        <v>1.5127335E-11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5.9510489999999999E-3</v>
      </c>
      <c r="U328">
        <v>5.3378979999999998E-3</v>
      </c>
      <c r="V328">
        <v>5.5460333999999998E-3</v>
      </c>
      <c r="W328">
        <v>5.1504597000000003E-3</v>
      </c>
      <c r="X328">
        <v>4.7309309999999999E-3</v>
      </c>
      <c r="Y328">
        <v>2.8860143000000002E-3</v>
      </c>
      <c r="Z328">
        <v>1.0814005999999999E-3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>
        <v>3.1728377000000002E-3</v>
      </c>
      <c r="F329">
        <v>3.4396196999999999E-3</v>
      </c>
      <c r="G329">
        <v>3.4880454000000001E-3</v>
      </c>
      <c r="H329">
        <v>3.1720823999999998E-3</v>
      </c>
      <c r="I329">
        <v>3.2119330000000001E-3</v>
      </c>
      <c r="J329">
        <v>3.3383050000000002E-3</v>
      </c>
      <c r="K329">
        <v>3.1121485000000001E-3</v>
      </c>
      <c r="L329">
        <v>2.1665178E-3</v>
      </c>
      <c r="M329">
        <v>7.6630484999999995E-4</v>
      </c>
      <c r="N329">
        <v>4.1848573E-11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5.854288E-3</v>
      </c>
      <c r="V329">
        <v>5.7191076000000004E-3</v>
      </c>
      <c r="W329">
        <v>5.5338000000000002E-3</v>
      </c>
      <c r="X329">
        <v>5.5309794999999998E-3</v>
      </c>
      <c r="Y329">
        <v>4.604838E-3</v>
      </c>
      <c r="Z329">
        <v>2.4218363999999998E-3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>
        <v>1.1465644E-3</v>
      </c>
      <c r="F330">
        <v>2.9785013999999999E-3</v>
      </c>
      <c r="G330">
        <v>2.3083374999999999E-3</v>
      </c>
      <c r="H330">
        <v>1.5498544E-3</v>
      </c>
      <c r="I330">
        <v>2.5328498000000001E-3</v>
      </c>
      <c r="J330">
        <v>4.0816035999999998E-3</v>
      </c>
      <c r="K330">
        <v>2.6842280999999999E-3</v>
      </c>
      <c r="L330">
        <v>1.9362257E-3</v>
      </c>
      <c r="M330">
        <v>4.9632269999999999E-11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4.8841313000000004E-3</v>
      </c>
      <c r="V330">
        <v>5.0842952999999996E-3</v>
      </c>
      <c r="W330">
        <v>4.7056069999999997E-3</v>
      </c>
      <c r="X330">
        <v>3.8047710000000002E-3</v>
      </c>
      <c r="Y330">
        <v>3.4993450000000001E-3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6.2598264999999998E-4</v>
      </c>
      <c r="H331">
        <v>8.1078780000000004E-4</v>
      </c>
      <c r="I331">
        <v>7.5153239999999999E-4</v>
      </c>
      <c r="J331">
        <v>2.0426979999999999E-3</v>
      </c>
      <c r="K331">
        <v>2.9188937E-10</v>
      </c>
      <c r="L331">
        <v>5.4425550000000003E-11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2.0589342000000002E-3</v>
      </c>
      <c r="V331">
        <v>2.6511769999999998E-3</v>
      </c>
      <c r="W331">
        <v>8.2404329999999999E-4</v>
      </c>
      <c r="X331">
        <v>1.2665604E-3</v>
      </c>
      <c r="Y331">
        <v>1.355956E-3</v>
      </c>
      <c r="Z331">
        <v>1.2938471999999999E-3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>
        <v>4.0557918E-11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>
        <v>1.2294049E-10</v>
      </c>
      <c r="U332">
        <v>1.686002E-10</v>
      </c>
      <c r="V332" t="s">
        <v>0</v>
      </c>
      <c r="W332" t="s">
        <v>0</v>
      </c>
      <c r="X332">
        <v>1.2946131E-11</v>
      </c>
      <c r="Y332">
        <v>5.6843537000000001E-11</v>
      </c>
      <c r="Z332">
        <v>6.3162809999999998E-11</v>
      </c>
      <c r="AA332">
        <v>7.7315064000000005E-11</v>
      </c>
      <c r="AB332">
        <v>7.2493509999999997E-11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</row>
    <row r="333" spans="1:47" x14ac:dyDescent="0.25">
      <c r="A333">
        <v>1.38288565E-11</v>
      </c>
      <c r="B333">
        <v>1.3993163999999999E-11</v>
      </c>
      <c r="C333">
        <v>1.411678E-11</v>
      </c>
      <c r="D333">
        <v>1.3813465999999999E-11</v>
      </c>
      <c r="E333">
        <v>1.30226125E-11</v>
      </c>
      <c r="F333">
        <v>1.2562828000000001E-11</v>
      </c>
      <c r="G333">
        <v>1.2324631999999999E-11</v>
      </c>
      <c r="H333">
        <v>1.22594886E-11</v>
      </c>
      <c r="I333">
        <v>1.2162472E-11</v>
      </c>
      <c r="J333">
        <v>1.2105737999999999E-11</v>
      </c>
      <c r="K333">
        <v>1.1541548E-11</v>
      </c>
      <c r="L333">
        <v>1.1313083E-11</v>
      </c>
      <c r="M333">
        <v>1.1309302999999999E-11</v>
      </c>
      <c r="N333">
        <v>1.1349987999999999E-11</v>
      </c>
      <c r="O333">
        <v>1.2182578999999999E-11</v>
      </c>
      <c r="P333">
        <v>1.3401265999999999E-11</v>
      </c>
      <c r="Q333">
        <v>1.4666940000000001E-11</v>
      </c>
      <c r="R333">
        <v>1.5675148999999999E-11</v>
      </c>
      <c r="S333">
        <v>1.8177009000000001E-11</v>
      </c>
      <c r="T333">
        <v>1.9614041E-11</v>
      </c>
      <c r="U333" t="s">
        <v>0</v>
      </c>
      <c r="V333" t="s">
        <v>0</v>
      </c>
      <c r="W333" t="s">
        <v>0</v>
      </c>
      <c r="X333" t="s">
        <v>0</v>
      </c>
      <c r="Y333">
        <v>2.0755522000000001E-11</v>
      </c>
      <c r="Z333">
        <v>3.1543923999999999E-11</v>
      </c>
      <c r="AA333">
        <v>2.9163646999999998E-11</v>
      </c>
      <c r="AB333">
        <v>3.2093282999999998E-11</v>
      </c>
      <c r="AC333">
        <v>2.7559965999999999E-11</v>
      </c>
      <c r="AD333">
        <v>2.0772616000000001E-11</v>
      </c>
      <c r="AE333">
        <v>2.3687014E-11</v>
      </c>
      <c r="AF333">
        <v>2.2035955E-11</v>
      </c>
      <c r="AG333">
        <v>1.9244134000000001E-11</v>
      </c>
      <c r="AH333">
        <v>2.1363336000000001E-11</v>
      </c>
      <c r="AI333">
        <v>2.3344085E-11</v>
      </c>
      <c r="AJ333">
        <v>1.7740990000000001E-11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M335" s="21"/>
      <c r="AN335" s="21"/>
      <c r="AO335" s="21"/>
      <c r="AP335" s="21"/>
      <c r="AR335" s="21"/>
      <c r="AS335" s="21"/>
      <c r="AT335" s="2" t="s">
        <v>32</v>
      </c>
    </row>
    <row r="336" spans="1:47" x14ac:dyDescent="0.25">
      <c r="A336" t="s">
        <v>0</v>
      </c>
      <c r="B336">
        <v>5.9586973999999996E-11</v>
      </c>
      <c r="C336">
        <v>4.7092959999999998E-11</v>
      </c>
      <c r="D336">
        <v>4.5596894E-11</v>
      </c>
      <c r="E336">
        <v>2.4167067999999998E-10</v>
      </c>
      <c r="F336">
        <v>3.4542765999999998E-10</v>
      </c>
      <c r="G336">
        <v>4.9867593000000005E-10</v>
      </c>
      <c r="H336">
        <v>2.0876280999999999E-10</v>
      </c>
      <c r="I336">
        <v>2.0756894999999999E-10</v>
      </c>
      <c r="J336">
        <v>2.5732931E-11</v>
      </c>
      <c r="K336">
        <v>5.078888E-11</v>
      </c>
      <c r="L336">
        <v>2.7090783E-11</v>
      </c>
      <c r="M336">
        <v>2.7882432E-11</v>
      </c>
      <c r="N336">
        <v>3.0601212999999999E-11</v>
      </c>
      <c r="O336">
        <v>5.0345675999999998E-11</v>
      </c>
      <c r="P336">
        <v>1.9632115000000001E-10</v>
      </c>
      <c r="Q336">
        <v>1.9478671999999999E-11</v>
      </c>
      <c r="R336">
        <v>1.3926592999999999E-10</v>
      </c>
      <c r="S336">
        <v>2.2533736999999999E-10</v>
      </c>
      <c r="T336">
        <v>5.0148482999999999E-11</v>
      </c>
      <c r="U336">
        <v>4.0314627000000003E-11</v>
      </c>
      <c r="V336">
        <v>2.6515442999999999E-11</v>
      </c>
      <c r="W336">
        <v>2.7529333E-11</v>
      </c>
      <c r="X336">
        <v>3.8563583000000001E-11</v>
      </c>
      <c r="Y336">
        <v>3.6633436E-11</v>
      </c>
      <c r="Z336">
        <v>4.330228E-11</v>
      </c>
      <c r="AA336">
        <v>4.6821144000000001E-11</v>
      </c>
      <c r="AB336">
        <v>4.9933542999999999E-11</v>
      </c>
      <c r="AC336">
        <v>5.5365274999999998E-11</v>
      </c>
      <c r="AD336">
        <v>5.8752260000000003E-11</v>
      </c>
      <c r="AE336">
        <v>5.8964180000000005E-11</v>
      </c>
      <c r="AF336">
        <v>7.2954254000000004E-11</v>
      </c>
      <c r="AG336">
        <v>4.6482987999999997E-11</v>
      </c>
      <c r="AH336">
        <v>3.5160524000000003E-11</v>
      </c>
      <c r="AI336">
        <v>5.7875740000000001E-11</v>
      </c>
      <c r="AJ336" t="s">
        <v>0</v>
      </c>
      <c r="AM336" s="23" t="s">
        <v>1</v>
      </c>
      <c r="AN336" s="21"/>
      <c r="AO336" s="21">
        <f>SUM(A369:AJ370)/40</f>
        <v>2.8765879912499996E-11</v>
      </c>
      <c r="AP336" s="21"/>
      <c r="AQ336" s="21"/>
      <c r="AR336" s="23" t="s">
        <v>1</v>
      </c>
      <c r="AS336" s="21"/>
      <c r="AT336" s="36">
        <f>((AO336-AO$3)*100)/AO$3</f>
        <v>-7.5055788904882341</v>
      </c>
      <c r="AU336" s="21"/>
    </row>
    <row r="337" spans="1:68" x14ac:dyDescent="0.25">
      <c r="A337">
        <v>7.1046170000000004E-4</v>
      </c>
      <c r="B337">
        <v>1.0419111E-3</v>
      </c>
      <c r="C337">
        <v>4.7619580000000001E-4</v>
      </c>
      <c r="D337">
        <v>4.2362150000000001E-4</v>
      </c>
      <c r="E337">
        <v>3.0223464000000001E-4</v>
      </c>
      <c r="F337">
        <v>1.0532589E-9</v>
      </c>
      <c r="G337">
        <v>6.8886840000000003E-10</v>
      </c>
      <c r="H337">
        <v>5.8135930000000003E-10</v>
      </c>
      <c r="I337">
        <v>7.6186674000000003E-10</v>
      </c>
      <c r="J337">
        <v>7.7361839999999997E-10</v>
      </c>
      <c r="K337">
        <v>9.1312113000000002E-10</v>
      </c>
      <c r="L337">
        <v>7.353758E-10</v>
      </c>
      <c r="M337">
        <v>6.7580623999999997E-10</v>
      </c>
      <c r="N337">
        <v>6.3019229999999998E-10</v>
      </c>
      <c r="O337">
        <v>9.0146000000000001E-10</v>
      </c>
      <c r="P337">
        <v>8.4200713000000001E-10</v>
      </c>
      <c r="Q337">
        <v>8.6983159999999998E-10</v>
      </c>
      <c r="R337">
        <v>4.4260559999999998E-10</v>
      </c>
      <c r="S337">
        <v>3.8370425999999998E-10</v>
      </c>
      <c r="T337">
        <v>1.7937579E-9</v>
      </c>
      <c r="U337">
        <v>4.46113E-10</v>
      </c>
      <c r="V337">
        <v>2.2516534000000001E-10</v>
      </c>
      <c r="W337">
        <v>1.5099873E-10</v>
      </c>
      <c r="X337">
        <v>2.0965803E-5</v>
      </c>
      <c r="Y337">
        <v>7.6171529999999996E-5</v>
      </c>
      <c r="Z337">
        <v>6.8235303999999997E-4</v>
      </c>
      <c r="AA337">
        <v>6.9220480000000003E-4</v>
      </c>
      <c r="AB337">
        <v>1.4331704000000001E-4</v>
      </c>
      <c r="AC337">
        <v>3.4547337999999999E-6</v>
      </c>
      <c r="AD337">
        <v>2.6853468999999998E-3</v>
      </c>
      <c r="AE337">
        <v>2.5386956999999999E-3</v>
      </c>
      <c r="AF337">
        <v>2.6331219999999999E-3</v>
      </c>
      <c r="AG337">
        <v>2.370928E-3</v>
      </c>
      <c r="AH337">
        <v>2.4643453999999999E-3</v>
      </c>
      <c r="AI337">
        <v>4.0317516E-10</v>
      </c>
      <c r="AJ337">
        <v>2.9755503000000001E-4</v>
      </c>
      <c r="AM337" s="23" t="s">
        <v>2</v>
      </c>
      <c r="AN337" s="21"/>
      <c r="AO337" s="21">
        <f>SUM(A335:AJ336)/34</f>
        <v>9.3898382000000016E-11</v>
      </c>
      <c r="AP337" s="21"/>
      <c r="AQ337" s="21"/>
      <c r="AR337" s="23" t="s">
        <v>2</v>
      </c>
      <c r="AS337" s="21"/>
      <c r="AT337" s="2">
        <f>((AO337-AO$4)*100)/AO$4</f>
        <v>73.199014920599851</v>
      </c>
    </row>
    <row r="338" spans="1:68" x14ac:dyDescent="0.25">
      <c r="A338">
        <v>3.7736116999999999E-3</v>
      </c>
      <c r="B338">
        <v>3.7822540000000001E-3</v>
      </c>
      <c r="C338">
        <v>3.7294989999999998E-3</v>
      </c>
      <c r="D338">
        <v>3.7768239999999998E-3</v>
      </c>
      <c r="E338">
        <v>3.7277566999999998E-3</v>
      </c>
      <c r="F338">
        <v>3.4952847999999998E-3</v>
      </c>
      <c r="G338">
        <v>3.4939213999999998E-3</v>
      </c>
      <c r="H338">
        <v>3.5298015000000001E-3</v>
      </c>
      <c r="I338">
        <v>3.8174985000000001E-3</v>
      </c>
      <c r="J338">
        <v>4.0163016000000001E-3</v>
      </c>
      <c r="K338">
        <v>4.1048187000000003E-3</v>
      </c>
      <c r="L338">
        <v>3.9690130000000004E-3</v>
      </c>
      <c r="M338">
        <v>3.7838249000000002E-3</v>
      </c>
      <c r="N338">
        <v>3.7911232E-3</v>
      </c>
      <c r="O338">
        <v>3.6851229999999998E-3</v>
      </c>
      <c r="P338">
        <v>3.5540613E-3</v>
      </c>
      <c r="Q338">
        <v>3.5054174E-3</v>
      </c>
      <c r="R338">
        <v>3.2097231999999999E-3</v>
      </c>
      <c r="S338">
        <v>2.4072083000000002E-3</v>
      </c>
      <c r="T338">
        <v>2.7498192999999998E-3</v>
      </c>
      <c r="U338">
        <v>3.3453281999999999E-3</v>
      </c>
      <c r="V338">
        <v>3.6255620000000001E-3</v>
      </c>
      <c r="W338">
        <v>3.7344175E-3</v>
      </c>
      <c r="X338">
        <v>3.6701784000000002E-3</v>
      </c>
      <c r="Y338">
        <v>3.6526404000000001E-3</v>
      </c>
      <c r="Z338">
        <v>3.6060277000000002E-3</v>
      </c>
      <c r="AA338">
        <v>3.5934550000000002E-3</v>
      </c>
      <c r="AB338">
        <v>3.4456259999999998E-3</v>
      </c>
      <c r="AC338">
        <v>3.5209541999999998E-3</v>
      </c>
      <c r="AD338">
        <v>3.6265969E-3</v>
      </c>
      <c r="AE338">
        <v>3.7667897999999998E-3</v>
      </c>
      <c r="AF338">
        <v>3.7922906E-3</v>
      </c>
      <c r="AG338">
        <v>3.7972021E-3</v>
      </c>
      <c r="AH338">
        <v>3.9225079999999999E-3</v>
      </c>
      <c r="AI338">
        <v>3.8571930000000001E-3</v>
      </c>
      <c r="AJ338">
        <v>3.8647742000000001E-3</v>
      </c>
      <c r="AM338" s="26" t="s">
        <v>5</v>
      </c>
      <c r="AN338" s="21"/>
      <c r="AO338" s="21">
        <f>SUM(A367:AJ368)/26</f>
        <v>2.1069553470448787E-3</v>
      </c>
      <c r="AP338" s="21"/>
      <c r="AQ338" s="21"/>
      <c r="AR338" s="26" t="s">
        <v>5</v>
      </c>
      <c r="AS338" s="21"/>
      <c r="AT338" s="2">
        <f>((AO338-AO$5)*100)/AO$5</f>
        <v>-0.79784969085924839</v>
      </c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49" t="s">
        <v>54</v>
      </c>
      <c r="BN338" s="49"/>
      <c r="BO338" s="49"/>
      <c r="BP338" s="49"/>
    </row>
    <row r="339" spans="1:68" x14ac:dyDescent="0.25">
      <c r="A339">
        <v>3.9925029999999997E-3</v>
      </c>
      <c r="B339">
        <v>3.9473670000000002E-3</v>
      </c>
      <c r="C339">
        <v>3.9148126000000004E-3</v>
      </c>
      <c r="D339">
        <v>4.0154409999999998E-3</v>
      </c>
      <c r="E339">
        <v>3.9597744999999998E-3</v>
      </c>
      <c r="F339">
        <v>3.8917997999999999E-3</v>
      </c>
      <c r="G339">
        <v>3.852599E-3</v>
      </c>
      <c r="H339">
        <v>3.8239913999999998E-3</v>
      </c>
      <c r="I339">
        <v>4.0814546000000002E-3</v>
      </c>
      <c r="J339">
        <v>4.1055349999999996E-3</v>
      </c>
      <c r="K339">
        <v>4.0626964000000003E-3</v>
      </c>
      <c r="L339">
        <v>3.904163E-3</v>
      </c>
      <c r="M339">
        <v>3.8653808000000001E-3</v>
      </c>
      <c r="N339">
        <v>3.7742803999999998E-3</v>
      </c>
      <c r="O339">
        <v>3.7309779999999998E-3</v>
      </c>
      <c r="P339">
        <v>3.6240001000000001E-3</v>
      </c>
      <c r="Q339">
        <v>3.6140600000000001E-3</v>
      </c>
      <c r="R339">
        <v>3.5709036E-3</v>
      </c>
      <c r="S339">
        <v>2.7269737E-3</v>
      </c>
      <c r="T339" t="s">
        <v>0</v>
      </c>
      <c r="U339">
        <v>4.3474515000000002E-3</v>
      </c>
      <c r="V339">
        <v>4.3219514000000002E-3</v>
      </c>
      <c r="W339">
        <v>4.2704229999999998E-3</v>
      </c>
      <c r="X339">
        <v>4.1856593000000001E-3</v>
      </c>
      <c r="Y339">
        <v>4.1848670000000001E-3</v>
      </c>
      <c r="Z339">
        <v>4.0446487000000003E-3</v>
      </c>
      <c r="AA339">
        <v>3.8073349999999998E-3</v>
      </c>
      <c r="AB339">
        <v>3.8761701E-3</v>
      </c>
      <c r="AC339">
        <v>3.9002377999999998E-3</v>
      </c>
      <c r="AD339">
        <v>4.0186859999999996E-3</v>
      </c>
      <c r="AE339">
        <v>4.2053154000000004E-3</v>
      </c>
      <c r="AF339">
        <v>4.1514393000000004E-3</v>
      </c>
      <c r="AG339">
        <v>3.9026452999999998E-3</v>
      </c>
      <c r="AH339">
        <v>4.0094205000000003E-3</v>
      </c>
      <c r="AI339">
        <v>3.9689694999999999E-3</v>
      </c>
      <c r="AJ339">
        <v>3.9411094000000001E-3</v>
      </c>
      <c r="AM339" s="26" t="s">
        <v>8</v>
      </c>
      <c r="AN339" s="21"/>
      <c r="AO339" s="21">
        <f>SUM(A337:AJ338)/72</f>
        <v>2.0595462151261931E-3</v>
      </c>
      <c r="AP339" s="21"/>
      <c r="AQ339" s="21"/>
      <c r="AR339" s="26" t="s">
        <v>8</v>
      </c>
      <c r="AS339" s="21"/>
      <c r="AT339" s="2">
        <f>((AO339-AO$6)*100)/AO$6</f>
        <v>-2.9327501415743948</v>
      </c>
      <c r="BA339" s="2"/>
      <c r="BI339" t="s">
        <v>40</v>
      </c>
      <c r="BJ339" t="s">
        <v>41</v>
      </c>
      <c r="BK339" t="s">
        <v>42</v>
      </c>
      <c r="BM339" s="49" t="s">
        <v>40</v>
      </c>
      <c r="BN339" s="49" t="s">
        <v>41</v>
      </c>
      <c r="BO339" s="49" t="s">
        <v>42</v>
      </c>
      <c r="BP339" s="49"/>
    </row>
    <row r="340" spans="1:68" x14ac:dyDescent="0.25">
      <c r="A340">
        <v>4.1250360000000003E-3</v>
      </c>
      <c r="B340">
        <v>4.1624799999999997E-3</v>
      </c>
      <c r="C340">
        <v>4.1414214999999999E-3</v>
      </c>
      <c r="D340">
        <v>4.1101677000000003E-3</v>
      </c>
      <c r="E340">
        <v>4.0930426000000001E-3</v>
      </c>
      <c r="F340">
        <v>3.2656632999999999E-3</v>
      </c>
      <c r="G340">
        <v>2.5665014999999998E-3</v>
      </c>
      <c r="H340">
        <v>1.6734324E-3</v>
      </c>
      <c r="I340">
        <v>2.5250632000000002E-3</v>
      </c>
      <c r="J340">
        <v>2.6747672999999999E-3</v>
      </c>
      <c r="K340">
        <v>2.946461E-3</v>
      </c>
      <c r="L340">
        <v>3.0193189999999999E-3</v>
      </c>
      <c r="M340">
        <v>3.1616976E-3</v>
      </c>
      <c r="N340">
        <v>3.2839712000000002E-3</v>
      </c>
      <c r="O340">
        <v>3.3405767999999999E-3</v>
      </c>
      <c r="P340">
        <v>3.2160408000000001E-3</v>
      </c>
      <c r="Q340">
        <v>3.2879084000000001E-3</v>
      </c>
      <c r="R340">
        <v>3.0485780000000001E-3</v>
      </c>
      <c r="S340">
        <v>2.1857119999999998E-3</v>
      </c>
      <c r="T340" t="s">
        <v>0</v>
      </c>
      <c r="U340">
        <v>4.6689156000000002E-3</v>
      </c>
      <c r="V340">
        <v>4.6595730000000002E-3</v>
      </c>
      <c r="W340">
        <v>4.6261903000000002E-3</v>
      </c>
      <c r="X340">
        <v>4.5519667E-3</v>
      </c>
      <c r="Y340">
        <v>4.4961410000000004E-3</v>
      </c>
      <c r="Z340">
        <v>4.1901780000000001E-3</v>
      </c>
      <c r="AA340">
        <v>4.1886420000000002E-3</v>
      </c>
      <c r="AB340">
        <v>4.2271167000000002E-3</v>
      </c>
      <c r="AC340">
        <v>4.2906916000000003E-3</v>
      </c>
      <c r="AD340">
        <v>4.0778109999999998E-3</v>
      </c>
      <c r="AE340">
        <v>4.1330819999999997E-3</v>
      </c>
      <c r="AF340">
        <v>4.3339870000000001E-3</v>
      </c>
      <c r="AG340">
        <v>3.9201389999999996E-3</v>
      </c>
      <c r="AH340">
        <v>4.0207510000000004E-3</v>
      </c>
      <c r="AI340">
        <v>4.027231E-3</v>
      </c>
      <c r="AJ340">
        <v>4.1696379999999998E-3</v>
      </c>
      <c r="AM340" s="27" t="s">
        <v>11</v>
      </c>
      <c r="AN340" s="21"/>
      <c r="AO340" s="21">
        <f>SUM(A362:R366)/56</f>
        <v>1.5345108897111687E-3</v>
      </c>
      <c r="AP340" s="21"/>
      <c r="AR340" s="27" t="s">
        <v>11</v>
      </c>
      <c r="AS340" s="21"/>
      <c r="AT340" s="2">
        <f>((AO340-AO$7)*100)/AO$7</f>
        <v>-2.5371577026268528</v>
      </c>
      <c r="AZ340" s="29" t="s">
        <v>43</v>
      </c>
      <c r="BA340" t="s">
        <v>44</v>
      </c>
      <c r="BB340" t="s">
        <v>45</v>
      </c>
      <c r="BC340" t="s">
        <v>46</v>
      </c>
      <c r="BD340" t="s">
        <v>47</v>
      </c>
      <c r="BE340" t="s">
        <v>48</v>
      </c>
      <c r="BF340" t="s">
        <v>49</v>
      </c>
      <c r="BG340" t="s">
        <v>50</v>
      </c>
      <c r="BH340" t="s">
        <v>51</v>
      </c>
      <c r="BI340" s="36" t="s">
        <v>52</v>
      </c>
      <c r="BJ340" s="36" t="s">
        <v>52</v>
      </c>
      <c r="BK340" s="36" t="s">
        <v>52</v>
      </c>
      <c r="BL340" s="47" t="s">
        <v>53</v>
      </c>
      <c r="BM340" s="52" t="s">
        <v>52</v>
      </c>
      <c r="BN340" s="52" t="s">
        <v>52</v>
      </c>
      <c r="BO340" s="52" t="s">
        <v>52</v>
      </c>
      <c r="BP340" s="52" t="s">
        <v>53</v>
      </c>
    </row>
    <row r="341" spans="1:68" x14ac:dyDescent="0.25">
      <c r="A341">
        <v>4.302129E-3</v>
      </c>
      <c r="B341">
        <v>3.9644158000000001E-3</v>
      </c>
      <c r="C341">
        <v>2.8489704999999999E-3</v>
      </c>
      <c r="D341">
        <v>1.6438824000000001E-3</v>
      </c>
      <c r="E341">
        <v>1.0254446999999999E-3</v>
      </c>
      <c r="F341">
        <v>1.0321747999999999E-3</v>
      </c>
      <c r="G341">
        <v>3.562792E-4</v>
      </c>
      <c r="H341">
        <v>6.0603842999999995E-4</v>
      </c>
      <c r="I341">
        <v>6.9385702999999997E-4</v>
      </c>
      <c r="J341">
        <v>6.8086164999999995E-4</v>
      </c>
      <c r="K341">
        <v>7.8238826000000001E-4</v>
      </c>
      <c r="L341">
        <v>8.3656474999999997E-4</v>
      </c>
      <c r="M341">
        <v>9.0081890000000004E-4</v>
      </c>
      <c r="N341">
        <v>1.032186E-3</v>
      </c>
      <c r="O341">
        <v>1.1768990999999999E-3</v>
      </c>
      <c r="P341">
        <v>1.2284920999999999E-3</v>
      </c>
      <c r="Q341">
        <v>1.3188401E-3</v>
      </c>
      <c r="R341">
        <v>1.0102713E-3</v>
      </c>
      <c r="S341">
        <v>2.8929733999999999E-4</v>
      </c>
      <c r="T341" t="s">
        <v>0</v>
      </c>
      <c r="U341">
        <v>2.9086352000000002E-3</v>
      </c>
      <c r="V341">
        <v>3.124763E-3</v>
      </c>
      <c r="W341">
        <v>3.6199626000000002E-3</v>
      </c>
      <c r="X341">
        <v>3.7761311999999999E-3</v>
      </c>
      <c r="Y341">
        <v>3.6331469000000002E-3</v>
      </c>
      <c r="Z341">
        <v>3.6364756999999999E-3</v>
      </c>
      <c r="AA341">
        <v>3.6135020000000002E-3</v>
      </c>
      <c r="AB341">
        <v>3.8212060000000002E-3</v>
      </c>
      <c r="AC341">
        <v>4.3146824000000004E-3</v>
      </c>
      <c r="AD341">
        <v>3.7632103E-3</v>
      </c>
      <c r="AE341">
        <v>3.6179981999999999E-3</v>
      </c>
      <c r="AF341">
        <v>3.7644498999999999E-3</v>
      </c>
      <c r="AG341">
        <v>3.6481952E-3</v>
      </c>
      <c r="AH341">
        <v>3.8602378000000001E-3</v>
      </c>
      <c r="AI341">
        <v>4.12532E-3</v>
      </c>
      <c r="AJ341">
        <v>4.2405819999999997E-3</v>
      </c>
      <c r="AM341" s="27" t="s">
        <v>14</v>
      </c>
      <c r="AN341" s="21"/>
      <c r="AO341" s="21">
        <f>SUM(E339:R343)/68</f>
        <v>1.6444020815568963E-3</v>
      </c>
      <c r="AP341" s="21"/>
      <c r="AR341" s="27" t="s">
        <v>14</v>
      </c>
      <c r="AS341" s="21"/>
      <c r="AT341" s="2">
        <f>((AO341-AO$8)*100)/AO$8</f>
        <v>-2.1623318487434666</v>
      </c>
      <c r="AZ341" s="23" t="s">
        <v>1</v>
      </c>
      <c r="BA341" s="21">
        <f>AO336</f>
        <v>2.8765879912499996E-11</v>
      </c>
      <c r="BB341" s="21">
        <f>BA341*0.001</f>
        <v>2.8765879912499994E-14</v>
      </c>
      <c r="BC341" s="21">
        <f>BB341*80.8</f>
        <v>2.3242830969299996E-12</v>
      </c>
      <c r="BD341" s="21">
        <f>BC341*12</f>
        <v>2.7891397163159995E-11</v>
      </c>
      <c r="BE341" s="21">
        <f>BD341*1000</f>
        <v>2.7891397163159995E-8</v>
      </c>
      <c r="BF341" s="21">
        <f>BE341*0.000000000000000001</f>
        <v>2.789139716316E-26</v>
      </c>
      <c r="BG341" s="1">
        <f>BF341*BA$2</f>
        <v>9.8103805811840818E-12</v>
      </c>
      <c r="BH341" s="1">
        <f>BG341*365</f>
        <v>3.5807889121321899E-9</v>
      </c>
      <c r="BI341" s="22">
        <f>BH341*BD$2</f>
        <v>2.1182635202587909E-8</v>
      </c>
      <c r="BJ341" s="22">
        <f>BH341*BD$3</f>
        <v>4.2365270405175817E-8</v>
      </c>
      <c r="BK341" s="22">
        <f>BH341*BD$4</f>
        <v>1.2709581121552745E-7</v>
      </c>
      <c r="BL341" s="48">
        <f>AVERAGE(BI341:BK341)</f>
        <v>6.3547905607763723E-8</v>
      </c>
      <c r="BM341" s="50">
        <f>BI341-BI$8</f>
        <v>-1.7188922068415074E-9</v>
      </c>
      <c r="BN341" s="50">
        <f>BJ341-BJ$8</f>
        <v>-3.4377844136830147E-9</v>
      </c>
      <c r="BO341" s="50">
        <f>BK341-BK$8</f>
        <v>-1.0313353241049064E-8</v>
      </c>
      <c r="BP341" s="50">
        <f>BL341-BL$8</f>
        <v>-5.156676620524532E-9</v>
      </c>
    </row>
    <row r="342" spans="1:68" x14ac:dyDescent="0.25">
      <c r="A342">
        <v>2.1327997000000001E-3</v>
      </c>
      <c r="B342">
        <v>9.2729399999999995E-4</v>
      </c>
      <c r="C342">
        <v>3.1169768000000002E-11</v>
      </c>
      <c r="D342">
        <v>1.4976751999999999E-11</v>
      </c>
      <c r="E342" t="s">
        <v>0</v>
      </c>
      <c r="F342">
        <v>2.0953743000000002E-3</v>
      </c>
      <c r="G342">
        <v>1.5192425000000001E-4</v>
      </c>
      <c r="H342">
        <v>2.6863737E-11</v>
      </c>
      <c r="I342">
        <v>2.7796174999999999E-11</v>
      </c>
      <c r="J342">
        <v>2.7188365999999999E-11</v>
      </c>
      <c r="K342">
        <v>2.9073398E-11</v>
      </c>
      <c r="L342">
        <v>2.4340333999999999E-11</v>
      </c>
      <c r="M342">
        <v>1.9185556000000001E-11</v>
      </c>
      <c r="N342">
        <v>1.9018482999999999E-11</v>
      </c>
      <c r="O342">
        <v>2.0840300000000001E-11</v>
      </c>
      <c r="P342">
        <v>2.2434827000000002E-11</v>
      </c>
      <c r="Q342">
        <v>2.3625446999999999E-11</v>
      </c>
      <c r="R342">
        <v>1.30556425E-11</v>
      </c>
      <c r="S342">
        <v>7.8972209999999999E-12</v>
      </c>
      <c r="T342" t="s">
        <v>0</v>
      </c>
      <c r="U342">
        <v>2.8223020000000001E-3</v>
      </c>
      <c r="V342">
        <v>1.2505540999999999E-3</v>
      </c>
      <c r="W342">
        <v>1.303312E-3</v>
      </c>
      <c r="X342">
        <v>1.4902018999999999E-3</v>
      </c>
      <c r="Y342">
        <v>1.5401314000000001E-3</v>
      </c>
      <c r="Z342">
        <v>1.4112847000000001E-3</v>
      </c>
      <c r="AA342">
        <v>1.29385E-3</v>
      </c>
      <c r="AB342">
        <v>1.8240655999999999E-3</v>
      </c>
      <c r="AC342">
        <v>4.633893E-3</v>
      </c>
      <c r="AD342">
        <v>1.1473951999999999E-3</v>
      </c>
      <c r="AE342">
        <v>1.17463205E-4</v>
      </c>
      <c r="AF342">
        <v>1.0557368000000001E-3</v>
      </c>
      <c r="AG342">
        <v>2.0626043000000001E-3</v>
      </c>
      <c r="AH342">
        <v>2.8216194000000002E-3</v>
      </c>
      <c r="AI342">
        <v>3.2340453000000002E-3</v>
      </c>
      <c r="AJ342">
        <v>3.0795670000000001E-3</v>
      </c>
      <c r="AM342" s="30" t="s">
        <v>17</v>
      </c>
      <c r="AN342" s="21"/>
      <c r="AO342" s="21">
        <f>SUM(S362:Z366)/35</f>
        <v>2.7643883209237728E-3</v>
      </c>
      <c r="AP342" s="21"/>
      <c r="AR342" s="30" t="s">
        <v>17</v>
      </c>
      <c r="AS342" s="21"/>
      <c r="AT342" s="2">
        <f>((AO342-AO$9)*100)/AO$9</f>
        <v>-2.621455043667698</v>
      </c>
      <c r="AZ342" s="23" t="s">
        <v>2</v>
      </c>
      <c r="BA342" s="21">
        <f t="shared" ref="BA342:BA353" si="141">AO337</f>
        <v>9.3898382000000016E-11</v>
      </c>
      <c r="BB342" s="21">
        <f t="shared" ref="BB342:BB354" si="142">BA342*0.001</f>
        <v>9.3898382000000022E-14</v>
      </c>
      <c r="BC342" s="21">
        <f t="shared" ref="BC342:BC354" si="143">BB342*80.8</f>
        <v>7.5869892656000013E-12</v>
      </c>
      <c r="BD342" s="21">
        <f t="shared" ref="BD342:BD354" si="144">BC342*12</f>
        <v>9.1043871187200015E-11</v>
      </c>
      <c r="BE342" s="21">
        <f t="shared" ref="BE342:BE354" si="145">BD342*1000</f>
        <v>9.1043871187200012E-8</v>
      </c>
      <c r="BF342" s="21">
        <f t="shared" ref="BF342:BF354" si="146">BE342*0.000000000000000001</f>
        <v>9.1043871187200016E-26</v>
      </c>
      <c r="BG342" s="1">
        <f>BF342*BA$2</f>
        <v>3.2023316032029795E-11</v>
      </c>
      <c r="BH342" s="1">
        <f t="shared" ref="BH342:BH353" si="147">BG342*365</f>
        <v>1.1688510351690875E-8</v>
      </c>
      <c r="BI342" s="22">
        <f t="shared" ref="BI342" si="148">BH342*BD$2</f>
        <v>6.9144944568684484E-8</v>
      </c>
      <c r="BJ342" s="22">
        <f t="shared" ref="BJ342:BJ354" si="149">BH342*BD$3</f>
        <v>1.3828988913736897E-7</v>
      </c>
      <c r="BK342" s="22">
        <f t="shared" ref="BK342:BK354" si="150">BH342*BD$4</f>
        <v>4.1486966741210696E-7</v>
      </c>
      <c r="BL342" s="48">
        <f t="shared" ref="BL342" si="151">AVERAGE(BI342:BK342)</f>
        <v>2.0743483370605348E-7</v>
      </c>
      <c r="BM342" s="50">
        <f>BI342-BI$9</f>
        <v>2.9222694086842647E-8</v>
      </c>
      <c r="BN342" s="50">
        <f>BJ342-BJ$9</f>
        <v>5.8445388173685293E-8</v>
      </c>
      <c r="BO342" s="50">
        <f>BK342-BK$9</f>
        <v>1.7533616452105591E-7</v>
      </c>
      <c r="BP342" s="50">
        <f>BL342-BL$9</f>
        <v>8.7668082260527953E-8</v>
      </c>
    </row>
    <row r="343" spans="1:68" x14ac:dyDescent="0.25">
      <c r="A343">
        <v>1.4659094999999999E-11</v>
      </c>
      <c r="B343">
        <v>7.9527159999999998E-12</v>
      </c>
      <c r="C343">
        <v>2.9326858000000001E-12</v>
      </c>
      <c r="D343" t="s">
        <v>0</v>
      </c>
      <c r="E343" t="s">
        <v>0</v>
      </c>
      <c r="F343">
        <v>9.2628670000000004E-4</v>
      </c>
      <c r="G343">
        <v>6.9799520000000003E-12</v>
      </c>
      <c r="H343">
        <v>3.6066400000000001E-12</v>
      </c>
      <c r="I343">
        <v>2.324863E-12</v>
      </c>
      <c r="J343">
        <v>1.0620716999999999E-12</v>
      </c>
      <c r="K343">
        <v>4.9557265999999998E-13</v>
      </c>
      <c r="L343">
        <v>3.5662542999999999E-13</v>
      </c>
      <c r="M343">
        <v>7.4879972999999999E-13</v>
      </c>
      <c r="N343">
        <v>1.1589111E-12</v>
      </c>
      <c r="O343">
        <v>1.5575351999999999E-12</v>
      </c>
      <c r="P343">
        <v>1.5709822000000001E-12</v>
      </c>
      <c r="Q343">
        <v>1.1061342000000001E-12</v>
      </c>
      <c r="R343">
        <v>1.4785952E-12</v>
      </c>
      <c r="S343">
        <v>3.6970359999999999E-12</v>
      </c>
      <c r="T343" t="s">
        <v>0</v>
      </c>
      <c r="U343" t="s">
        <v>0</v>
      </c>
      <c r="V343">
        <v>1.9432543999999999E-11</v>
      </c>
      <c r="W343">
        <v>1.4447593000000001E-11</v>
      </c>
      <c r="X343">
        <v>2.1514788E-11</v>
      </c>
      <c r="Y343">
        <v>2.6504783000000001E-11</v>
      </c>
      <c r="Z343">
        <v>1.3190426E-11</v>
      </c>
      <c r="AA343">
        <v>4.8848625000000001E-12</v>
      </c>
      <c r="AB343">
        <v>3.3844530000000001E-11</v>
      </c>
      <c r="AC343" t="s">
        <v>0</v>
      </c>
      <c r="AD343">
        <v>4.8455365E-11</v>
      </c>
      <c r="AE343">
        <v>7.8602790000000003E-12</v>
      </c>
      <c r="AF343">
        <v>2.8833592999999999E-12</v>
      </c>
      <c r="AG343">
        <v>1.2464769E-12</v>
      </c>
      <c r="AH343">
        <v>8.2615295E-12</v>
      </c>
      <c r="AI343">
        <v>2.2501643000000002E-11</v>
      </c>
      <c r="AJ343">
        <v>1.2371839E-11</v>
      </c>
      <c r="AM343" s="30" t="s">
        <v>19</v>
      </c>
      <c r="AN343" s="21"/>
      <c r="AO343" s="21">
        <f>SUM(S339:AB343)/44</f>
        <v>2.6117894723957677E-3</v>
      </c>
      <c r="AP343" s="21"/>
      <c r="AR343" s="30" t="s">
        <v>19</v>
      </c>
      <c r="AS343" s="21"/>
      <c r="AT343" s="2">
        <f>((AO343-AO$10)*100)/AO$10</f>
        <v>-1.3194975124443575</v>
      </c>
      <c r="AZ343" s="26" t="s">
        <v>5</v>
      </c>
      <c r="BA343" s="21">
        <f t="shared" si="141"/>
        <v>2.1069553470448787E-3</v>
      </c>
      <c r="BB343" s="21">
        <f t="shared" si="142"/>
        <v>2.1069553470448786E-6</v>
      </c>
      <c r="BC343" s="21">
        <f t="shared" si="143"/>
        <v>1.702419920412262E-4</v>
      </c>
      <c r="BD343" s="21">
        <f t="shared" si="144"/>
        <v>2.0429039044947144E-3</v>
      </c>
      <c r="BE343" s="21">
        <f t="shared" si="145"/>
        <v>2.0429039044947142</v>
      </c>
      <c r="BF343" s="21">
        <f t="shared" si="146"/>
        <v>2.0429039044947142E-18</v>
      </c>
      <c r="BG343" s="1">
        <f>BF343*BA$2</f>
        <v>7.1856080484744827E-4</v>
      </c>
      <c r="BH343" s="1">
        <f t="shared" si="147"/>
        <v>0.26227469376931861</v>
      </c>
      <c r="BI343" s="22">
        <f>BH343*BD$2</f>
        <v>1.5515209908527656</v>
      </c>
      <c r="BJ343" s="22">
        <f t="shared" si="149"/>
        <v>3.1030419817055312</v>
      </c>
      <c r="BK343" s="22">
        <f t="shared" si="150"/>
        <v>9.3091259451165946</v>
      </c>
      <c r="BL343" s="48">
        <f>AVERAGE(BI343:BK343)</f>
        <v>4.6545629725582973</v>
      </c>
      <c r="BM343" s="50">
        <f>BI343-BI$10</f>
        <v>-1.2478364017876498E-2</v>
      </c>
      <c r="BN343" s="50">
        <f>BJ343-BJ$10</f>
        <v>-2.4956728035752995E-2</v>
      </c>
      <c r="BO343" s="50">
        <f>BK343-BK$10</f>
        <v>-7.4870184107258098E-2</v>
      </c>
      <c r="BP343" s="50">
        <f>BL343-BL$10</f>
        <v>-3.7435092053629049E-2</v>
      </c>
    </row>
    <row r="344" spans="1:68" x14ac:dyDescent="0.25">
      <c r="A344">
        <v>4.6479383000000003E-12</v>
      </c>
      <c r="B344">
        <v>4.6667480000000001E-12</v>
      </c>
      <c r="C344" t="s">
        <v>0</v>
      </c>
      <c r="D344" t="s">
        <v>0</v>
      </c>
      <c r="E344" t="s">
        <v>0</v>
      </c>
      <c r="F344">
        <v>5.4828052E-11</v>
      </c>
      <c r="G344">
        <v>5.1402076999999998E-12</v>
      </c>
      <c r="H344">
        <v>3.9623809999999997E-12</v>
      </c>
      <c r="I344">
        <v>3.0109536999999999E-12</v>
      </c>
      <c r="J344">
        <v>1.6035452E-12</v>
      </c>
      <c r="K344">
        <v>9.213178000000001E-13</v>
      </c>
      <c r="L344">
        <v>5.8220615999999998E-13</v>
      </c>
      <c r="M344">
        <v>4.8167763000000001E-13</v>
      </c>
      <c r="N344">
        <v>4.7950282999999998E-13</v>
      </c>
      <c r="O344">
        <v>4.4260304000000001E-13</v>
      </c>
      <c r="P344">
        <v>4.4975582000000001E-13</v>
      </c>
      <c r="Q344">
        <v>5.2768689999999997E-13</v>
      </c>
      <c r="R344">
        <v>9.6241109999999996E-13</v>
      </c>
      <c r="S344">
        <v>1.8401679999999999E-12</v>
      </c>
      <c r="T344" t="s">
        <v>0</v>
      </c>
      <c r="U344" t="s">
        <v>0</v>
      </c>
      <c r="V344">
        <v>1.3436841000000001E-4</v>
      </c>
      <c r="W344">
        <v>9.214568E-12</v>
      </c>
      <c r="X344">
        <v>1.213205E-12</v>
      </c>
      <c r="Y344">
        <v>8.1067569999999998E-13</v>
      </c>
      <c r="Z344">
        <v>8.2284407000000004E-13</v>
      </c>
      <c r="AA344">
        <v>5.7305658000000003E-12</v>
      </c>
      <c r="AB344">
        <v>4.291689E-11</v>
      </c>
      <c r="AC344" t="s">
        <v>0</v>
      </c>
      <c r="AD344">
        <v>3.1514454000000002E-11</v>
      </c>
      <c r="AE344">
        <v>1.3106056E-11</v>
      </c>
      <c r="AF344">
        <v>6.5590315000000002E-12</v>
      </c>
      <c r="AG344">
        <v>4.1173179999999997E-12</v>
      </c>
      <c r="AH344">
        <v>3.5666307000000001E-12</v>
      </c>
      <c r="AI344">
        <v>3.7425250000000002E-12</v>
      </c>
      <c r="AJ344">
        <v>3.2179924999999999E-12</v>
      </c>
      <c r="AM344" s="28" t="s">
        <v>22</v>
      </c>
      <c r="AN344" s="21"/>
      <c r="AO344" s="1">
        <f>(SUM(B353:O361)+SUM(P353:R357))/140</f>
        <v>5.044223754566157E-5</v>
      </c>
      <c r="AP344" s="21"/>
      <c r="AR344" s="28" t="s">
        <v>22</v>
      </c>
      <c r="AS344" s="21"/>
      <c r="AT344" s="2">
        <f>((AO344-AO$11)*100)/AO$11</f>
        <v>-7.3054543516464996</v>
      </c>
      <c r="AU344">
        <f>SUM(AT344:AT347)/4</f>
        <v>-8.8060727278004443</v>
      </c>
      <c r="AZ344" s="26" t="s">
        <v>8</v>
      </c>
      <c r="BA344" s="21">
        <f t="shared" si="141"/>
        <v>2.0595462151261931E-3</v>
      </c>
      <c r="BB344" s="21">
        <f t="shared" si="142"/>
        <v>2.0595462151261931E-6</v>
      </c>
      <c r="BC344" s="21">
        <f t="shared" si="143"/>
        <v>1.6641133418219639E-4</v>
      </c>
      <c r="BD344" s="21">
        <f t="shared" si="144"/>
        <v>1.9969360101863565E-3</v>
      </c>
      <c r="BE344" s="21">
        <f t="shared" si="145"/>
        <v>1.9969360101863565</v>
      </c>
      <c r="BF344" s="21">
        <f t="shared" si="146"/>
        <v>1.9969360101863566E-18</v>
      </c>
      <c r="BG344" s="1">
        <f t="shared" ref="BG344:BG351" si="152">BF344*BA$2</f>
        <v>7.0239228754289816E-4</v>
      </c>
      <c r="BH344" s="1">
        <f t="shared" si="147"/>
        <v>0.25637318495315781</v>
      </c>
      <c r="BI344" s="22">
        <f>BH344*BD$2</f>
        <v>1.5166098270100601</v>
      </c>
      <c r="BJ344" s="22">
        <f t="shared" si="149"/>
        <v>3.0332196540201202</v>
      </c>
      <c r="BK344" s="22">
        <f t="shared" si="150"/>
        <v>9.0996589620603601</v>
      </c>
      <c r="BL344" s="48">
        <f t="shared" ref="BL344:BL353" si="153">AVERAGE(BI344:BK344)</f>
        <v>4.54982948103018</v>
      </c>
      <c r="BM344" s="50">
        <f>BI344-BI$11</f>
        <v>-4.5822228314536195E-2</v>
      </c>
      <c r="BN344" s="50">
        <f>BJ344-BJ$11</f>
        <v>-9.1644456629072391E-2</v>
      </c>
      <c r="BO344" s="50">
        <f>BK344-BK$11</f>
        <v>-0.2749333698872185</v>
      </c>
      <c r="BP344" s="50">
        <f>BL344-BL$11</f>
        <v>-0.13746668494360925</v>
      </c>
    </row>
    <row r="345" spans="1:68" x14ac:dyDescent="0.25">
      <c r="A345">
        <v>2.2507946000000002E-12</v>
      </c>
      <c r="B345">
        <v>1.9139623000000002E-12</v>
      </c>
      <c r="C345" t="s">
        <v>0</v>
      </c>
      <c r="D345" t="s">
        <v>0</v>
      </c>
      <c r="E345" t="s">
        <v>0</v>
      </c>
      <c r="F345">
        <v>7.2091869999999998E-6</v>
      </c>
      <c r="G345">
        <v>3.0040033E-12</v>
      </c>
      <c r="H345">
        <v>1.7604398E-12</v>
      </c>
      <c r="I345">
        <v>1.4926113E-12</v>
      </c>
      <c r="J345">
        <v>1.0946584E-12</v>
      </c>
      <c r="K345">
        <v>9.7984139999999999E-13</v>
      </c>
      <c r="L345">
        <v>6.2539280000000002E-13</v>
      </c>
      <c r="M345">
        <v>4.9935939999999996E-13</v>
      </c>
      <c r="N345">
        <v>4.6862443000000005E-13</v>
      </c>
      <c r="O345">
        <v>5.0574569999999998E-13</v>
      </c>
      <c r="P345">
        <v>5.8367119999999996E-13</v>
      </c>
      <c r="Q345">
        <v>7.2994784000000002E-13</v>
      </c>
      <c r="R345">
        <v>9.2169840000000009E-13</v>
      </c>
      <c r="S345">
        <v>9.5491780000000008E-13</v>
      </c>
      <c r="T345" t="s">
        <v>0</v>
      </c>
      <c r="U345" t="s">
        <v>0</v>
      </c>
      <c r="V345">
        <v>1.1752537E-3</v>
      </c>
      <c r="W345">
        <v>9.4621139999999994E-12</v>
      </c>
      <c r="X345">
        <v>1.1155706E-12</v>
      </c>
      <c r="Y345">
        <v>1.1579628E-12</v>
      </c>
      <c r="Z345">
        <v>2.3173655000000001E-12</v>
      </c>
      <c r="AA345">
        <v>9.7544080000000003E-12</v>
      </c>
      <c r="AB345">
        <v>2.8128991999999999E-5</v>
      </c>
      <c r="AC345" t="s">
        <v>0</v>
      </c>
      <c r="AD345">
        <v>3.1689116999999999E-6</v>
      </c>
      <c r="AE345">
        <v>1.3579048E-11</v>
      </c>
      <c r="AF345">
        <v>3.9222140000000004E-12</v>
      </c>
      <c r="AG345">
        <v>3.5478274E-12</v>
      </c>
      <c r="AH345">
        <v>3.3897563999999998E-12</v>
      </c>
      <c r="AI345">
        <v>3.5314400000000001E-12</v>
      </c>
      <c r="AJ345">
        <v>3.0350106E-12</v>
      </c>
      <c r="AM345" s="28" t="s">
        <v>25</v>
      </c>
      <c r="AN345" s="21"/>
      <c r="AO345" s="21">
        <f>SUM(E344:R352)/126</f>
        <v>3.119955804110057E-5</v>
      </c>
      <c r="AP345" s="21"/>
      <c r="AR345" s="28" t="s">
        <v>25</v>
      </c>
      <c r="AS345" s="21"/>
      <c r="AT345" s="2">
        <f>((AO345-AO$12)*100)/AO$12</f>
        <v>-12.940051421968112</v>
      </c>
      <c r="AZ345" s="27" t="s">
        <v>11</v>
      </c>
      <c r="BA345" s="21">
        <f t="shared" si="141"/>
        <v>1.5345108897111687E-3</v>
      </c>
      <c r="BB345" s="21">
        <f t="shared" si="142"/>
        <v>1.5345108897111687E-6</v>
      </c>
      <c r="BC345" s="21">
        <f t="shared" si="143"/>
        <v>1.2398847988866242E-4</v>
      </c>
      <c r="BD345" s="21">
        <f t="shared" si="144"/>
        <v>1.487861758663949E-3</v>
      </c>
      <c r="BE345" s="21">
        <f t="shared" si="145"/>
        <v>1.4878617586639489</v>
      </c>
      <c r="BF345" s="21">
        <f t="shared" si="146"/>
        <v>1.487861758663949E-18</v>
      </c>
      <c r="BG345" s="1">
        <f t="shared" si="152"/>
        <v>5.2333305568366413E-4</v>
      </c>
      <c r="BH345" s="1">
        <f t="shared" si="147"/>
        <v>0.1910165653245374</v>
      </c>
      <c r="BI345" s="22">
        <f t="shared" ref="BI345:BI354" si="154">BH345*BD$2</f>
        <v>1.1299840119622238</v>
      </c>
      <c r="BJ345" s="22">
        <f t="shared" si="149"/>
        <v>2.2599680239244475</v>
      </c>
      <c r="BK345" s="22">
        <f t="shared" si="150"/>
        <v>6.779904071773343</v>
      </c>
      <c r="BL345" s="48">
        <f t="shared" si="153"/>
        <v>3.389952035886671</v>
      </c>
      <c r="BM345" s="50">
        <f>BI345-BI$12</f>
        <v>-2.9415801675962916E-2</v>
      </c>
      <c r="BN345" s="50">
        <f>BJ345-BJ$12</f>
        <v>-5.8831603351925832E-2</v>
      </c>
      <c r="BO345" s="50">
        <f>BK345-BK$12</f>
        <v>-0.17649481005577705</v>
      </c>
      <c r="BP345" s="50">
        <f>BL345-BL$12</f>
        <v>-8.824740502788897E-2</v>
      </c>
    </row>
    <row r="346" spans="1:68" x14ac:dyDescent="0.25">
      <c r="A346">
        <v>2.2002899000000001E-12</v>
      </c>
      <c r="B346">
        <v>1.226596E-12</v>
      </c>
      <c r="C346" t="s">
        <v>0</v>
      </c>
      <c r="D346" t="s">
        <v>0</v>
      </c>
      <c r="E346" t="s">
        <v>0</v>
      </c>
      <c r="F346">
        <v>1.8446524000000002E-11</v>
      </c>
      <c r="G346">
        <v>1.9049386999999998E-12</v>
      </c>
      <c r="H346">
        <v>8.1631885000000004E-13</v>
      </c>
      <c r="I346">
        <v>4.8452452999999997E-13</v>
      </c>
      <c r="J346">
        <v>4.447012E-13</v>
      </c>
      <c r="K346">
        <v>5.3259984E-13</v>
      </c>
      <c r="L346">
        <v>5.0388349999999997E-13</v>
      </c>
      <c r="M346">
        <v>4.6857375000000004E-13</v>
      </c>
      <c r="N346">
        <v>5.1056517000000001E-13</v>
      </c>
      <c r="O346">
        <v>6.5192674999999997E-13</v>
      </c>
      <c r="P346">
        <v>7.5413172999999997E-13</v>
      </c>
      <c r="Q346">
        <v>8.7912880000000003E-13</v>
      </c>
      <c r="R346">
        <v>9.2241690000000005E-13</v>
      </c>
      <c r="S346">
        <v>6.9727779999999998E-13</v>
      </c>
      <c r="T346" t="s">
        <v>0</v>
      </c>
      <c r="U346" t="s">
        <v>0</v>
      </c>
      <c r="V346" t="s">
        <v>0</v>
      </c>
      <c r="W346">
        <v>3.8157354999999999E-12</v>
      </c>
      <c r="X346">
        <v>1.7895998000000001E-12</v>
      </c>
      <c r="Y346">
        <v>1.5310942000000001E-12</v>
      </c>
      <c r="Z346">
        <v>2.7798587999999999E-12</v>
      </c>
      <c r="AA346">
        <v>6.7027602999999998E-12</v>
      </c>
      <c r="AB346" t="s">
        <v>0</v>
      </c>
      <c r="AC346" t="s">
        <v>0</v>
      </c>
      <c r="AD346">
        <v>1.0194194000000001E-3</v>
      </c>
      <c r="AE346">
        <v>2.6354694000000001E-5</v>
      </c>
      <c r="AF346">
        <v>3.93311E-12</v>
      </c>
      <c r="AG346">
        <v>3.2804980000000001E-12</v>
      </c>
      <c r="AH346">
        <v>3.578744E-12</v>
      </c>
      <c r="AI346">
        <v>3.8692625000000002E-12</v>
      </c>
      <c r="AJ346">
        <v>3.3822311E-12</v>
      </c>
      <c r="AM346" s="35" t="s">
        <v>27</v>
      </c>
      <c r="AN346" s="21"/>
      <c r="AO346" s="21">
        <f>(SUM(S353:AB361)+SUM(P358:R361))/67</f>
        <v>2.6252679908434497E-5</v>
      </c>
      <c r="AP346" s="21"/>
      <c r="AR346" s="35" t="s">
        <v>27</v>
      </c>
      <c r="AS346" s="21"/>
      <c r="AT346" s="2">
        <f>((AO346-AO$13)*100)/AO$13</f>
        <v>-7.72905604416811</v>
      </c>
      <c r="AZ346" s="27" t="s">
        <v>14</v>
      </c>
      <c r="BA346" s="21">
        <f t="shared" si="141"/>
        <v>1.6444020815568963E-3</v>
      </c>
      <c r="BB346" s="21">
        <f t="shared" si="142"/>
        <v>1.6444020815568963E-6</v>
      </c>
      <c r="BC346" s="21">
        <f t="shared" si="143"/>
        <v>1.3286768818979722E-4</v>
      </c>
      <c r="BD346" s="21">
        <f t="shared" si="144"/>
        <v>1.5944122582775668E-3</v>
      </c>
      <c r="BE346" s="21">
        <f t="shared" si="145"/>
        <v>1.5944122582775668</v>
      </c>
      <c r="BF346" s="21">
        <f t="shared" si="146"/>
        <v>1.5944122582775669E-18</v>
      </c>
      <c r="BG346" s="1">
        <f t="shared" si="152"/>
        <v>5.6081059566525997E-4</v>
      </c>
      <c r="BH346" s="1">
        <f t="shared" si="147"/>
        <v>0.20469586741781989</v>
      </c>
      <c r="BI346" s="22">
        <f t="shared" si="154"/>
        <v>1.2109057510477763</v>
      </c>
      <c r="BJ346" s="22">
        <f t="shared" si="149"/>
        <v>2.4218115020955526</v>
      </c>
      <c r="BK346" s="22">
        <f t="shared" si="150"/>
        <v>7.2654345062866579</v>
      </c>
      <c r="BL346" s="48">
        <f t="shared" si="153"/>
        <v>3.6327172531433285</v>
      </c>
      <c r="BM346" s="50">
        <f>BI346-BI$13</f>
        <v>-2.6762494658695735E-2</v>
      </c>
      <c r="BN346" s="50">
        <f>BJ346-BJ$13</f>
        <v>-5.3524989317391469E-2</v>
      </c>
      <c r="BO346" s="50">
        <f>BK346-BK$13</f>
        <v>-0.16057496795217396</v>
      </c>
      <c r="BP346" s="50">
        <f>BL346-BL$13</f>
        <v>-8.0287483976087426E-2</v>
      </c>
    </row>
    <row r="347" spans="1:68" x14ac:dyDescent="0.25">
      <c r="A347">
        <v>5.0333395999999998E-12</v>
      </c>
      <c r="B347">
        <v>1.3135582999999999E-12</v>
      </c>
      <c r="C347" t="s">
        <v>0</v>
      </c>
      <c r="D347" t="s">
        <v>0</v>
      </c>
      <c r="E347">
        <v>2.7950017000000001E-11</v>
      </c>
      <c r="F347">
        <v>4.4169691999999998E-11</v>
      </c>
      <c r="G347">
        <v>2.1623196000000002E-12</v>
      </c>
      <c r="H347">
        <v>7.1717204000000005E-13</v>
      </c>
      <c r="I347">
        <v>3.4316340000000002E-13</v>
      </c>
      <c r="J347">
        <v>3.2848995000000002E-13</v>
      </c>
      <c r="K347">
        <v>2.8737910000000002E-13</v>
      </c>
      <c r="L347">
        <v>2.5488235000000001E-13</v>
      </c>
      <c r="M347">
        <v>4.4013631999999999E-13</v>
      </c>
      <c r="N347">
        <v>5.7901220000000003E-13</v>
      </c>
      <c r="O347">
        <v>7.9458065999999999E-13</v>
      </c>
      <c r="P347">
        <v>9.815242999999999E-13</v>
      </c>
      <c r="Q347">
        <v>1.1093664000000001E-12</v>
      </c>
      <c r="R347">
        <v>2.2271187E-12</v>
      </c>
      <c r="S347">
        <v>7.4955170000000004E-13</v>
      </c>
      <c r="T347" t="s">
        <v>0</v>
      </c>
      <c r="U347" t="s">
        <v>0</v>
      </c>
      <c r="V347" t="s">
        <v>0</v>
      </c>
      <c r="W347">
        <v>4.5813649999999998E-12</v>
      </c>
      <c r="X347">
        <v>3.0791540000000001E-12</v>
      </c>
      <c r="Y347">
        <v>2.9504112E-12</v>
      </c>
      <c r="Z347">
        <v>3.9476707000000003E-12</v>
      </c>
      <c r="AA347">
        <v>1.9153479999999999E-11</v>
      </c>
      <c r="AB347" t="s">
        <v>0</v>
      </c>
      <c r="AC347" t="s">
        <v>0</v>
      </c>
      <c r="AD347" t="s">
        <v>0</v>
      </c>
      <c r="AE347">
        <v>4.4417010000000001E-12</v>
      </c>
      <c r="AF347">
        <v>4.7724597999999999E-12</v>
      </c>
      <c r="AG347">
        <v>4.0018819999999999E-12</v>
      </c>
      <c r="AH347">
        <v>5.1416123999999997E-12</v>
      </c>
      <c r="AI347">
        <v>6.7007460000000002E-12</v>
      </c>
      <c r="AJ347">
        <v>6.5568253999999998E-12</v>
      </c>
      <c r="AM347" s="35" t="s">
        <v>28</v>
      </c>
      <c r="AN347" s="21"/>
      <c r="AO347" s="21">
        <f>SUM(S344:AB352)/54</f>
        <v>2.2088423366672412E-4</v>
      </c>
      <c r="AP347" s="2"/>
      <c r="AR347" s="35" t="s">
        <v>28</v>
      </c>
      <c r="AS347" s="21"/>
      <c r="AT347" s="2">
        <f>((AO347-AO$14)*100)/AO$14</f>
        <v>-7.2497290934190524</v>
      </c>
      <c r="AZ347" s="30" t="s">
        <v>17</v>
      </c>
      <c r="BA347" s="21">
        <f t="shared" si="141"/>
        <v>2.7643883209237728E-3</v>
      </c>
      <c r="BB347" s="21">
        <f t="shared" si="142"/>
        <v>2.764388320923773E-6</v>
      </c>
      <c r="BC347" s="21">
        <f t="shared" si="143"/>
        <v>2.2336257633064085E-4</v>
      </c>
      <c r="BD347" s="21">
        <f t="shared" si="144"/>
        <v>2.6803509159676903E-3</v>
      </c>
      <c r="BE347" s="21">
        <f t="shared" si="145"/>
        <v>2.6803509159676904</v>
      </c>
      <c r="BF347" s="21">
        <f t="shared" si="146"/>
        <v>2.6803509159676907E-18</v>
      </c>
      <c r="BG347" s="1">
        <f t="shared" si="152"/>
        <v>9.4277322942789568E-4</v>
      </c>
      <c r="BH347" s="1">
        <f t="shared" si="147"/>
        <v>0.34411222874118191</v>
      </c>
      <c r="BI347" s="22">
        <f t="shared" si="154"/>
        <v>2.0356418624614117</v>
      </c>
      <c r="BJ347" s="22">
        <f t="shared" si="149"/>
        <v>4.0712837249228233</v>
      </c>
      <c r="BK347" s="22">
        <f t="shared" si="150"/>
        <v>12.21385117476847</v>
      </c>
      <c r="BL347" s="48">
        <f t="shared" si="153"/>
        <v>6.106925587384235</v>
      </c>
      <c r="BM347" s="50">
        <f>BI347-BI$14</f>
        <v>-5.4799993467180563E-2</v>
      </c>
      <c r="BN347" s="50">
        <f>BJ347-BJ$14</f>
        <v>-0.10959998693436113</v>
      </c>
      <c r="BO347" s="50">
        <f>BK347-BK$14</f>
        <v>-0.32879996080308338</v>
      </c>
      <c r="BP347" s="50">
        <f>BL347-BL$14</f>
        <v>-0.16439998040154169</v>
      </c>
    </row>
    <row r="348" spans="1:68" x14ac:dyDescent="0.25">
      <c r="A348">
        <v>1.2848234E-11</v>
      </c>
      <c r="B348">
        <v>3.1091195000000001E-12</v>
      </c>
      <c r="C348" t="s">
        <v>0</v>
      </c>
      <c r="D348" t="s">
        <v>0</v>
      </c>
      <c r="E348">
        <v>2.1473559000000001E-11</v>
      </c>
      <c r="F348">
        <v>6.8252986E-12</v>
      </c>
      <c r="G348">
        <v>1.3631251000000001E-12</v>
      </c>
      <c r="H348">
        <v>3.9774110000000001E-13</v>
      </c>
      <c r="I348">
        <v>2.6248382999999999E-13</v>
      </c>
      <c r="J348">
        <v>1.704637E-13</v>
      </c>
      <c r="K348">
        <v>2.3946060000000001E-13</v>
      </c>
      <c r="L348">
        <v>3.4118814999999998E-13</v>
      </c>
      <c r="M348">
        <v>5.1912029999999998E-13</v>
      </c>
      <c r="N348">
        <v>7.3473879999999997E-13</v>
      </c>
      <c r="O348">
        <v>1.0185852000000001E-12</v>
      </c>
      <c r="P348">
        <v>1.400482E-12</v>
      </c>
      <c r="Q348">
        <v>1.9249689999999999E-12</v>
      </c>
      <c r="R348">
        <v>5.9270420000000001E-12</v>
      </c>
      <c r="S348" t="s">
        <v>0</v>
      </c>
      <c r="T348" t="s">
        <v>0</v>
      </c>
      <c r="U348" t="s">
        <v>0</v>
      </c>
      <c r="V348" t="s">
        <v>0</v>
      </c>
      <c r="W348">
        <v>8.2055560000000001E-12</v>
      </c>
      <c r="X348">
        <v>4.0557350000000002E-12</v>
      </c>
      <c r="Y348">
        <v>4.9848019999999999E-12</v>
      </c>
      <c r="Z348">
        <v>7.1547187000000001E-12</v>
      </c>
      <c r="AA348">
        <v>7.0265370000000005E-4</v>
      </c>
      <c r="AB348" t="s">
        <v>0</v>
      </c>
      <c r="AC348" t="s">
        <v>0</v>
      </c>
      <c r="AD348" t="s">
        <v>0</v>
      </c>
      <c r="AE348">
        <v>8.7287190000000006E-12</v>
      </c>
      <c r="AF348">
        <v>6.1528380000000003E-12</v>
      </c>
      <c r="AG348">
        <v>5.1628659999999999E-12</v>
      </c>
      <c r="AH348">
        <v>9.4068610000000003E-12</v>
      </c>
      <c r="AI348">
        <v>2.2888061E-11</v>
      </c>
      <c r="AJ348">
        <v>2.1842640999999999E-5</v>
      </c>
      <c r="AM348" s="33" t="s">
        <v>29</v>
      </c>
      <c r="AN348" s="21"/>
      <c r="AO348" s="1">
        <f>(SUM(AC339:AJ361)+SUM(A339:D352))/173</f>
        <v>1.1658801962056403E-3</v>
      </c>
      <c r="AP348" s="21"/>
      <c r="AR348" s="33" t="s">
        <v>29</v>
      </c>
      <c r="AS348" s="21"/>
      <c r="AT348" s="2">
        <f>((AO348-AO$15)*100)/AO$15</f>
        <v>-1.4597380991393303</v>
      </c>
      <c r="AZ348" s="30" t="s">
        <v>19</v>
      </c>
      <c r="BA348" s="21">
        <f t="shared" si="141"/>
        <v>2.6117894723957677E-3</v>
      </c>
      <c r="BB348" s="21">
        <f t="shared" si="142"/>
        <v>2.6117894723957677E-6</v>
      </c>
      <c r="BC348" s="21">
        <f t="shared" si="143"/>
        <v>2.1103258936957804E-4</v>
      </c>
      <c r="BD348" s="21">
        <f t="shared" si="144"/>
        <v>2.5323910724349367E-3</v>
      </c>
      <c r="BE348" s="21">
        <f t="shared" si="145"/>
        <v>2.5323910724349368</v>
      </c>
      <c r="BF348" s="21">
        <f t="shared" si="146"/>
        <v>2.5323910724349369E-18</v>
      </c>
      <c r="BG348" s="1">
        <f t="shared" si="152"/>
        <v>8.9073057386290257E-4</v>
      </c>
      <c r="BH348" s="1">
        <f t="shared" si="147"/>
        <v>0.32511665945995943</v>
      </c>
      <c r="BI348" s="22">
        <f t="shared" si="154"/>
        <v>1.9232710345730888</v>
      </c>
      <c r="BJ348" s="22">
        <f t="shared" si="149"/>
        <v>3.8465420691461776</v>
      </c>
      <c r="BK348" s="22">
        <f t="shared" si="150"/>
        <v>11.539626207438534</v>
      </c>
      <c r="BL348" s="48">
        <f t="shared" si="153"/>
        <v>5.7698131037192661</v>
      </c>
      <c r="BM348" s="50">
        <f>BI348-BI$15</f>
        <v>-2.571684661005369E-2</v>
      </c>
      <c r="BN348" s="50">
        <f>BJ348-BJ$15</f>
        <v>-5.1433693220107379E-2</v>
      </c>
      <c r="BO348" s="50">
        <f>BK348-BK$15</f>
        <v>-0.15430107966032125</v>
      </c>
      <c r="BP348" s="50">
        <f>BL348-BL$15</f>
        <v>-7.7150539830160625E-2</v>
      </c>
    </row>
    <row r="349" spans="1:68" x14ac:dyDescent="0.25">
      <c r="A349">
        <v>1.0302271999999999E-3</v>
      </c>
      <c r="B349">
        <v>7.7435790000000002E-12</v>
      </c>
      <c r="C349" t="s">
        <v>0</v>
      </c>
      <c r="D349" t="s">
        <v>0</v>
      </c>
      <c r="E349">
        <v>2.3989741999999998E-12</v>
      </c>
      <c r="F349">
        <v>3.8629776E-12</v>
      </c>
      <c r="G349">
        <v>1.1123906E-12</v>
      </c>
      <c r="H349">
        <v>5.9399474000000001E-13</v>
      </c>
      <c r="I349">
        <v>2.3595981999999999E-13</v>
      </c>
      <c r="J349">
        <v>1.6382913000000001E-13</v>
      </c>
      <c r="K349">
        <v>1.4756765E-13</v>
      </c>
      <c r="L349">
        <v>1.8829635999999999E-13</v>
      </c>
      <c r="M349">
        <v>3.9091483999999998E-13</v>
      </c>
      <c r="N349">
        <v>9.0747943999999999E-13</v>
      </c>
      <c r="O349">
        <v>1.3765046999999999E-12</v>
      </c>
      <c r="P349">
        <v>2.2747486999999998E-12</v>
      </c>
      <c r="Q349">
        <v>3.9787457000000001E-12</v>
      </c>
      <c r="R349">
        <v>7.1030119999999997E-5</v>
      </c>
      <c r="S349" t="s">
        <v>0</v>
      </c>
      <c r="T349" t="s">
        <v>0</v>
      </c>
      <c r="U349" t="s">
        <v>0</v>
      </c>
      <c r="V349" t="s">
        <v>0</v>
      </c>
      <c r="W349">
        <v>5.4205732999999997E-12</v>
      </c>
      <c r="X349">
        <v>4.7279724000000003E-12</v>
      </c>
      <c r="Y349">
        <v>8.8364644999999999E-12</v>
      </c>
      <c r="Z349">
        <v>8.5740910000000004E-12</v>
      </c>
      <c r="AA349">
        <v>8.2505464999999998E-4</v>
      </c>
      <c r="AB349" t="s">
        <v>0</v>
      </c>
      <c r="AC349" t="s">
        <v>0</v>
      </c>
      <c r="AD349" t="s">
        <v>0</v>
      </c>
      <c r="AE349">
        <v>4.5934110000000001E-12</v>
      </c>
      <c r="AF349">
        <v>2.2902082E-12</v>
      </c>
      <c r="AG349">
        <v>3.3439638E-12</v>
      </c>
      <c r="AH349">
        <v>1.3125501E-11</v>
      </c>
      <c r="AI349">
        <v>2.6128271999999999E-4</v>
      </c>
      <c r="AJ349">
        <v>7.1068909999999995E-4</v>
      </c>
      <c r="AM349" t="s">
        <v>30</v>
      </c>
      <c r="AN349" s="21"/>
      <c r="AO349" s="21">
        <f>SUM(U367:W368)/6</f>
        <v>3.3842685666666665E-3</v>
      </c>
      <c r="AP349" s="21"/>
      <c r="AR349" t="s">
        <v>30</v>
      </c>
      <c r="AT349" s="2">
        <f>((AO349-AO$16)*100)/AO$16</f>
        <v>2.0205856581641743</v>
      </c>
      <c r="AZ349" s="28" t="s">
        <v>22</v>
      </c>
      <c r="BA349" s="21">
        <f t="shared" si="141"/>
        <v>5.044223754566157E-5</v>
      </c>
      <c r="BB349" s="21">
        <f t="shared" si="142"/>
        <v>5.0442237545661571E-8</v>
      </c>
      <c r="BC349" s="21">
        <f t="shared" si="143"/>
        <v>4.0757327936894548E-6</v>
      </c>
      <c r="BD349" s="21">
        <f t="shared" si="144"/>
        <v>4.8908793524273458E-5</v>
      </c>
      <c r="BE349" s="21">
        <f t="shared" si="145"/>
        <v>4.8908793524273457E-2</v>
      </c>
      <c r="BF349" s="21">
        <f t="shared" si="146"/>
        <v>4.8908793524273463E-20</v>
      </c>
      <c r="BG349" s="1">
        <f t="shared" si="152"/>
        <v>1.7202934490260326E-5</v>
      </c>
      <c r="BH349" s="1">
        <f t="shared" si="147"/>
        <v>6.2790710889450187E-3</v>
      </c>
      <c r="BI349" s="22">
        <f t="shared" si="154"/>
        <v>3.714468390962461E-2</v>
      </c>
      <c r="BJ349" s="22">
        <f t="shared" si="149"/>
        <v>7.4289367819249219E-2</v>
      </c>
      <c r="BK349" s="22">
        <f t="shared" si="150"/>
        <v>0.22286810345774763</v>
      </c>
      <c r="BL349" s="48">
        <f t="shared" si="153"/>
        <v>0.11143405172887381</v>
      </c>
      <c r="BM349" s="50">
        <f>BI349-BI$16</f>
        <v>-2.9274515648151297E-3</v>
      </c>
      <c r="BN349" s="50">
        <f>BJ349-BJ$16</f>
        <v>-5.8549031296302595E-3</v>
      </c>
      <c r="BO349" s="50">
        <f>BK349-BK$16</f>
        <v>-1.756470938889082E-2</v>
      </c>
      <c r="BP349" s="50">
        <f>BL349-BL$16</f>
        <v>-8.7823546944453962E-3</v>
      </c>
    </row>
    <row r="350" spans="1:68" x14ac:dyDescent="0.25">
      <c r="A350">
        <v>2.8229031999999999E-3</v>
      </c>
      <c r="B350">
        <v>7.1782219999999997E-4</v>
      </c>
      <c r="C350">
        <v>8.1247229999999999E-13</v>
      </c>
      <c r="D350">
        <v>1.3328214E-12</v>
      </c>
      <c r="E350">
        <v>2.1764962000000001E-12</v>
      </c>
      <c r="F350">
        <v>2.5963597999999999E-12</v>
      </c>
      <c r="G350">
        <v>1.3730153999999999E-12</v>
      </c>
      <c r="H350">
        <v>9.6115920000000006E-13</v>
      </c>
      <c r="I350">
        <v>3.0497284000000001E-13</v>
      </c>
      <c r="J350">
        <v>3.1357714999999998E-13</v>
      </c>
      <c r="K350">
        <v>2.4432672000000001E-13</v>
      </c>
      <c r="L350">
        <v>2.94963E-13</v>
      </c>
      <c r="M350">
        <v>5.7014533000000002E-13</v>
      </c>
      <c r="N350">
        <v>1.3522623999999999E-12</v>
      </c>
      <c r="O350">
        <v>3.5893451999999999E-12</v>
      </c>
      <c r="P350">
        <v>9.0561529999999997E-12</v>
      </c>
      <c r="Q350">
        <v>1.22557095E-11</v>
      </c>
      <c r="R350">
        <v>8.9562780000000002E-4</v>
      </c>
      <c r="S350" t="s">
        <v>0</v>
      </c>
      <c r="T350" t="s">
        <v>0</v>
      </c>
      <c r="U350" t="s">
        <v>0</v>
      </c>
      <c r="V350" t="s">
        <v>0</v>
      </c>
      <c r="W350">
        <v>1.6507476E-12</v>
      </c>
      <c r="X350">
        <v>3.4623990000000001E-12</v>
      </c>
      <c r="Y350">
        <v>7.6707295000000004E-4</v>
      </c>
      <c r="Z350">
        <v>1.4032138E-3</v>
      </c>
      <c r="AA350">
        <v>9.0353160000000005E-4</v>
      </c>
      <c r="AB350" t="s">
        <v>0</v>
      </c>
      <c r="AC350" t="s">
        <v>0</v>
      </c>
      <c r="AD350" t="s">
        <v>0</v>
      </c>
      <c r="AE350">
        <v>1.9255566999999998E-12</v>
      </c>
      <c r="AF350">
        <v>4.6198310000000003E-12</v>
      </c>
      <c r="AG350">
        <v>5.5419136999999999E-12</v>
      </c>
      <c r="AH350">
        <v>8.7948704999999994E-5</v>
      </c>
      <c r="AI350">
        <v>4.5943412E-4</v>
      </c>
      <c r="AJ350">
        <v>1.4082013999999999E-3</v>
      </c>
      <c r="AM350" t="s">
        <v>31</v>
      </c>
      <c r="AN350" s="21"/>
      <c r="AO350" s="21">
        <f>((SUM(A335:Z368)+SUM(AA335:AJ361))/895)</f>
        <v>9.3728431148296456E-4</v>
      </c>
      <c r="AP350" s="21"/>
      <c r="AR350" t="s">
        <v>31</v>
      </c>
      <c r="AT350" s="2">
        <f>((AO350-AO$17)*100)/AO$17</f>
        <v>-2.2123802313030172</v>
      </c>
      <c r="AZ350" s="28" t="s">
        <v>25</v>
      </c>
      <c r="BA350" s="21">
        <f t="shared" si="141"/>
        <v>3.119955804110057E-5</v>
      </c>
      <c r="BB350" s="21">
        <f t="shared" si="142"/>
        <v>3.1199558041100573E-8</v>
      </c>
      <c r="BC350" s="21">
        <f t="shared" si="143"/>
        <v>2.520924289720926E-6</v>
      </c>
      <c r="BD350" s="21">
        <f t="shared" si="144"/>
        <v>3.0251091476651112E-5</v>
      </c>
      <c r="BE350" s="21">
        <f t="shared" si="145"/>
        <v>3.0251091476651112E-2</v>
      </c>
      <c r="BF350" s="21">
        <f t="shared" si="146"/>
        <v>3.0251091476651114E-20</v>
      </c>
      <c r="BG350" s="1">
        <f t="shared" si="152"/>
        <v>1.0640367660539879E-5</v>
      </c>
      <c r="BH350" s="1">
        <f t="shared" si="147"/>
        <v>3.8837341960970559E-3</v>
      </c>
      <c r="BI350" s="22">
        <f t="shared" si="154"/>
        <v>2.2974748503327282E-2</v>
      </c>
      <c r="BJ350" s="22">
        <f t="shared" si="149"/>
        <v>4.5949497006654565E-2</v>
      </c>
      <c r="BK350" s="22">
        <f t="shared" si="150"/>
        <v>0.13784849101996369</v>
      </c>
      <c r="BL350" s="48">
        <f t="shared" si="153"/>
        <v>6.8924245509981844E-2</v>
      </c>
      <c r="BM350" s="50">
        <f>BI350-BI$17</f>
        <v>-3.4148242894190863E-3</v>
      </c>
      <c r="BN350" s="50">
        <f>BJ350-BJ$17</f>
        <v>-6.8296485788381725E-3</v>
      </c>
      <c r="BO350" s="50">
        <f>BK350-BK$17</f>
        <v>-2.0488945736514524E-2</v>
      </c>
      <c r="BP350" s="50">
        <f>BL350-BL$17</f>
        <v>-1.0244472868257262E-2</v>
      </c>
    </row>
    <row r="351" spans="1:68" x14ac:dyDescent="0.25">
      <c r="A351">
        <v>1.4431158999999999E-3</v>
      </c>
      <c r="B351">
        <v>5.7673856999999997E-12</v>
      </c>
      <c r="C351">
        <v>7.7021294000000001E-13</v>
      </c>
      <c r="D351">
        <v>1.0338163E-12</v>
      </c>
      <c r="E351">
        <v>9.9044470000000006E-13</v>
      </c>
      <c r="F351">
        <v>1.4205735000000001E-12</v>
      </c>
      <c r="G351">
        <v>1.5957394999999999E-12</v>
      </c>
      <c r="H351">
        <v>9.4238399999999996E-13</v>
      </c>
      <c r="I351">
        <v>7.8201904000000001E-13</v>
      </c>
      <c r="J351">
        <v>8.8551394E-13</v>
      </c>
      <c r="K351">
        <v>1.0157711000000001E-12</v>
      </c>
      <c r="L351">
        <v>1.157121E-12</v>
      </c>
      <c r="M351">
        <v>1.95677E-12</v>
      </c>
      <c r="N351">
        <v>4.2943643000000004E-12</v>
      </c>
      <c r="O351">
        <v>1.0262354999999999E-11</v>
      </c>
      <c r="P351">
        <v>4.5884662999999998E-4</v>
      </c>
      <c r="Q351">
        <v>1.014104E-3</v>
      </c>
      <c r="R351">
        <v>2.3296537E-4</v>
      </c>
      <c r="S351" t="s">
        <v>0</v>
      </c>
      <c r="T351" t="s">
        <v>0</v>
      </c>
      <c r="U351" t="s">
        <v>0</v>
      </c>
      <c r="V351" t="s">
        <v>0</v>
      </c>
      <c r="W351">
        <v>1.8939206E-12</v>
      </c>
      <c r="X351">
        <v>6.8769556000000001E-12</v>
      </c>
      <c r="Y351">
        <v>7.7000850000000004E-4</v>
      </c>
      <c r="Z351">
        <v>2.1280387999999999E-3</v>
      </c>
      <c r="AA351">
        <v>1.8439315E-3</v>
      </c>
      <c r="AB351" t="s">
        <v>0</v>
      </c>
      <c r="AC351" t="s">
        <v>0</v>
      </c>
      <c r="AD351" t="s">
        <v>0</v>
      </c>
      <c r="AE351">
        <v>1.615554E-12</v>
      </c>
      <c r="AF351">
        <v>4.5700505000000002E-12</v>
      </c>
      <c r="AG351">
        <v>1.6720436000000001E-4</v>
      </c>
      <c r="AH351">
        <v>6.5116874999999997E-4</v>
      </c>
      <c r="AI351">
        <v>1.0723181000000001E-3</v>
      </c>
      <c r="AJ351">
        <v>1.5869469E-3</v>
      </c>
      <c r="AZ351" s="35" t="s">
        <v>27</v>
      </c>
      <c r="BA351" s="21">
        <f t="shared" si="141"/>
        <v>2.6252679908434497E-5</v>
      </c>
      <c r="BB351" s="21">
        <f t="shared" si="142"/>
        <v>2.6252679908434498E-8</v>
      </c>
      <c r="BC351" s="21">
        <f t="shared" si="143"/>
        <v>2.1212165366015073E-6</v>
      </c>
      <c r="BD351" s="21">
        <f t="shared" si="144"/>
        <v>2.5454598439218086E-5</v>
      </c>
      <c r="BE351" s="21">
        <f t="shared" si="145"/>
        <v>2.5454598439218087E-2</v>
      </c>
      <c r="BF351" s="21">
        <f t="shared" si="146"/>
        <v>2.5454598439218089E-20</v>
      </c>
      <c r="BG351" s="1">
        <f t="shared" si="152"/>
        <v>8.9532731820183736E-6</v>
      </c>
      <c r="BH351" s="1">
        <f t="shared" si="147"/>
        <v>3.2679447114367065E-3</v>
      </c>
      <c r="BI351" s="22">
        <f t="shared" si="154"/>
        <v>1.9331963537434757E-2</v>
      </c>
      <c r="BJ351" s="22">
        <f t="shared" si="149"/>
        <v>3.8663927074869514E-2</v>
      </c>
      <c r="BK351" s="22">
        <f t="shared" si="150"/>
        <v>0.11599178122460854</v>
      </c>
      <c r="BL351" s="48">
        <f t="shared" si="153"/>
        <v>5.7995890612304278E-2</v>
      </c>
      <c r="BM351" s="50">
        <f>BI351-BI$18</f>
        <v>-1.6193378242252594E-3</v>
      </c>
      <c r="BN351" s="50">
        <f>BJ351-BJ$18</f>
        <v>-3.2386756484505189E-3</v>
      </c>
      <c r="BO351" s="50">
        <f>BK351-BK$18</f>
        <v>-9.7160269453515635E-3</v>
      </c>
      <c r="BP351" s="50">
        <f>BL351-BL$18</f>
        <v>-4.8580134726757748E-3</v>
      </c>
    </row>
    <row r="352" spans="1:68" x14ac:dyDescent="0.25">
      <c r="A352" t="s">
        <v>0</v>
      </c>
      <c r="B352" t="s">
        <v>0</v>
      </c>
      <c r="C352">
        <v>6.1646304000000004E-13</v>
      </c>
      <c r="D352">
        <v>2.0593244999999999E-12</v>
      </c>
      <c r="E352">
        <v>1.7423774E-5</v>
      </c>
      <c r="F352">
        <v>1.5128635999999999E-12</v>
      </c>
      <c r="G352">
        <v>1.0274304E-12</v>
      </c>
      <c r="H352">
        <v>6.2464746999999998E-13</v>
      </c>
      <c r="I352">
        <v>5.7990530000000001E-13</v>
      </c>
      <c r="J352">
        <v>6.1778140000000002E-13</v>
      </c>
      <c r="K352">
        <v>6.8057837000000004E-13</v>
      </c>
      <c r="L352">
        <v>7.4181829999999999E-13</v>
      </c>
      <c r="M352">
        <v>9.8042670000000001E-13</v>
      </c>
      <c r="N352">
        <v>1.3397599000000001E-12</v>
      </c>
      <c r="O352">
        <v>2.1061037000000002E-12</v>
      </c>
      <c r="P352">
        <v>5.6217904000000003E-12</v>
      </c>
      <c r="Q352">
        <v>4.9066539999999997E-4</v>
      </c>
      <c r="R352">
        <v>7.4327170000000001E-4</v>
      </c>
      <c r="S352" t="s">
        <v>0</v>
      </c>
      <c r="T352" t="s">
        <v>0</v>
      </c>
      <c r="U352" t="s">
        <v>0</v>
      </c>
      <c r="V352">
        <v>6.7436380000000004E-13</v>
      </c>
      <c r="W352">
        <v>7.8686477000000003E-13</v>
      </c>
      <c r="X352">
        <v>9.152477999999999E-13</v>
      </c>
      <c r="Y352">
        <v>1.9332944999999999E-12</v>
      </c>
      <c r="Z352">
        <v>6.7601820000000003E-12</v>
      </c>
      <c r="AA352">
        <v>1.2464918E-3</v>
      </c>
      <c r="AB352" t="s">
        <v>0</v>
      </c>
      <c r="AC352" t="s">
        <v>0</v>
      </c>
      <c r="AD352" t="s">
        <v>0</v>
      </c>
      <c r="AE352">
        <v>2.6448526999999999E-12</v>
      </c>
      <c r="AF352">
        <v>3.4529346000000001E-12</v>
      </c>
      <c r="AG352">
        <v>1.200029E-3</v>
      </c>
      <c r="AH352">
        <v>3.1087429999999999E-4</v>
      </c>
      <c r="AI352">
        <v>5.2514404999999998E-4</v>
      </c>
      <c r="AJ352">
        <v>1.5082118E-3</v>
      </c>
      <c r="AZ352" s="35" t="s">
        <v>28</v>
      </c>
      <c r="BA352" s="21">
        <f t="shared" si="141"/>
        <v>2.2088423366672412E-4</v>
      </c>
      <c r="BB352" s="21">
        <f t="shared" si="142"/>
        <v>2.2088423366672412E-7</v>
      </c>
      <c r="BC352" s="21">
        <f t="shared" si="143"/>
        <v>1.7847446080271307E-5</v>
      </c>
      <c r="BD352" s="21">
        <f t="shared" si="144"/>
        <v>2.1416935296325568E-4</v>
      </c>
      <c r="BE352" s="21">
        <f t="shared" si="145"/>
        <v>0.21416935296325568</v>
      </c>
      <c r="BF352" s="21">
        <f t="shared" si="146"/>
        <v>2.141693529632557E-19</v>
      </c>
      <c r="BG352" s="1">
        <f>BF352*BA$2</f>
        <v>7.5330857364530742E-5</v>
      </c>
      <c r="BH352" s="1">
        <f t="shared" si="147"/>
        <v>2.7495762938053721E-2</v>
      </c>
      <c r="BI352" s="22">
        <f t="shared" si="154"/>
        <v>0.16265485908992544</v>
      </c>
      <c r="BJ352" s="22">
        <f t="shared" si="149"/>
        <v>0.32530971817985088</v>
      </c>
      <c r="BK352" s="22">
        <f t="shared" si="150"/>
        <v>0.97592915453955265</v>
      </c>
      <c r="BL352" s="48">
        <f t="shared" si="153"/>
        <v>0.48796457726977632</v>
      </c>
      <c r="BM352" s="50">
        <f>BI352-BI$19</f>
        <v>-1.2713749001530328E-2</v>
      </c>
      <c r="BN352" s="50">
        <f>BJ352-BJ$19</f>
        <v>-2.5427498003060656E-2</v>
      </c>
      <c r="BO352" s="50">
        <f>BK352-BK$19</f>
        <v>-7.6282494009181856E-2</v>
      </c>
      <c r="BP352" s="50">
        <f>BL352-BL$19</f>
        <v>-3.8141247004590928E-2</v>
      </c>
    </row>
    <row r="353" spans="1:68" x14ac:dyDescent="0.25">
      <c r="A353" t="s">
        <v>0</v>
      </c>
      <c r="B353" t="s">
        <v>0</v>
      </c>
      <c r="C353">
        <v>1.4516288999999999E-12</v>
      </c>
      <c r="D353">
        <v>2.4961952999999999E-12</v>
      </c>
      <c r="E353">
        <v>2.1435848E-12</v>
      </c>
      <c r="F353">
        <v>9.4959600000000003E-13</v>
      </c>
      <c r="G353">
        <v>7.3140165000000004E-13</v>
      </c>
      <c r="H353">
        <v>6.8349940000000002E-13</v>
      </c>
      <c r="I353">
        <v>8.4802146999999996E-13</v>
      </c>
      <c r="J353">
        <v>1.0280615E-12</v>
      </c>
      <c r="K353">
        <v>9.8268999999999993E-13</v>
      </c>
      <c r="L353">
        <v>9.4856060000000009E-13</v>
      </c>
      <c r="M353">
        <v>1.0716334999999999E-12</v>
      </c>
      <c r="N353">
        <v>1.3571634E-12</v>
      </c>
      <c r="O353">
        <v>2.0478584E-12</v>
      </c>
      <c r="P353">
        <v>5.4531219999999996E-12</v>
      </c>
      <c r="Q353">
        <v>4.0098280000000001E-5</v>
      </c>
      <c r="R353">
        <v>8.2798030000000001E-8</v>
      </c>
      <c r="S353" t="s">
        <v>0</v>
      </c>
      <c r="T353" t="s">
        <v>0</v>
      </c>
      <c r="U353" t="s">
        <v>0</v>
      </c>
      <c r="V353">
        <v>2.9386903E-12</v>
      </c>
      <c r="W353">
        <v>9.6806929999999993E-13</v>
      </c>
      <c r="X353">
        <v>1.087034E-12</v>
      </c>
      <c r="Y353">
        <v>1.7959536000000001E-12</v>
      </c>
      <c r="Z353">
        <v>5.9959784999999996E-12</v>
      </c>
      <c r="AA353">
        <v>1.5138815000000001E-3</v>
      </c>
      <c r="AB353" t="s">
        <v>0</v>
      </c>
      <c r="AC353" t="s">
        <v>0</v>
      </c>
      <c r="AD353" t="s">
        <v>0</v>
      </c>
      <c r="AE353">
        <v>1.4001733999999999E-3</v>
      </c>
      <c r="AF353">
        <v>1.4250056000000001E-4</v>
      </c>
      <c r="AG353">
        <v>5.4199144999999998E-12</v>
      </c>
      <c r="AH353">
        <v>2.0680439E-12</v>
      </c>
      <c r="AI353">
        <v>1.8042961000000001E-12</v>
      </c>
      <c r="AJ353">
        <v>2.7561993999999999E-4</v>
      </c>
      <c r="AZ353" s="33" t="s">
        <v>29</v>
      </c>
      <c r="BA353" s="21">
        <f t="shared" si="141"/>
        <v>1.1658801962056403E-3</v>
      </c>
      <c r="BB353" s="21">
        <f t="shared" si="142"/>
        <v>1.1658801962056402E-6</v>
      </c>
      <c r="BC353" s="21">
        <f t="shared" si="143"/>
        <v>9.4203119853415732E-5</v>
      </c>
      <c r="BD353" s="21">
        <f t="shared" si="144"/>
        <v>1.1304374382409888E-3</v>
      </c>
      <c r="BE353" s="21">
        <f t="shared" si="145"/>
        <v>1.1304374382409887</v>
      </c>
      <c r="BF353" s="21">
        <f t="shared" si="146"/>
        <v>1.1304374382409889E-18</v>
      </c>
      <c r="BG353" s="1">
        <f t="shared" ref="BG353:BG355" si="155">BF353*BA$2</f>
        <v>3.9761441233969425E-4</v>
      </c>
      <c r="BH353" s="1">
        <f t="shared" si="147"/>
        <v>0.14512926050398842</v>
      </c>
      <c r="BI353" s="22">
        <f t="shared" si="154"/>
        <v>0.85853152975911784</v>
      </c>
      <c r="BJ353" s="22">
        <f t="shared" si="149"/>
        <v>1.7170630595182357</v>
      </c>
      <c r="BK353" s="22">
        <f t="shared" si="150"/>
        <v>5.1511891785547066</v>
      </c>
      <c r="BL353" s="48">
        <f t="shared" si="153"/>
        <v>2.5755945892773533</v>
      </c>
      <c r="BM353" s="50">
        <f>BI353-BI$20</f>
        <v>-1.2717960751541302E-2</v>
      </c>
      <c r="BN353" s="50">
        <f>BJ353-BJ$20</f>
        <v>-2.5435921503082604E-2</v>
      </c>
      <c r="BO353" s="50">
        <f>BK353-BK$20</f>
        <v>-7.6307764509248699E-2</v>
      </c>
      <c r="BP353" s="50">
        <f>BL353-BL$20</f>
        <v>-3.8153882254624349E-2</v>
      </c>
    </row>
    <row r="354" spans="1:68" x14ac:dyDescent="0.25">
      <c r="A354" t="s">
        <v>0</v>
      </c>
      <c r="B354">
        <v>1.7312187E-12</v>
      </c>
      <c r="C354">
        <v>7.3205324999999995E-13</v>
      </c>
      <c r="D354">
        <v>1.1977326000000001E-12</v>
      </c>
      <c r="E354">
        <v>6.0915390000000001E-13</v>
      </c>
      <c r="F354">
        <v>6.1020189999999995E-13</v>
      </c>
      <c r="G354">
        <v>8.8518229999999999E-13</v>
      </c>
      <c r="H354">
        <v>1.3664076999999999E-12</v>
      </c>
      <c r="I354">
        <v>3.1052123E-12</v>
      </c>
      <c r="J354">
        <v>6.6781060000000002E-12</v>
      </c>
      <c r="K354">
        <v>1.0191603E-11</v>
      </c>
      <c r="L354">
        <v>8.1776080000000003E-5</v>
      </c>
      <c r="M354">
        <v>1.1599366999999999E-5</v>
      </c>
      <c r="N354">
        <v>9.6918320000000003E-12</v>
      </c>
      <c r="O354">
        <v>6.2559952999999997E-12</v>
      </c>
      <c r="P354">
        <v>8.380334E-12</v>
      </c>
      <c r="Q354">
        <v>8.9892460000000004E-12</v>
      </c>
      <c r="R354">
        <v>1.091294E-11</v>
      </c>
      <c r="S354" t="s">
        <v>0</v>
      </c>
      <c r="T354" t="s">
        <v>0</v>
      </c>
      <c r="U354">
        <v>1.1648826000000001E-12</v>
      </c>
      <c r="V354">
        <v>2.4909768000000001E-12</v>
      </c>
      <c r="W354">
        <v>6.1314573000000003E-12</v>
      </c>
      <c r="X354">
        <v>5.8649733999999997E-12</v>
      </c>
      <c r="Y354">
        <v>4.5405890000000004E-12</v>
      </c>
      <c r="Z354">
        <v>3.0698146000000001E-12</v>
      </c>
      <c r="AA354">
        <v>1.5950234E-11</v>
      </c>
      <c r="AB354" t="s">
        <v>0</v>
      </c>
      <c r="AC354" t="s">
        <v>0</v>
      </c>
      <c r="AD354" t="s">
        <v>0</v>
      </c>
      <c r="AE354">
        <v>7.6893255999999998E-11</v>
      </c>
      <c r="AF354">
        <v>6.2664100000000002E-12</v>
      </c>
      <c r="AG354">
        <v>1.7103712E-12</v>
      </c>
      <c r="AH354">
        <v>2.0387335000000001E-12</v>
      </c>
      <c r="AI354">
        <v>2.1814537999999999E-12</v>
      </c>
      <c r="AJ354">
        <v>1.132987E-3</v>
      </c>
      <c r="AZ354" t="s">
        <v>30</v>
      </c>
      <c r="BA354" s="21">
        <f>AH340</f>
        <v>4.0207510000000004E-3</v>
      </c>
      <c r="BB354" s="21">
        <f t="shared" si="142"/>
        <v>4.0207510000000007E-6</v>
      </c>
      <c r="BC354" s="21">
        <f t="shared" si="143"/>
        <v>3.2487668080000002E-4</v>
      </c>
      <c r="BD354" s="21">
        <f t="shared" si="144"/>
        <v>3.8985201696000002E-3</v>
      </c>
      <c r="BE354" s="21">
        <f t="shared" si="145"/>
        <v>3.8985201696000003</v>
      </c>
      <c r="BF354" s="21">
        <f t="shared" si="146"/>
        <v>3.8985201696000009E-18</v>
      </c>
      <c r="BG354" s="1">
        <f t="shared" si="155"/>
        <v>1.3712459918542564E-3</v>
      </c>
      <c r="BH354" s="1">
        <f>BG354*365</f>
        <v>0.50050478702680357</v>
      </c>
      <c r="BI354" s="22">
        <f t="shared" si="154"/>
        <v>2.9608029350227012</v>
      </c>
      <c r="BJ354" s="22">
        <f t="shared" si="149"/>
        <v>5.9216058700454024</v>
      </c>
      <c r="BK354" s="22">
        <f t="shared" si="150"/>
        <v>17.764817610136209</v>
      </c>
      <c r="BL354" s="48">
        <f>AVERAGE(BI354:BK354)</f>
        <v>8.8824088050681045</v>
      </c>
      <c r="BM354" s="50">
        <f>BI354-BI$21</f>
        <v>-7.6009202995415137E-3</v>
      </c>
      <c r="BN354" s="50">
        <f>BJ354-BJ$21</f>
        <v>-1.5201840599083027E-2</v>
      </c>
      <c r="BO354" s="50">
        <f>BK354-BK$21</f>
        <v>-4.5605521797249082E-2</v>
      </c>
      <c r="BP354" s="50">
        <f>BL354-BL$21</f>
        <v>-2.2802760898624541E-2</v>
      </c>
    </row>
    <row r="355" spans="1:68" x14ac:dyDescent="0.25">
      <c r="A355" t="s">
        <v>0</v>
      </c>
      <c r="B355">
        <v>8.6411549999999998E-13</v>
      </c>
      <c r="C355">
        <v>2.9659977E-13</v>
      </c>
      <c r="D355">
        <v>2.4305858E-13</v>
      </c>
      <c r="E355">
        <v>1.7055410000000001E-13</v>
      </c>
      <c r="F355">
        <v>2.9549600000000002E-13</v>
      </c>
      <c r="G355">
        <v>5.1822614000000002E-13</v>
      </c>
      <c r="H355">
        <v>8.5282620000000004E-13</v>
      </c>
      <c r="I355">
        <v>1.5476229999999999E-12</v>
      </c>
      <c r="J355">
        <v>2.5920795000000001E-12</v>
      </c>
      <c r="K355">
        <v>4.9805659999999998E-12</v>
      </c>
      <c r="L355">
        <v>7.3620285000000006E-12</v>
      </c>
      <c r="M355">
        <v>1.1377722999999999E-11</v>
      </c>
      <c r="N355">
        <v>9.9664150000000006E-12</v>
      </c>
      <c r="O355">
        <v>1.159846E-11</v>
      </c>
      <c r="P355">
        <v>1.7998126E-4</v>
      </c>
      <c r="Q355">
        <v>2.0162309999999998E-3</v>
      </c>
      <c r="R355">
        <v>1.9910610000000001E-3</v>
      </c>
      <c r="S355" t="s">
        <v>0</v>
      </c>
      <c r="T355" t="s">
        <v>0</v>
      </c>
      <c r="U355">
        <v>1.663723E-12</v>
      </c>
      <c r="V355">
        <v>3.2907637000000001E-12</v>
      </c>
      <c r="W355">
        <v>2.4608158E-12</v>
      </c>
      <c r="X355">
        <v>3.1538896999999998E-12</v>
      </c>
      <c r="Y355">
        <v>2.4379978E-4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6.0934870000000003E-4</v>
      </c>
      <c r="AG355">
        <v>1.6786984E-12</v>
      </c>
      <c r="AH355">
        <v>4.7319543E-4</v>
      </c>
      <c r="AI355">
        <v>6.4105010000000003E-4</v>
      </c>
      <c r="AJ355">
        <v>4.8681622999999998E-12</v>
      </c>
      <c r="AZ355" t="s">
        <v>31</v>
      </c>
      <c r="BA355" s="21">
        <f>AO350</f>
        <v>9.3728431148296456E-4</v>
      </c>
      <c r="BB355" s="21">
        <f>BA355*0.001</f>
        <v>9.3728431148296459E-7</v>
      </c>
      <c r="BC355" s="21">
        <f>BB355*80.8</f>
        <v>7.5732572367823533E-5</v>
      </c>
      <c r="BD355" s="21">
        <f>BC355*12</f>
        <v>9.0879086841388239E-4</v>
      </c>
      <c r="BE355" s="21">
        <f>BD355*1000</f>
        <v>0.90879086841388235</v>
      </c>
      <c r="BF355" s="21">
        <f>BE355*0.000000000000000001</f>
        <v>9.087908684138825E-19</v>
      </c>
      <c r="BG355" s="1">
        <f t="shared" si="155"/>
        <v>3.1965355610155699E-4</v>
      </c>
      <c r="BH355" s="1">
        <f>BG355*365</f>
        <v>0.1166735479770683</v>
      </c>
      <c r="BI355" s="22">
        <f>BH355*BD$2</f>
        <v>0.6901979606271299</v>
      </c>
      <c r="BJ355" s="22">
        <f>BH355*BD$3</f>
        <v>1.3803959212542598</v>
      </c>
      <c r="BK355" s="22">
        <f>BH355*BD$4</f>
        <v>4.1411877637627796</v>
      </c>
      <c r="BL355" s="48">
        <f>AVERAGE(BI355:BK355)</f>
        <v>2.0705938818813898</v>
      </c>
      <c r="BM355" s="50">
        <f>BI355-BI$22</f>
        <v>-1.5615272438259442E-2</v>
      </c>
      <c r="BN355" s="50">
        <f>BJ355-BJ$22</f>
        <v>-3.1230544876518884E-2</v>
      </c>
      <c r="BO355" s="50">
        <f>BK355-BK$22</f>
        <v>-9.3691634629555764E-2</v>
      </c>
      <c r="BP355" s="50">
        <f>BL355-BL$22</f>
        <v>-4.6845817314778326E-2</v>
      </c>
    </row>
    <row r="356" spans="1:68" x14ac:dyDescent="0.25">
      <c r="A356" t="s">
        <v>0</v>
      </c>
      <c r="B356">
        <v>6.5256844000000004E-13</v>
      </c>
      <c r="C356">
        <v>1.6665789000000001E-13</v>
      </c>
      <c r="D356">
        <v>2.1686073999999999E-13</v>
      </c>
      <c r="E356">
        <v>1.1946535000000001E-13</v>
      </c>
      <c r="F356">
        <v>1.7570621999999999E-13</v>
      </c>
      <c r="G356">
        <v>3.0501159999999999E-13</v>
      </c>
      <c r="H356">
        <v>3.3746879999999999E-13</v>
      </c>
      <c r="I356">
        <v>4.5001289999999998E-13</v>
      </c>
      <c r="J356">
        <v>6.1073940000000004E-13</v>
      </c>
      <c r="K356">
        <v>9.5152790000000009E-13</v>
      </c>
      <c r="L356">
        <v>1.0254104E-12</v>
      </c>
      <c r="M356">
        <v>1.4206947E-12</v>
      </c>
      <c r="N356">
        <v>2.2288130000000002E-12</v>
      </c>
      <c r="O356">
        <v>1.7919689999999999E-12</v>
      </c>
      <c r="P356">
        <v>2.4871560000000002E-12</v>
      </c>
      <c r="Q356">
        <v>1.6630293999999999E-4</v>
      </c>
      <c r="R356">
        <v>7.9959180000000005E-4</v>
      </c>
      <c r="S356" t="s">
        <v>0</v>
      </c>
      <c r="T356">
        <v>8.1777219999999996E-12</v>
      </c>
      <c r="U356">
        <v>1.8301805000000001E-12</v>
      </c>
      <c r="V356">
        <v>1.1976607E-12</v>
      </c>
      <c r="W356">
        <v>1.4312911999999999E-12</v>
      </c>
      <c r="X356">
        <v>1.1497912E-12</v>
      </c>
      <c r="Y356">
        <v>5.9421509999999996E-13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1.4018683E-3</v>
      </c>
      <c r="AG356">
        <v>6.6597820000000003E-11</v>
      </c>
      <c r="AH356">
        <v>3.2889483000000001E-11</v>
      </c>
      <c r="AI356">
        <v>5.2274389999999997E-4</v>
      </c>
      <c r="AJ356">
        <v>2.4798476E-11</v>
      </c>
    </row>
    <row r="357" spans="1:68" x14ac:dyDescent="0.25">
      <c r="A357" t="s">
        <v>0</v>
      </c>
      <c r="B357">
        <v>1.2256602E-12</v>
      </c>
      <c r="C357">
        <v>2.4181790000000002E-13</v>
      </c>
      <c r="D357">
        <v>1.8505979E-13</v>
      </c>
      <c r="E357">
        <v>1.0743852599999999E-13</v>
      </c>
      <c r="F357">
        <v>1.5262214999999999E-13</v>
      </c>
      <c r="G357">
        <v>2.9710480000000001E-13</v>
      </c>
      <c r="H357">
        <v>4.6190515000000003E-13</v>
      </c>
      <c r="I357">
        <v>6.4069150000000003E-13</v>
      </c>
      <c r="J357">
        <v>7.9808675000000003E-13</v>
      </c>
      <c r="K357">
        <v>9.5867729999999997E-13</v>
      </c>
      <c r="L357">
        <v>1.0476269000000001E-12</v>
      </c>
      <c r="M357">
        <v>1.3459908000000001E-12</v>
      </c>
      <c r="N357">
        <v>1.2563771000000001E-12</v>
      </c>
      <c r="O357">
        <v>1.1498354E-12</v>
      </c>
      <c r="P357">
        <v>4.8449800000000002E-12</v>
      </c>
      <c r="Q357">
        <v>1.1607430000000001E-3</v>
      </c>
      <c r="R357" t="s">
        <v>0</v>
      </c>
      <c r="S357">
        <v>4.4287593999999999E-12</v>
      </c>
      <c r="T357">
        <v>1.5353271E-12</v>
      </c>
      <c r="U357">
        <v>6.506527E-13</v>
      </c>
      <c r="V357">
        <v>8.1438176999999998E-13</v>
      </c>
      <c r="W357">
        <v>8.6002830000000005E-13</v>
      </c>
      <c r="X357">
        <v>7.7487234999999995E-13</v>
      </c>
      <c r="Y357">
        <v>5.9648130000000004E-13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1.3006112E-3</v>
      </c>
      <c r="AG357">
        <v>7.6490904000000004E-11</v>
      </c>
      <c r="AH357">
        <v>1.4262726999999999E-3</v>
      </c>
      <c r="AI357">
        <v>1.2109603E-3</v>
      </c>
      <c r="AJ357">
        <v>1.2157922999999999E-3</v>
      </c>
    </row>
    <row r="358" spans="1:68" x14ac:dyDescent="0.25">
      <c r="A358" t="s">
        <v>0</v>
      </c>
      <c r="B358">
        <v>4.8763835999999999E-12</v>
      </c>
      <c r="C358">
        <v>1.458709E-12</v>
      </c>
      <c r="D358">
        <v>5.0741789999999997E-13</v>
      </c>
      <c r="E358">
        <v>2.4170663999999999E-13</v>
      </c>
      <c r="F358">
        <v>2.6251118000000002E-13</v>
      </c>
      <c r="G358">
        <v>3.6518360000000002E-13</v>
      </c>
      <c r="H358">
        <v>4.8766572999999998E-13</v>
      </c>
      <c r="I358">
        <v>6.2572006999999998E-13</v>
      </c>
      <c r="J358">
        <v>6.2835770000000005E-13</v>
      </c>
      <c r="K358">
        <v>6.6275923999999998E-13</v>
      </c>
      <c r="L358">
        <v>7.7238130000000003E-13</v>
      </c>
      <c r="M358">
        <v>9.5540120000000003E-13</v>
      </c>
      <c r="N358">
        <v>1.0529549000000001E-12</v>
      </c>
      <c r="O358">
        <v>1.1146187E-12</v>
      </c>
      <c r="P358">
        <v>4.1794540000000002E-12</v>
      </c>
      <c r="Q358" t="s">
        <v>0</v>
      </c>
      <c r="R358">
        <v>1.2480134000000001E-6</v>
      </c>
      <c r="S358">
        <v>1.7224182E-12</v>
      </c>
      <c r="T358">
        <v>1.1857573E-12</v>
      </c>
      <c r="U358">
        <v>6.8100560000000003E-13</v>
      </c>
      <c r="V358">
        <v>7.4324410000000002E-13</v>
      </c>
      <c r="W358">
        <v>8.5856707000000003E-13</v>
      </c>
      <c r="X358">
        <v>7.4290749999999998E-13</v>
      </c>
      <c r="Y358">
        <v>1.0729320000000001E-12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1.3766638E-3</v>
      </c>
      <c r="AG358">
        <v>9.3849500000000007E-6</v>
      </c>
      <c r="AH358" t="s">
        <v>0</v>
      </c>
      <c r="AI358">
        <v>1.415201E-3</v>
      </c>
      <c r="AJ358">
        <v>1.3531706999999999E-3</v>
      </c>
    </row>
    <row r="359" spans="1:68" x14ac:dyDescent="0.25">
      <c r="A359" t="s">
        <v>0</v>
      </c>
      <c r="B359">
        <v>1.0844230000000001E-11</v>
      </c>
      <c r="C359">
        <v>3.4281663999999999E-12</v>
      </c>
      <c r="D359">
        <v>7.380413E-13</v>
      </c>
      <c r="E359">
        <v>3.2329610000000002E-13</v>
      </c>
      <c r="F359">
        <v>2.8479478000000001E-13</v>
      </c>
      <c r="G359">
        <v>3.8428683999999998E-13</v>
      </c>
      <c r="H359">
        <v>4.9765259999999999E-13</v>
      </c>
      <c r="I359">
        <v>6.0388240000000002E-13</v>
      </c>
      <c r="J359">
        <v>5.6119240000000003E-13</v>
      </c>
      <c r="K359">
        <v>5.5942794000000001E-13</v>
      </c>
      <c r="L359">
        <v>6.9369940000000002E-13</v>
      </c>
      <c r="M359">
        <v>7.5259510000000004E-13</v>
      </c>
      <c r="N359">
        <v>6.3858136000000005E-13</v>
      </c>
      <c r="O359">
        <v>8.0349969999999999E-13</v>
      </c>
      <c r="P359" t="s">
        <v>0</v>
      </c>
      <c r="Q359">
        <v>1.6190522999999999E-11</v>
      </c>
      <c r="R359">
        <v>1.8229869E-11</v>
      </c>
      <c r="S359">
        <v>7.6362759999999996E-12</v>
      </c>
      <c r="T359">
        <v>1.5253418000000001E-12</v>
      </c>
      <c r="U359">
        <v>7.9488906E-13</v>
      </c>
      <c r="V359">
        <v>8.4035853999999995E-13</v>
      </c>
      <c r="W359">
        <v>1.027168E-12</v>
      </c>
      <c r="X359">
        <v>1.0525715000000001E-12</v>
      </c>
      <c r="Y359">
        <v>2.6291805000000002E-12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3.3571064E-3</v>
      </c>
      <c r="AG359">
        <v>6.2528330000000002E-4</v>
      </c>
      <c r="AH359" t="s">
        <v>0</v>
      </c>
      <c r="AI359" t="s">
        <v>0</v>
      </c>
      <c r="AJ359" t="s">
        <v>0</v>
      </c>
    </row>
    <row r="360" spans="1:68" x14ac:dyDescent="0.25">
      <c r="A360" t="s">
        <v>0</v>
      </c>
      <c r="B360" t="s">
        <v>0</v>
      </c>
      <c r="C360">
        <v>6.2071049999999997E-12</v>
      </c>
      <c r="D360">
        <v>8.8520709999999996E-13</v>
      </c>
      <c r="E360">
        <v>3.2676864000000002E-13</v>
      </c>
      <c r="F360">
        <v>2.9672239999999999E-13</v>
      </c>
      <c r="G360">
        <v>4.8125609999999998E-13</v>
      </c>
      <c r="H360">
        <v>6.0084565000000002E-13</v>
      </c>
      <c r="I360">
        <v>6.9312539999999997E-13</v>
      </c>
      <c r="J360">
        <v>7.0737134000000003E-13</v>
      </c>
      <c r="K360">
        <v>7.1486459999999997E-13</v>
      </c>
      <c r="L360">
        <v>7.9850169999999995E-13</v>
      </c>
      <c r="M360">
        <v>6.9838406E-13</v>
      </c>
      <c r="N360">
        <v>5.2483399999999998E-13</v>
      </c>
      <c r="O360">
        <v>8.7997800000000001E-13</v>
      </c>
      <c r="P360" t="s">
        <v>0</v>
      </c>
      <c r="Q360">
        <v>1.9065840000000001E-11</v>
      </c>
      <c r="R360">
        <v>1.2762845499999999E-11</v>
      </c>
      <c r="S360">
        <v>8.8511080000000003E-12</v>
      </c>
      <c r="T360">
        <v>1.7341637999999999E-12</v>
      </c>
      <c r="U360">
        <v>9.4097729999999995E-13</v>
      </c>
      <c r="V360">
        <v>1.2203156000000001E-12</v>
      </c>
      <c r="W360">
        <v>1.6476040999999999E-12</v>
      </c>
      <c r="X360">
        <v>1.8603639000000002E-12</v>
      </c>
      <c r="Y360">
        <v>6.2412780000000003E-12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2.1073972000000001E-4</v>
      </c>
      <c r="AG360">
        <v>1.775418E-3</v>
      </c>
      <c r="AH360" t="s">
        <v>0</v>
      </c>
      <c r="AI360" t="s">
        <v>0</v>
      </c>
      <c r="AJ360" t="s">
        <v>0</v>
      </c>
    </row>
    <row r="361" spans="1:68" x14ac:dyDescent="0.25">
      <c r="A361" t="s">
        <v>0</v>
      </c>
      <c r="B361" t="s">
        <v>0</v>
      </c>
      <c r="C361">
        <v>6.1444549999999998E-4</v>
      </c>
      <c r="D361">
        <v>1.5834653E-12</v>
      </c>
      <c r="E361">
        <v>2.4111037999999998E-13</v>
      </c>
      <c r="F361">
        <v>7.9320549999999999E-14</v>
      </c>
      <c r="G361">
        <v>8.9993739999999999E-14</v>
      </c>
      <c r="H361">
        <v>2.1891656E-13</v>
      </c>
      <c r="I361">
        <v>3.9110278999999998E-13</v>
      </c>
      <c r="J361">
        <v>5.2017379999999997E-13</v>
      </c>
      <c r="K361">
        <v>7.2211306999999995E-13</v>
      </c>
      <c r="L361">
        <v>8.7128329999999999E-13</v>
      </c>
      <c r="M361">
        <v>8.3491739999999995E-13</v>
      </c>
      <c r="N361">
        <v>8.8483539999999996E-13</v>
      </c>
      <c r="O361">
        <v>2.1353619999999998E-12</v>
      </c>
      <c r="P361" t="s">
        <v>0</v>
      </c>
      <c r="Q361">
        <v>3.5220847E-11</v>
      </c>
      <c r="R361">
        <v>8.0729299999999992E-12</v>
      </c>
      <c r="S361">
        <v>5.2814850000000003E-12</v>
      </c>
      <c r="T361">
        <v>9.1943289999999991E-13</v>
      </c>
      <c r="U361">
        <v>7.7323709999999999E-13</v>
      </c>
      <c r="V361">
        <v>1.0747454E-12</v>
      </c>
      <c r="W361">
        <v>2.057595E-12</v>
      </c>
      <c r="X361">
        <v>2.6559277999999999E-12</v>
      </c>
      <c r="Y361">
        <v>2.3627428000000001E-12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</row>
    <row r="362" spans="1:68" x14ac:dyDescent="0.25">
      <c r="A362" t="s">
        <v>0</v>
      </c>
      <c r="B362" t="s">
        <v>0</v>
      </c>
      <c r="C362">
        <v>4.1852460000000003E-12</v>
      </c>
      <c r="D362">
        <v>1.8966772999999998E-11</v>
      </c>
      <c r="E362">
        <v>2.2432168999999999E-11</v>
      </c>
      <c r="F362">
        <v>1.6295769999999999E-11</v>
      </c>
      <c r="G362">
        <v>1.5096143000000001E-11</v>
      </c>
      <c r="H362">
        <v>1.13257095E-11</v>
      </c>
      <c r="I362">
        <v>4.1596390000000001E-12</v>
      </c>
      <c r="J362">
        <v>1.7985261E-12</v>
      </c>
      <c r="K362">
        <v>8.8219677000000003E-13</v>
      </c>
      <c r="L362">
        <v>5.2468126000000004E-13</v>
      </c>
      <c r="M362">
        <v>8.2147700000000003E-13</v>
      </c>
      <c r="N362">
        <v>2.6935747000000001E-12</v>
      </c>
      <c r="O362">
        <v>4.2976564E-12</v>
      </c>
      <c r="P362" t="s">
        <v>0</v>
      </c>
      <c r="Q362" t="s">
        <v>0</v>
      </c>
      <c r="R362" t="s">
        <v>0</v>
      </c>
      <c r="S362">
        <v>7.5473499999999998E-4</v>
      </c>
      <c r="T362">
        <v>4.459944E-11</v>
      </c>
      <c r="U362">
        <v>2.8071705999999999E-11</v>
      </c>
      <c r="V362">
        <v>4.1309777000000001E-12</v>
      </c>
      <c r="W362">
        <v>6.3860949999999996E-13</v>
      </c>
      <c r="X362">
        <v>4.2106076000000002E-12</v>
      </c>
      <c r="Y362">
        <v>3.1241134E-12</v>
      </c>
      <c r="Z362" t="s">
        <v>0</v>
      </c>
      <c r="AA362" t="s">
        <v>0</v>
      </c>
      <c r="AB362">
        <v>1.5891383999999999E-13</v>
      </c>
      <c r="AC362">
        <v>5.8106789999999997E-13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</row>
    <row r="363" spans="1:68" x14ac:dyDescent="0.25">
      <c r="A363" t="s">
        <v>0</v>
      </c>
      <c r="B363" t="s">
        <v>0</v>
      </c>
      <c r="C363" t="s">
        <v>0</v>
      </c>
      <c r="D363">
        <v>1.8863199999999999E-3</v>
      </c>
      <c r="E363">
        <v>1.4271885E-3</v>
      </c>
      <c r="F363">
        <v>1.3726933E-3</v>
      </c>
      <c r="G363">
        <v>1.2487249E-3</v>
      </c>
      <c r="H363">
        <v>1.180005E-3</v>
      </c>
      <c r="I363">
        <v>9.898222999999999E-4</v>
      </c>
      <c r="J363">
        <v>6.5102379999999998E-4</v>
      </c>
      <c r="K363">
        <v>9.4111970000000008E-6</v>
      </c>
      <c r="L363">
        <v>1.7558449999999999E-11</v>
      </c>
      <c r="M363">
        <v>5.4287240000000002E-12</v>
      </c>
      <c r="N363">
        <v>4.5674520000000002E-12</v>
      </c>
      <c r="O363" t="s">
        <v>0</v>
      </c>
      <c r="P363" t="s">
        <v>0</v>
      </c>
      <c r="Q363" t="s">
        <v>0</v>
      </c>
      <c r="R363" t="s">
        <v>0</v>
      </c>
      <c r="S363">
        <v>4.011985E-3</v>
      </c>
      <c r="T363">
        <v>3.4393356000000002E-3</v>
      </c>
      <c r="U363">
        <v>2.5767049999999999E-3</v>
      </c>
      <c r="V363">
        <v>1.7363459999999999E-3</v>
      </c>
      <c r="W363">
        <v>6.2008074000000004E-4</v>
      </c>
      <c r="X363">
        <v>1.5046097999999999E-11</v>
      </c>
      <c r="Y363">
        <v>1.8154284999999999E-11</v>
      </c>
      <c r="Z363">
        <v>3.9361680000000002E-12</v>
      </c>
      <c r="AA363">
        <v>1.6020858999999999E-12</v>
      </c>
      <c r="AB363">
        <v>8.4372030000000004E-13</v>
      </c>
      <c r="AC363">
        <v>8.5189657000000003E-13</v>
      </c>
      <c r="AD363">
        <v>4.0196950000000002E-13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</row>
    <row r="364" spans="1:68" x14ac:dyDescent="0.25">
      <c r="A364" t="s">
        <v>0</v>
      </c>
      <c r="B364" t="s">
        <v>0</v>
      </c>
      <c r="C364" t="s">
        <v>0</v>
      </c>
      <c r="D364">
        <v>4.235557E-3</v>
      </c>
      <c r="E364">
        <v>3.2091385E-3</v>
      </c>
      <c r="F364">
        <v>2.9406726999999999E-3</v>
      </c>
      <c r="G364">
        <v>2.8974541999999999E-3</v>
      </c>
      <c r="H364">
        <v>2.7497066E-3</v>
      </c>
      <c r="I364">
        <v>2.4918652999999999E-3</v>
      </c>
      <c r="J364">
        <v>2.0702009999999998E-3</v>
      </c>
      <c r="K364">
        <v>1.5330387E-3</v>
      </c>
      <c r="L364">
        <v>7.8899799999999996E-4</v>
      </c>
      <c r="M364">
        <v>3.2093001999999997E-11</v>
      </c>
      <c r="N364">
        <v>7.6992934999999992E-12</v>
      </c>
      <c r="O364" t="s">
        <v>0</v>
      </c>
      <c r="P364" t="s">
        <v>0</v>
      </c>
      <c r="Q364" t="s">
        <v>0</v>
      </c>
      <c r="R364" t="s">
        <v>0</v>
      </c>
      <c r="S364">
        <v>5.0280120000000001E-3</v>
      </c>
      <c r="T364">
        <v>4.6668179999999997E-3</v>
      </c>
      <c r="U364">
        <v>4.5616705999999996E-3</v>
      </c>
      <c r="V364">
        <v>3.875898E-3</v>
      </c>
      <c r="W364">
        <v>3.3084159999999998E-3</v>
      </c>
      <c r="X364">
        <v>2.2429428000000002E-3</v>
      </c>
      <c r="Y364">
        <v>7.0420039999999998E-11</v>
      </c>
      <c r="Z364" t="s">
        <v>0</v>
      </c>
      <c r="AA364">
        <v>2.5663353999999999E-12</v>
      </c>
      <c r="AB364">
        <v>1.6351974999999999E-12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</row>
    <row r="365" spans="1:68" x14ac:dyDescent="0.25">
      <c r="A365" t="s">
        <v>0</v>
      </c>
      <c r="B365" t="s">
        <v>0</v>
      </c>
      <c r="C365" t="s">
        <v>0</v>
      </c>
      <c r="D365">
        <v>4.4927014999999997E-3</v>
      </c>
      <c r="E365">
        <v>3.4436652999999999E-3</v>
      </c>
      <c r="F365">
        <v>3.4029899999999998E-3</v>
      </c>
      <c r="G365">
        <v>3.2749910000000001E-3</v>
      </c>
      <c r="H365">
        <v>3.2392609999999998E-3</v>
      </c>
      <c r="I365">
        <v>3.1034646E-3</v>
      </c>
      <c r="J365">
        <v>2.9921050000000001E-3</v>
      </c>
      <c r="K365">
        <v>2.5454537999999999E-3</v>
      </c>
      <c r="L365">
        <v>1.7035144000000001E-3</v>
      </c>
      <c r="M365">
        <v>3.380775E-4</v>
      </c>
      <c r="N365">
        <v>1.4970404999999999E-11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5.9428700000000003E-3</v>
      </c>
      <c r="U365">
        <v>5.3191180000000003E-3</v>
      </c>
      <c r="V365">
        <v>5.5285953000000004E-3</v>
      </c>
      <c r="W365">
        <v>5.1241055999999997E-3</v>
      </c>
      <c r="X365">
        <v>4.6818857E-3</v>
      </c>
      <c r="Y365">
        <v>2.8205769999999999E-3</v>
      </c>
      <c r="Z365">
        <v>1.0248268E-3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</row>
    <row r="366" spans="1:68" x14ac:dyDescent="0.25">
      <c r="A366" t="s">
        <v>0</v>
      </c>
      <c r="B366" t="s">
        <v>0</v>
      </c>
      <c r="C366" t="s">
        <v>0</v>
      </c>
      <c r="D366" t="s">
        <v>0</v>
      </c>
      <c r="E366">
        <v>3.1576542999999999E-3</v>
      </c>
      <c r="F366">
        <v>3.4256524000000001E-3</v>
      </c>
      <c r="G366">
        <v>3.4728440000000001E-3</v>
      </c>
      <c r="H366">
        <v>3.1580775999999998E-3</v>
      </c>
      <c r="I366">
        <v>3.1976832999999999E-3</v>
      </c>
      <c r="J366">
        <v>3.3242502E-3</v>
      </c>
      <c r="K366">
        <v>3.0979434999999999E-3</v>
      </c>
      <c r="L366">
        <v>2.1347746000000001E-3</v>
      </c>
      <c r="M366">
        <v>7.4568460000000003E-4</v>
      </c>
      <c r="N366">
        <v>4.1028506999999997E-11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5.8481534999999998E-3</v>
      </c>
      <c r="V366">
        <v>5.7140775000000003E-3</v>
      </c>
      <c r="W366">
        <v>5.5260522999999997E-3</v>
      </c>
      <c r="X366">
        <v>5.5080214999999998E-3</v>
      </c>
      <c r="Y366">
        <v>4.5460416E-3</v>
      </c>
      <c r="Z366">
        <v>2.3463214999999999E-3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</row>
    <row r="367" spans="1:68" x14ac:dyDescent="0.25">
      <c r="A367" t="s">
        <v>0</v>
      </c>
      <c r="B367" t="s">
        <v>0</v>
      </c>
      <c r="C367" t="s">
        <v>0</v>
      </c>
      <c r="D367" t="s">
        <v>0</v>
      </c>
      <c r="E367">
        <v>1.1177233E-3</v>
      </c>
      <c r="F367">
        <v>2.9458539999999999E-3</v>
      </c>
      <c r="G367">
        <v>2.2829724E-3</v>
      </c>
      <c r="H367">
        <v>1.5292456E-3</v>
      </c>
      <c r="I367">
        <v>2.5116172999999999E-3</v>
      </c>
      <c r="J367">
        <v>4.0727439999999997E-3</v>
      </c>
      <c r="K367">
        <v>2.6732364E-3</v>
      </c>
      <c r="L367">
        <v>1.9221277000000001E-3</v>
      </c>
      <c r="M367">
        <v>4.8871359999999998E-11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>
        <v>4.8959403999999998E-3</v>
      </c>
      <c r="V367">
        <v>5.0912780000000003E-3</v>
      </c>
      <c r="W367">
        <v>4.7170323999999996E-3</v>
      </c>
      <c r="X367">
        <v>3.8154590000000002E-3</v>
      </c>
      <c r="Y367">
        <v>3.4969875000000002E-3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</row>
    <row r="368" spans="1:68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>
        <v>6.1098770000000003E-4</v>
      </c>
      <c r="H368">
        <v>8.5041432999999995E-4</v>
      </c>
      <c r="I368">
        <v>7.4993979999999998E-4</v>
      </c>
      <c r="J368">
        <v>2.0494226000000002E-3</v>
      </c>
      <c r="K368">
        <v>2.8937366000000002E-10</v>
      </c>
      <c r="L368">
        <v>5.4921827999999998E-11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>
        <v>2.085847E-3</v>
      </c>
      <c r="V368">
        <v>2.6841414999999999E-3</v>
      </c>
      <c r="W368">
        <v>8.3137209999999996E-4</v>
      </c>
      <c r="X368">
        <v>1.2628324999999999E-3</v>
      </c>
      <c r="Y368">
        <v>1.3516146999999999E-3</v>
      </c>
      <c r="Z368">
        <v>1.2320484E-3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</row>
    <row r="369" spans="1:68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>
        <v>3.9055193000000003E-11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1.2702202999999999E-10</v>
      </c>
      <c r="U369">
        <v>1.6488655E-10</v>
      </c>
      <c r="V369" t="s">
        <v>0</v>
      </c>
      <c r="W369" t="s">
        <v>0</v>
      </c>
      <c r="X369">
        <v>1.2297001E-11</v>
      </c>
      <c r="Y369">
        <v>5.3982463999999998E-11</v>
      </c>
      <c r="Z369">
        <v>6.2689100000000003E-11</v>
      </c>
      <c r="AA369">
        <v>7.6292576000000003E-11</v>
      </c>
      <c r="AB369">
        <v>6.4549250000000006E-11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</row>
    <row r="370" spans="1:68" x14ac:dyDescent="0.25">
      <c r="A370">
        <v>1.3805469999999999E-11</v>
      </c>
      <c r="B370">
        <v>1.3777241E-11</v>
      </c>
      <c r="C370">
        <v>1.3975873E-11</v>
      </c>
      <c r="D370">
        <v>1.3582713000000001E-11</v>
      </c>
      <c r="E370">
        <v>1.2920802E-11</v>
      </c>
      <c r="F370">
        <v>1.251169E-11</v>
      </c>
      <c r="G370">
        <v>1.2261490999999999E-11</v>
      </c>
      <c r="H370">
        <v>1.2161566000000001E-11</v>
      </c>
      <c r="I370">
        <v>1.20434955E-11</v>
      </c>
      <c r="J370">
        <v>1.1998875000000001E-11</v>
      </c>
      <c r="K370">
        <v>1.1447857E-11</v>
      </c>
      <c r="L370">
        <v>1.1250155000000001E-11</v>
      </c>
      <c r="M370">
        <v>1.1242927E-11</v>
      </c>
      <c r="N370">
        <v>1.1278913E-11</v>
      </c>
      <c r="O370">
        <v>1.2102792E-11</v>
      </c>
      <c r="P370">
        <v>1.3306667000000001E-11</v>
      </c>
      <c r="Q370">
        <v>1.4552038000000001E-11</v>
      </c>
      <c r="R370">
        <v>1.5546434E-11</v>
      </c>
      <c r="S370">
        <v>1.8048700000000001E-11</v>
      </c>
      <c r="T370">
        <v>1.9562432E-11</v>
      </c>
      <c r="U370" t="s">
        <v>0</v>
      </c>
      <c r="V370" t="s">
        <v>0</v>
      </c>
      <c r="W370" t="s">
        <v>0</v>
      </c>
      <c r="X370" t="s">
        <v>0</v>
      </c>
      <c r="Y370">
        <v>1.9491280000000001E-11</v>
      </c>
      <c r="Z370">
        <v>3.0596892999999999E-11</v>
      </c>
      <c r="AA370">
        <v>2.9207088000000001E-11</v>
      </c>
      <c r="AB370">
        <v>3.1528639999999997E-11</v>
      </c>
      <c r="AC370">
        <v>2.7094315E-11</v>
      </c>
      <c r="AD370">
        <v>2.0154083000000001E-11</v>
      </c>
      <c r="AE370">
        <v>2.3024494000000001E-11</v>
      </c>
      <c r="AF370">
        <v>2.1389893E-11</v>
      </c>
      <c r="AG370">
        <v>1.8494994E-11</v>
      </c>
      <c r="AH370">
        <v>2.1093027000000001E-11</v>
      </c>
      <c r="AI370">
        <v>2.2920725999999999E-11</v>
      </c>
      <c r="AJ370">
        <v>1.7487468000000001E-11</v>
      </c>
    </row>
    <row r="372" spans="1:68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M372" s="21"/>
      <c r="AN372" s="21"/>
      <c r="AO372" s="21"/>
      <c r="AP372" s="21"/>
      <c r="AR372" s="21"/>
      <c r="AS372" s="21"/>
      <c r="AT372" s="2" t="s">
        <v>32</v>
      </c>
    </row>
    <row r="373" spans="1:68" x14ac:dyDescent="0.25">
      <c r="A373" t="s">
        <v>0</v>
      </c>
      <c r="B373">
        <v>5.9810840000000005E-11</v>
      </c>
      <c r="C373">
        <v>5.3786538000000001E-11</v>
      </c>
      <c r="D373">
        <v>4.5681409999999997E-11</v>
      </c>
      <c r="E373">
        <v>2.5373620000000002E-10</v>
      </c>
      <c r="F373">
        <v>2.1204263E-10</v>
      </c>
      <c r="G373">
        <v>2.6259929999999999E-10</v>
      </c>
      <c r="H373">
        <v>2.1818301000000001E-10</v>
      </c>
      <c r="I373">
        <v>2.2776932999999999E-10</v>
      </c>
      <c r="J373">
        <v>2.7786929E-11</v>
      </c>
      <c r="K373">
        <v>5.0979064999999998E-11</v>
      </c>
      <c r="L373">
        <v>2.7048498999999999E-11</v>
      </c>
      <c r="M373">
        <v>2.7922915999999999E-11</v>
      </c>
      <c r="N373">
        <v>2.9895333000000002E-11</v>
      </c>
      <c r="O373">
        <v>5.2873609999999997E-11</v>
      </c>
      <c r="P373">
        <v>1.9849109999999999E-10</v>
      </c>
      <c r="Q373">
        <v>2.1012775E-11</v>
      </c>
      <c r="R373">
        <v>1.5982874999999999E-10</v>
      </c>
      <c r="S373">
        <v>1.2814753E-10</v>
      </c>
      <c r="T373">
        <v>4.9319885000000002E-11</v>
      </c>
      <c r="U373">
        <v>3.9971214000000002E-11</v>
      </c>
      <c r="V373">
        <v>2.5600494000000002E-11</v>
      </c>
      <c r="W373">
        <v>2.7379051999999999E-11</v>
      </c>
      <c r="X373">
        <v>3.1901283999999999E-11</v>
      </c>
      <c r="Y373">
        <v>3.6559827999999999E-11</v>
      </c>
      <c r="Z373">
        <v>4.3338343000000002E-11</v>
      </c>
      <c r="AA373">
        <v>4.2705876999999998E-11</v>
      </c>
      <c r="AB373">
        <v>4.9455399999999997E-11</v>
      </c>
      <c r="AC373">
        <v>5.5279162999999997E-11</v>
      </c>
      <c r="AD373">
        <v>5.8126912999999999E-11</v>
      </c>
      <c r="AE373">
        <v>5.8781590000000003E-11</v>
      </c>
      <c r="AF373">
        <v>7.2808590000000005E-11</v>
      </c>
      <c r="AG373">
        <v>4.5415365999999997E-11</v>
      </c>
      <c r="AH373">
        <v>2.0564895E-11</v>
      </c>
      <c r="AI373">
        <v>5.152712E-11</v>
      </c>
      <c r="AJ373" t="s">
        <v>0</v>
      </c>
      <c r="AM373" s="23" t="s">
        <v>1</v>
      </c>
      <c r="AN373" s="21"/>
      <c r="AO373" s="21">
        <f>SUM(A406:AJ407)/40</f>
        <v>2.8131189365000013E-11</v>
      </c>
      <c r="AP373" s="21"/>
      <c r="AQ373" s="21"/>
      <c r="AR373" s="23" t="s">
        <v>1</v>
      </c>
      <c r="AS373" s="21"/>
      <c r="AT373" s="36">
        <f>((AO373-AO$3)*100)/AO$3</f>
        <v>-9.5463763544719438</v>
      </c>
      <c r="AU373" s="21"/>
    </row>
    <row r="374" spans="1:68" x14ac:dyDescent="0.25">
      <c r="A374">
        <v>7.2769779999999997E-4</v>
      </c>
      <c r="B374">
        <v>1.0539525000000001E-3</v>
      </c>
      <c r="C374">
        <v>4.9333850000000002E-4</v>
      </c>
      <c r="D374">
        <v>4.4545225999999998E-4</v>
      </c>
      <c r="E374">
        <v>3.2491411999999999E-4</v>
      </c>
      <c r="F374">
        <v>1.1542077E-9</v>
      </c>
      <c r="G374">
        <v>7.1516325999999998E-10</v>
      </c>
      <c r="H374">
        <v>6.0679100000000004E-10</v>
      </c>
      <c r="I374">
        <v>8.4438705999999995E-10</v>
      </c>
      <c r="J374">
        <v>8.3994739999999998E-10</v>
      </c>
      <c r="K374">
        <v>1.0125237999999999E-9</v>
      </c>
      <c r="L374">
        <v>7.8219740000000005E-10</v>
      </c>
      <c r="M374">
        <v>7.0755695999999999E-10</v>
      </c>
      <c r="N374">
        <v>6.5393134999999995E-10</v>
      </c>
      <c r="O374">
        <v>1.0561045999999999E-9</v>
      </c>
      <c r="P374">
        <v>1.0267572E-9</v>
      </c>
      <c r="Q374">
        <v>9.548870999999999E-10</v>
      </c>
      <c r="R374">
        <v>5.1973214999999999E-10</v>
      </c>
      <c r="S374">
        <v>3.916622E-10</v>
      </c>
      <c r="T374">
        <v>3.0822649E-9</v>
      </c>
      <c r="U374">
        <v>4.6334495E-10</v>
      </c>
      <c r="V374">
        <v>2.312426E-10</v>
      </c>
      <c r="W374">
        <v>1.5310588E-10</v>
      </c>
      <c r="X374">
        <v>7.3721270000000001E-10</v>
      </c>
      <c r="Y374">
        <v>1.3536123E-4</v>
      </c>
      <c r="Z374">
        <v>8.8671105999999997E-4</v>
      </c>
      <c r="AA374">
        <v>1.1407852999999999E-3</v>
      </c>
      <c r="AB374">
        <v>1.1336002E-4</v>
      </c>
      <c r="AC374">
        <v>1.5644083000000001E-9</v>
      </c>
      <c r="AD374">
        <v>2.6544707000000002E-3</v>
      </c>
      <c r="AE374">
        <v>2.5376413999999999E-3</v>
      </c>
      <c r="AF374">
        <v>2.6101747000000001E-3</v>
      </c>
      <c r="AG374">
        <v>2.3672744000000001E-3</v>
      </c>
      <c r="AH374">
        <v>2.4186643000000002E-3</v>
      </c>
      <c r="AI374">
        <v>4.2811435000000003E-10</v>
      </c>
      <c r="AJ374">
        <v>3.1550749999999998E-4</v>
      </c>
      <c r="AM374" s="23" t="s">
        <v>2</v>
      </c>
      <c r="AN374" s="21"/>
      <c r="AO374" s="21">
        <f>SUM(A372:AJ373)/34</f>
        <v>8.1362669970588243E-11</v>
      </c>
      <c r="AP374" s="21"/>
      <c r="AQ374" s="21"/>
      <c r="AR374" s="23" t="s">
        <v>2</v>
      </c>
      <c r="AS374" s="21"/>
      <c r="AT374" s="2">
        <f>((AO374-AO$4)*100)/AO$4</f>
        <v>50.076433587702844</v>
      </c>
    </row>
    <row r="375" spans="1:68" x14ac:dyDescent="0.25">
      <c r="A375">
        <v>3.774903E-3</v>
      </c>
      <c r="B375">
        <v>3.7842924E-3</v>
      </c>
      <c r="C375">
        <v>3.7317715999999998E-3</v>
      </c>
      <c r="D375">
        <v>3.7783629999999999E-3</v>
      </c>
      <c r="E375">
        <v>3.7289231999999999E-3</v>
      </c>
      <c r="F375">
        <v>3.4965104000000001E-3</v>
      </c>
      <c r="G375">
        <v>3.4956364E-3</v>
      </c>
      <c r="H375">
        <v>3.5313232999999999E-3</v>
      </c>
      <c r="I375">
        <v>3.8191077999999998E-3</v>
      </c>
      <c r="J375">
        <v>4.0164627E-3</v>
      </c>
      <c r="K375">
        <v>4.1062590000000001E-3</v>
      </c>
      <c r="L375">
        <v>3.9711060000000003E-3</v>
      </c>
      <c r="M375">
        <v>3.7863761999999998E-3</v>
      </c>
      <c r="N375">
        <v>3.7949925999999998E-3</v>
      </c>
      <c r="O375">
        <v>3.6893130000000001E-3</v>
      </c>
      <c r="P375">
        <v>3.5918594999999999E-3</v>
      </c>
      <c r="Q375">
        <v>3.5044579000000002E-3</v>
      </c>
      <c r="R375">
        <v>3.2237298000000001E-3</v>
      </c>
      <c r="S375">
        <v>2.4262770000000001E-3</v>
      </c>
      <c r="T375">
        <v>2.7579723000000001E-3</v>
      </c>
      <c r="U375">
        <v>3.3474300999999998E-3</v>
      </c>
      <c r="V375">
        <v>3.6275366E-3</v>
      </c>
      <c r="W375">
        <v>3.7353244000000001E-3</v>
      </c>
      <c r="X375">
        <v>3.6642774999999998E-3</v>
      </c>
      <c r="Y375">
        <v>3.6536416000000002E-3</v>
      </c>
      <c r="Z375">
        <v>3.6074496000000002E-3</v>
      </c>
      <c r="AA375">
        <v>3.5949483999999999E-3</v>
      </c>
      <c r="AB375">
        <v>3.44553E-3</v>
      </c>
      <c r="AC375">
        <v>3.5196509999999999E-3</v>
      </c>
      <c r="AD375">
        <v>3.6249712999999999E-3</v>
      </c>
      <c r="AE375">
        <v>3.7678277999999999E-3</v>
      </c>
      <c r="AF375">
        <v>3.7942651999999999E-3</v>
      </c>
      <c r="AG375">
        <v>3.7992989999999999E-3</v>
      </c>
      <c r="AH375">
        <v>3.9254140000000003E-3</v>
      </c>
      <c r="AI375">
        <v>3.8607873000000002E-3</v>
      </c>
      <c r="AJ375">
        <v>3.8674178E-3</v>
      </c>
      <c r="AM375" s="26" t="s">
        <v>5</v>
      </c>
      <c r="AN375" s="21"/>
      <c r="AO375" s="21">
        <f>SUM(A404:AJ405)/26</f>
        <v>2.0956901618356086E-3</v>
      </c>
      <c r="AP375" s="21"/>
      <c r="AQ375" s="21"/>
      <c r="AR375" s="26" t="s">
        <v>5</v>
      </c>
      <c r="AS375" s="21"/>
      <c r="AT375" s="2">
        <f>((AO375-AO$5)*100)/AO$5</f>
        <v>-1.3282503934454335</v>
      </c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49" t="s">
        <v>54</v>
      </c>
      <c r="BN375" s="49"/>
      <c r="BO375" s="49"/>
      <c r="BP375" s="49"/>
    </row>
    <row r="376" spans="1:68" x14ac:dyDescent="0.25">
      <c r="A376">
        <v>3.99315E-3</v>
      </c>
      <c r="B376">
        <v>3.9480009999999996E-3</v>
      </c>
      <c r="C376">
        <v>3.9152910000000004E-3</v>
      </c>
      <c r="D376">
        <v>4.0152410000000001E-3</v>
      </c>
      <c r="E376">
        <v>3.9587746999999998E-3</v>
      </c>
      <c r="F376">
        <v>3.8904743000000002E-3</v>
      </c>
      <c r="G376">
        <v>3.8511196999999999E-3</v>
      </c>
      <c r="H376">
        <v>3.8235830000000002E-3</v>
      </c>
      <c r="I376">
        <v>4.0810639999999997E-3</v>
      </c>
      <c r="J376">
        <v>4.1042752999999998E-3</v>
      </c>
      <c r="K376">
        <v>4.0622469999999997E-3</v>
      </c>
      <c r="L376">
        <v>3.9047648000000001E-3</v>
      </c>
      <c r="M376">
        <v>3.8665449999999999E-3</v>
      </c>
      <c r="N376">
        <v>3.7763559000000002E-3</v>
      </c>
      <c r="O376">
        <v>3.7360053999999998E-3</v>
      </c>
      <c r="P376">
        <v>3.6240489999999998E-3</v>
      </c>
      <c r="Q376">
        <v>3.6135366999999999E-3</v>
      </c>
      <c r="R376">
        <v>3.5729564000000001E-3</v>
      </c>
      <c r="S376">
        <v>2.7277930000000001E-3</v>
      </c>
      <c r="T376" t="s">
        <v>0</v>
      </c>
      <c r="U376">
        <v>4.3485616000000001E-3</v>
      </c>
      <c r="V376">
        <v>4.3224227E-3</v>
      </c>
      <c r="W376">
        <v>4.2703515000000001E-3</v>
      </c>
      <c r="X376">
        <v>4.1841949999999999E-3</v>
      </c>
      <c r="Y376">
        <v>4.1849766999999998E-3</v>
      </c>
      <c r="Z376">
        <v>4.0458216999999996E-3</v>
      </c>
      <c r="AA376">
        <v>3.8082832E-3</v>
      </c>
      <c r="AB376">
        <v>3.8770546999999998E-3</v>
      </c>
      <c r="AC376">
        <v>3.9010260000000001E-3</v>
      </c>
      <c r="AD376">
        <v>4.0186945999999999E-3</v>
      </c>
      <c r="AE376">
        <v>4.2055408000000001E-3</v>
      </c>
      <c r="AF376">
        <v>4.1522130000000001E-3</v>
      </c>
      <c r="AG376">
        <v>3.9040329999999999E-3</v>
      </c>
      <c r="AH376">
        <v>4.0103956000000001E-3</v>
      </c>
      <c r="AI376">
        <v>3.9707500000000003E-3</v>
      </c>
      <c r="AJ376">
        <v>3.9419950000000002E-3</v>
      </c>
      <c r="AM376" s="26" t="s">
        <v>8</v>
      </c>
      <c r="AN376" s="21"/>
      <c r="AO376" s="21">
        <f>SUM(A374:AJ375)/72</f>
        <v>2.070426839104762E-3</v>
      </c>
      <c r="AP376" s="21"/>
      <c r="AQ376" s="21"/>
      <c r="AR376" s="26" t="s">
        <v>8</v>
      </c>
      <c r="AS376" s="21"/>
      <c r="AT376" s="2">
        <f>((AO376-AO$6)*100)/AO$6</f>
        <v>-2.419941912952726</v>
      </c>
      <c r="BA376" s="2"/>
      <c r="BI376" t="s">
        <v>40</v>
      </c>
      <c r="BJ376" t="s">
        <v>41</v>
      </c>
      <c r="BK376" t="s">
        <v>42</v>
      </c>
      <c r="BM376" s="49" t="s">
        <v>40</v>
      </c>
      <c r="BN376" s="49" t="s">
        <v>41</v>
      </c>
      <c r="BO376" s="49" t="s">
        <v>42</v>
      </c>
      <c r="BP376" s="49"/>
    </row>
    <row r="377" spans="1:68" x14ac:dyDescent="0.25">
      <c r="A377">
        <v>4.1249160000000002E-3</v>
      </c>
      <c r="B377">
        <v>4.1621319999999998E-3</v>
      </c>
      <c r="C377">
        <v>4.1401004E-3</v>
      </c>
      <c r="D377">
        <v>4.1075759999999999E-3</v>
      </c>
      <c r="E377">
        <v>4.0817526000000003E-3</v>
      </c>
      <c r="F377">
        <v>3.2374614000000002E-3</v>
      </c>
      <c r="G377">
        <v>2.5419556E-3</v>
      </c>
      <c r="H377">
        <v>1.6551669999999999E-3</v>
      </c>
      <c r="I377">
        <v>2.5090375000000002E-3</v>
      </c>
      <c r="J377">
        <v>2.6573605999999999E-3</v>
      </c>
      <c r="K377">
        <v>2.9167580000000002E-3</v>
      </c>
      <c r="L377">
        <v>3.0014542999999999E-3</v>
      </c>
      <c r="M377">
        <v>3.1490196000000001E-3</v>
      </c>
      <c r="N377">
        <v>3.2762493999999999E-3</v>
      </c>
      <c r="O377">
        <v>3.3353469999999998E-3</v>
      </c>
      <c r="P377">
        <v>3.2061809000000002E-3</v>
      </c>
      <c r="Q377">
        <v>3.2736332999999999E-3</v>
      </c>
      <c r="R377">
        <v>3.0295096999999999E-3</v>
      </c>
      <c r="S377">
        <v>2.1694800000000001E-3</v>
      </c>
      <c r="T377" t="s">
        <v>0</v>
      </c>
      <c r="U377">
        <v>4.6686940000000001E-3</v>
      </c>
      <c r="V377">
        <v>4.6579847000000002E-3</v>
      </c>
      <c r="W377">
        <v>4.6247494999999998E-3</v>
      </c>
      <c r="X377">
        <v>4.5505459999999999E-3</v>
      </c>
      <c r="Y377">
        <v>4.4954143999999998E-3</v>
      </c>
      <c r="Z377">
        <v>4.1904059999999998E-3</v>
      </c>
      <c r="AA377">
        <v>4.1896323999999997E-3</v>
      </c>
      <c r="AB377">
        <v>4.2279609999999997E-3</v>
      </c>
      <c r="AC377">
        <v>4.2908075000000004E-3</v>
      </c>
      <c r="AD377">
        <v>4.0782860000000004E-3</v>
      </c>
      <c r="AE377">
        <v>4.1359426000000003E-3</v>
      </c>
      <c r="AF377">
        <v>4.3342136999999998E-3</v>
      </c>
      <c r="AG377">
        <v>3.921267E-3</v>
      </c>
      <c r="AH377">
        <v>4.0208314999999996E-3</v>
      </c>
      <c r="AI377">
        <v>4.0276330000000001E-3</v>
      </c>
      <c r="AJ377">
        <v>4.1699759999999997E-3</v>
      </c>
      <c r="AM377" s="27" t="s">
        <v>11</v>
      </c>
      <c r="AN377" s="21"/>
      <c r="AO377" s="21">
        <f>SUM(A399:R403)/56</f>
        <v>1.529742828826958E-3</v>
      </c>
      <c r="AP377" s="21"/>
      <c r="AR377" s="27" t="s">
        <v>11</v>
      </c>
      <c r="AS377" s="21"/>
      <c r="AT377" s="2">
        <f>((AO377-AO$7)*100)/AO$7</f>
        <v>-2.8399960657417407</v>
      </c>
      <c r="AZ377" s="29" t="s">
        <v>43</v>
      </c>
      <c r="BA377" t="s">
        <v>44</v>
      </c>
      <c r="BB377" t="s">
        <v>45</v>
      </c>
      <c r="BC377" t="s">
        <v>46</v>
      </c>
      <c r="BD377" t="s">
        <v>47</v>
      </c>
      <c r="BE377" t="s">
        <v>48</v>
      </c>
      <c r="BF377" t="s">
        <v>49</v>
      </c>
      <c r="BG377" t="s">
        <v>50</v>
      </c>
      <c r="BH377" t="s">
        <v>51</v>
      </c>
      <c r="BI377" s="36" t="s">
        <v>52</v>
      </c>
      <c r="BJ377" s="36" t="s">
        <v>52</v>
      </c>
      <c r="BK377" s="36" t="s">
        <v>52</v>
      </c>
      <c r="BL377" s="47" t="s">
        <v>53</v>
      </c>
      <c r="BM377" s="52" t="s">
        <v>52</v>
      </c>
      <c r="BN377" s="52" t="s">
        <v>52</v>
      </c>
      <c r="BO377" s="52" t="s">
        <v>52</v>
      </c>
      <c r="BP377" s="52" t="s">
        <v>53</v>
      </c>
    </row>
    <row r="378" spans="1:68" x14ac:dyDescent="0.25">
      <c r="A378">
        <v>4.2980025000000002E-3</v>
      </c>
      <c r="B378">
        <v>3.9494400000000002E-3</v>
      </c>
      <c r="C378">
        <v>2.8260391999999999E-3</v>
      </c>
      <c r="D378">
        <v>1.6204669E-3</v>
      </c>
      <c r="E378">
        <v>1.0015123999999999E-3</v>
      </c>
      <c r="F378">
        <v>1.0206102E-3</v>
      </c>
      <c r="G378">
        <v>3.4763194999999999E-4</v>
      </c>
      <c r="H378">
        <v>5.9602375000000003E-4</v>
      </c>
      <c r="I378">
        <v>6.8404402999999996E-4</v>
      </c>
      <c r="J378">
        <v>6.6893530000000005E-4</v>
      </c>
      <c r="K378">
        <v>7.6934200000000001E-4</v>
      </c>
      <c r="L378">
        <v>8.2151475000000001E-4</v>
      </c>
      <c r="M378">
        <v>8.8411360000000005E-4</v>
      </c>
      <c r="N378">
        <v>1.0180645999999999E-3</v>
      </c>
      <c r="O378">
        <v>1.1626912000000001E-3</v>
      </c>
      <c r="P378">
        <v>1.2121203E-3</v>
      </c>
      <c r="Q378">
        <v>1.2986717E-3</v>
      </c>
      <c r="R378">
        <v>9.9133360000000005E-4</v>
      </c>
      <c r="S378">
        <v>2.7352472999999999E-4</v>
      </c>
      <c r="T378" t="s">
        <v>0</v>
      </c>
      <c r="U378">
        <v>2.8908527E-3</v>
      </c>
      <c r="V378">
        <v>3.1090288000000001E-3</v>
      </c>
      <c r="W378">
        <v>3.605394E-3</v>
      </c>
      <c r="X378">
        <v>3.7621215E-3</v>
      </c>
      <c r="Y378">
        <v>3.6169629999999999E-3</v>
      </c>
      <c r="Z378">
        <v>3.6228129999999999E-3</v>
      </c>
      <c r="AA378">
        <v>3.6022973000000001E-3</v>
      </c>
      <c r="AB378">
        <v>3.8058179999999999E-3</v>
      </c>
      <c r="AC378">
        <v>4.3035275000000003E-3</v>
      </c>
      <c r="AD378">
        <v>3.7636246999999999E-3</v>
      </c>
      <c r="AE378">
        <v>3.6224425000000002E-3</v>
      </c>
      <c r="AF378">
        <v>3.7643734999999998E-3</v>
      </c>
      <c r="AG378">
        <v>3.6501916999999999E-3</v>
      </c>
      <c r="AH378">
        <v>3.860601E-3</v>
      </c>
      <c r="AI378">
        <v>4.1253794999999999E-3</v>
      </c>
      <c r="AJ378">
        <v>4.2407429999999999E-3</v>
      </c>
      <c r="AM378" s="27" t="s">
        <v>14</v>
      </c>
      <c r="AN378" s="21"/>
      <c r="AO378" s="21">
        <f>SUM(E376:R380)/68</f>
        <v>1.6375647775436818E-3</v>
      </c>
      <c r="AP378" s="21"/>
      <c r="AR378" s="27" t="s">
        <v>14</v>
      </c>
      <c r="AS378" s="21"/>
      <c r="AT378" s="2">
        <f>((AO378-AO$8)*100)/AO$8</f>
        <v>-2.5691337426335492</v>
      </c>
      <c r="AZ378" s="23" t="s">
        <v>1</v>
      </c>
      <c r="BA378" s="21">
        <f>AO373</f>
        <v>2.8131189365000013E-11</v>
      </c>
      <c r="BB378" s="21">
        <f>BA378*0.001</f>
        <v>2.8131189365000015E-14</v>
      </c>
      <c r="BC378" s="21">
        <f>BB378*80.8</f>
        <v>2.273000100692001E-12</v>
      </c>
      <c r="BD378" s="21">
        <f>BC378*12</f>
        <v>2.7276001208304012E-11</v>
      </c>
      <c r="BE378" s="21">
        <f>BD378*1000</f>
        <v>2.7276001208304012E-8</v>
      </c>
      <c r="BF378" s="21">
        <f>BE378*0.000000000000000001</f>
        <v>2.7276001208304017E-26</v>
      </c>
      <c r="BG378" s="1">
        <f>BF378*BA$2</f>
        <v>9.5939242850028128E-12</v>
      </c>
      <c r="BH378" s="1">
        <f>BG378*365</f>
        <v>3.5017823640260266E-9</v>
      </c>
      <c r="BI378" s="22">
        <f>BH378*BD$2</f>
        <v>2.0715261412002739E-8</v>
      </c>
      <c r="BJ378" s="22">
        <f>BH378*BD$3</f>
        <v>4.1430522824005478E-8</v>
      </c>
      <c r="BK378" s="22">
        <f>BH378*BD$4</f>
        <v>1.2429156847201645E-7</v>
      </c>
      <c r="BL378" s="48">
        <f>AVERAGE(BI378:BK378)</f>
        <v>6.2145784236008224E-8</v>
      </c>
      <c r="BM378" s="50">
        <f>BI378-BI$8</f>
        <v>-2.1862659974266768E-9</v>
      </c>
      <c r="BN378" s="50">
        <f>BJ378-BJ$8</f>
        <v>-4.3725319948533536E-9</v>
      </c>
      <c r="BO378" s="50">
        <f>BK378-BK$8</f>
        <v>-1.3117595984560061E-8</v>
      </c>
      <c r="BP378" s="50">
        <f>BL378-BL$8</f>
        <v>-6.5587979922800304E-9</v>
      </c>
    </row>
    <row r="379" spans="1:68" x14ac:dyDescent="0.25">
      <c r="A379">
        <v>2.1115646E-3</v>
      </c>
      <c r="B379">
        <v>9.0743029999999997E-4</v>
      </c>
      <c r="C379">
        <v>3.0643079999999998E-11</v>
      </c>
      <c r="D379">
        <v>1.480853E-11</v>
      </c>
      <c r="E379" t="s">
        <v>0</v>
      </c>
      <c r="F379">
        <v>2.0872622E-3</v>
      </c>
      <c r="G379">
        <v>1.4302461999999999E-4</v>
      </c>
      <c r="H379">
        <v>2.6603489000000002E-11</v>
      </c>
      <c r="I379">
        <v>2.7654967000000001E-11</v>
      </c>
      <c r="J379">
        <v>2.7030394000000001E-11</v>
      </c>
      <c r="K379">
        <v>2.8759866E-11</v>
      </c>
      <c r="L379">
        <v>2.3986338999999999E-11</v>
      </c>
      <c r="M379">
        <v>1.8964370000000001E-11</v>
      </c>
      <c r="N379">
        <v>1.8817412999999999E-11</v>
      </c>
      <c r="O379">
        <v>2.0628541999999999E-11</v>
      </c>
      <c r="P379">
        <v>2.2177767999999999E-11</v>
      </c>
      <c r="Q379">
        <v>2.3289337E-11</v>
      </c>
      <c r="R379">
        <v>1.2889791000000001E-11</v>
      </c>
      <c r="S379">
        <v>7.8126269999999995E-12</v>
      </c>
      <c r="T379" t="s">
        <v>0</v>
      </c>
      <c r="U379">
        <v>2.8104107E-3</v>
      </c>
      <c r="V379">
        <v>1.2463585999999999E-3</v>
      </c>
      <c r="W379">
        <v>1.3040866000000001E-3</v>
      </c>
      <c r="X379">
        <v>1.4937183999999999E-3</v>
      </c>
      <c r="Y379">
        <v>1.5381793000000001E-3</v>
      </c>
      <c r="Z379">
        <v>1.4060943E-3</v>
      </c>
      <c r="AA379">
        <v>1.2831701E-3</v>
      </c>
      <c r="AB379">
        <v>1.8056864000000001E-3</v>
      </c>
      <c r="AC379">
        <v>4.6222060000000002E-3</v>
      </c>
      <c r="AD379">
        <v>1.1481581000000001E-3</v>
      </c>
      <c r="AE379">
        <v>1.1710840000000001E-4</v>
      </c>
      <c r="AF379">
        <v>1.0808517000000001E-3</v>
      </c>
      <c r="AG379">
        <v>2.0593780000000002E-3</v>
      </c>
      <c r="AH379">
        <v>2.8105106000000002E-3</v>
      </c>
      <c r="AI379">
        <v>3.2181520000000002E-3</v>
      </c>
      <c r="AJ379">
        <v>3.0597881E-3</v>
      </c>
      <c r="AM379" s="30" t="s">
        <v>17</v>
      </c>
      <c r="AN379" s="21"/>
      <c r="AO379" s="21">
        <f>SUM(S399:Z403)/35</f>
        <v>2.7515233552300551E-3</v>
      </c>
      <c r="AP379" s="21"/>
      <c r="AR379" s="30" t="s">
        <v>17</v>
      </c>
      <c r="AS379" s="21"/>
      <c r="AT379" s="2">
        <f>((AO379-AO$9)*100)/AO$9</f>
        <v>-3.0746372650962437</v>
      </c>
      <c r="AZ379" s="23" t="s">
        <v>2</v>
      </c>
      <c r="BA379" s="21">
        <f t="shared" ref="BA379:BA390" si="156">AO374</f>
        <v>8.1362669970588243E-11</v>
      </c>
      <c r="BB379" s="21">
        <f t="shared" ref="BB379:BB391" si="157">BA379*0.001</f>
        <v>8.1362669970588241E-14</v>
      </c>
      <c r="BC379" s="21">
        <f t="shared" ref="BC379:BC391" si="158">BB379*80.8</f>
        <v>6.5741037336235293E-12</v>
      </c>
      <c r="BD379" s="21">
        <f t="shared" ref="BD379:BD391" si="159">BC379*12</f>
        <v>7.8889244803482355E-11</v>
      </c>
      <c r="BE379" s="21">
        <f t="shared" ref="BE379:BE391" si="160">BD379*1000</f>
        <v>7.8889244803482349E-8</v>
      </c>
      <c r="BF379" s="21">
        <f t="shared" ref="BF379:BF391" si="161">BE379*0.000000000000000001</f>
        <v>7.8889244803482354E-26</v>
      </c>
      <c r="BG379" s="1">
        <f>BF379*BA$2</f>
        <v>2.7748108520952864E-11</v>
      </c>
      <c r="BH379" s="1">
        <f t="shared" ref="BH379:BH390" si="162">BG379*365</f>
        <v>1.0128059610147796E-8</v>
      </c>
      <c r="BI379" s="22">
        <f t="shared" ref="BI379" si="163">BH379*BD$2</f>
        <v>5.9913889731097745E-8</v>
      </c>
      <c r="BJ379" s="22">
        <f t="shared" ref="BJ379:BJ391" si="164">BH379*BD$3</f>
        <v>1.1982777946219549E-7</v>
      </c>
      <c r="BK379" s="22">
        <f t="shared" ref="BK379:BK391" si="165">BH379*BD$4</f>
        <v>3.594833383865865E-7</v>
      </c>
      <c r="BL379" s="48">
        <f t="shared" ref="BL379" si="166">AVERAGE(BI379:BK379)</f>
        <v>1.7974166919329325E-7</v>
      </c>
      <c r="BM379" s="50">
        <f>BI379-BI$9</f>
        <v>1.9991639249255908E-8</v>
      </c>
      <c r="BN379" s="50">
        <f>BJ379-BJ$9</f>
        <v>3.9983278498511815E-8</v>
      </c>
      <c r="BO379" s="50">
        <f>BK379-BK$9</f>
        <v>1.1994983549553545E-7</v>
      </c>
      <c r="BP379" s="50">
        <f>BL379-BL$9</f>
        <v>5.9974917747767723E-8</v>
      </c>
    </row>
    <row r="380" spans="1:68" x14ac:dyDescent="0.25">
      <c r="A380">
        <v>1.4481042E-11</v>
      </c>
      <c r="B380">
        <v>7.8452640000000003E-12</v>
      </c>
      <c r="C380">
        <v>2.9000112000000002E-12</v>
      </c>
      <c r="D380" t="s">
        <v>0</v>
      </c>
      <c r="E380" t="s">
        <v>0</v>
      </c>
      <c r="F380">
        <v>9.1087030000000003E-4</v>
      </c>
      <c r="G380">
        <v>6.8395750000000002E-12</v>
      </c>
      <c r="H380">
        <v>3.5584672999999999E-12</v>
      </c>
      <c r="I380">
        <v>2.3046290999999999E-12</v>
      </c>
      <c r="J380">
        <v>1.0563724999999999E-12</v>
      </c>
      <c r="K380">
        <v>4.9380710000000004E-13</v>
      </c>
      <c r="L380">
        <v>3.5458415000000001E-13</v>
      </c>
      <c r="M380">
        <v>7.4493752999999998E-13</v>
      </c>
      <c r="N380">
        <v>1.1521234999999999E-12</v>
      </c>
      <c r="O380">
        <v>1.5470049E-12</v>
      </c>
      <c r="P380">
        <v>1.5564024000000001E-12</v>
      </c>
      <c r="Q380">
        <v>1.0972588E-12</v>
      </c>
      <c r="R380">
        <v>1.4629331000000001E-12</v>
      </c>
      <c r="S380">
        <v>3.6535787000000003E-12</v>
      </c>
      <c r="T380" t="s">
        <v>0</v>
      </c>
      <c r="U380" t="s">
        <v>0</v>
      </c>
      <c r="V380">
        <v>1.9339516E-11</v>
      </c>
      <c r="W380">
        <v>1.4438985E-11</v>
      </c>
      <c r="X380">
        <v>2.1662448000000001E-11</v>
      </c>
      <c r="Y380">
        <v>2.6467674999999999E-11</v>
      </c>
      <c r="Z380">
        <v>1.3146948999999999E-11</v>
      </c>
      <c r="AA380">
        <v>4.8303239999999998E-12</v>
      </c>
      <c r="AB380">
        <v>3.2952610000000001E-11</v>
      </c>
      <c r="AC380" t="s">
        <v>0</v>
      </c>
      <c r="AD380">
        <v>4.8095246999999997E-11</v>
      </c>
      <c r="AE380">
        <v>7.8495430000000002E-12</v>
      </c>
      <c r="AF380">
        <v>2.8791632999999999E-12</v>
      </c>
      <c r="AG380">
        <v>1.2430782E-12</v>
      </c>
      <c r="AH380">
        <v>8.1510290000000001E-12</v>
      </c>
      <c r="AI380">
        <v>2.2027883E-11</v>
      </c>
      <c r="AJ380">
        <v>1.2159637E-11</v>
      </c>
      <c r="AM380" s="30" t="s">
        <v>19</v>
      </c>
      <c r="AN380" s="21"/>
      <c r="AO380" s="21">
        <f>SUM(S376:AB380)/44</f>
        <v>2.6072919471432894E-3</v>
      </c>
      <c r="AP380" s="21"/>
      <c r="AR380" s="30" t="s">
        <v>19</v>
      </c>
      <c r="AS380" s="21"/>
      <c r="AT380" s="2">
        <f>((AO380-AO$10)*100)/AO$10</f>
        <v>-1.4894262362392021</v>
      </c>
      <c r="AZ380" s="26" t="s">
        <v>5</v>
      </c>
      <c r="BA380" s="21">
        <f t="shared" si="156"/>
        <v>2.0956901618356086E-3</v>
      </c>
      <c r="BB380" s="21">
        <f t="shared" si="157"/>
        <v>2.0956901618356085E-6</v>
      </c>
      <c r="BC380" s="21">
        <f t="shared" si="158"/>
        <v>1.6933176507631716E-4</v>
      </c>
      <c r="BD380" s="21">
        <f t="shared" si="159"/>
        <v>2.0319811809158058E-3</v>
      </c>
      <c r="BE380" s="21">
        <f t="shared" si="160"/>
        <v>2.0319811809158059</v>
      </c>
      <c r="BF380" s="21">
        <f t="shared" si="161"/>
        <v>2.0319811809158062E-18</v>
      </c>
      <c r="BG380" s="1">
        <f>BF380*BA$2</f>
        <v>7.1471890066942113E-4</v>
      </c>
      <c r="BH380" s="1">
        <f t="shared" si="162"/>
        <v>0.26087239874433871</v>
      </c>
      <c r="BI380" s="22">
        <f>BH380*BD$2</f>
        <v>1.5432255272860889</v>
      </c>
      <c r="BJ380" s="22">
        <f t="shared" si="164"/>
        <v>3.0864510545721777</v>
      </c>
      <c r="BK380" s="22">
        <f t="shared" si="165"/>
        <v>9.2593531637165327</v>
      </c>
      <c r="BL380" s="48">
        <f>AVERAGE(BI380:BK380)</f>
        <v>4.6296765818582664</v>
      </c>
      <c r="BM380" s="50">
        <f>BI380-BI$10</f>
        <v>-2.0773827584553262E-2</v>
      </c>
      <c r="BN380" s="50">
        <f>BJ380-BJ$10</f>
        <v>-4.1547655169106523E-2</v>
      </c>
      <c r="BO380" s="50">
        <f>BK380-BK$10</f>
        <v>-0.12464296550732001</v>
      </c>
      <c r="BP380" s="50">
        <f>BL380-BL$10</f>
        <v>-6.2321482753660007E-2</v>
      </c>
    </row>
    <row r="381" spans="1:68" x14ac:dyDescent="0.25">
      <c r="A381">
        <v>4.6130516999999998E-12</v>
      </c>
      <c r="B381">
        <v>4.6187064999999998E-12</v>
      </c>
      <c r="C381" t="s">
        <v>0</v>
      </c>
      <c r="D381" t="s">
        <v>0</v>
      </c>
      <c r="E381" t="s">
        <v>0</v>
      </c>
      <c r="F381">
        <v>5.3000155999999998E-11</v>
      </c>
      <c r="G381">
        <v>5.0756244000000003E-12</v>
      </c>
      <c r="H381">
        <v>3.9276280000000004E-12</v>
      </c>
      <c r="I381">
        <v>2.981406E-12</v>
      </c>
      <c r="J381">
        <v>1.5931673E-12</v>
      </c>
      <c r="K381">
        <v>9.1579609999999997E-13</v>
      </c>
      <c r="L381">
        <v>5.7973069999999999E-13</v>
      </c>
      <c r="M381">
        <v>4.7903294000000003E-13</v>
      </c>
      <c r="N381">
        <v>4.7781863000000003E-13</v>
      </c>
      <c r="O381">
        <v>4.4041819999999998E-13</v>
      </c>
      <c r="P381">
        <v>4.4631217999999998E-13</v>
      </c>
      <c r="Q381">
        <v>5.2353670000000002E-13</v>
      </c>
      <c r="R381">
        <v>9.5562760000000007E-13</v>
      </c>
      <c r="S381">
        <v>1.8214006999999999E-12</v>
      </c>
      <c r="T381" t="s">
        <v>0</v>
      </c>
      <c r="U381" t="s">
        <v>0</v>
      </c>
      <c r="V381">
        <v>1.2913684E-4</v>
      </c>
      <c r="W381">
        <v>9.2150259999999995E-12</v>
      </c>
      <c r="X381">
        <v>1.2085054E-12</v>
      </c>
      <c r="Y381">
        <v>8.0803339999999998E-13</v>
      </c>
      <c r="Z381">
        <v>8.1921583999999996E-13</v>
      </c>
      <c r="AA381">
        <v>5.6717165999999996E-12</v>
      </c>
      <c r="AB381">
        <v>4.0280123000000002E-11</v>
      </c>
      <c r="AC381" t="s">
        <v>0</v>
      </c>
      <c r="AD381">
        <v>3.1366596999999998E-11</v>
      </c>
      <c r="AE381">
        <v>1.3074543999999999E-11</v>
      </c>
      <c r="AF381">
        <v>6.5248550000000001E-12</v>
      </c>
      <c r="AG381">
        <v>4.1074782E-12</v>
      </c>
      <c r="AH381">
        <v>3.5452893000000001E-12</v>
      </c>
      <c r="AI381">
        <v>3.7152280000000002E-12</v>
      </c>
      <c r="AJ381">
        <v>3.1994659E-12</v>
      </c>
      <c r="AM381" s="28" t="s">
        <v>22</v>
      </c>
      <c r="AN381" s="21"/>
      <c r="AO381" s="1">
        <f>(SUM(B390:O398)+SUM(P390:R394))/140</f>
        <v>4.9576484583897641E-5</v>
      </c>
      <c r="AP381" s="21"/>
      <c r="AR381" s="28" t="s">
        <v>22</v>
      </c>
      <c r="AS381" s="21"/>
      <c r="AT381" s="2">
        <f>((AO381-AO$11)*100)/AO$11</f>
        <v>-8.8963944316098242</v>
      </c>
      <c r="AU381">
        <f>SUM(AT381:AT384)/4</f>
        <v>-10.799893026695662</v>
      </c>
      <c r="AZ381" s="26" t="s">
        <v>8</v>
      </c>
      <c r="BA381" s="21">
        <f t="shared" si="156"/>
        <v>2.070426839104762E-3</v>
      </c>
      <c r="BB381" s="21">
        <f t="shared" si="157"/>
        <v>2.0704268391047621E-6</v>
      </c>
      <c r="BC381" s="21">
        <f t="shared" si="158"/>
        <v>1.6729048859966478E-4</v>
      </c>
      <c r="BD381" s="21">
        <f t="shared" si="159"/>
        <v>2.0074858631959772E-3</v>
      </c>
      <c r="BE381" s="21">
        <f t="shared" si="160"/>
        <v>2.0074858631959773</v>
      </c>
      <c r="BF381" s="21">
        <f t="shared" si="161"/>
        <v>2.0074858631959774E-18</v>
      </c>
      <c r="BG381" s="1">
        <f t="shared" ref="BG381:BG388" si="167">BF381*BA$2</f>
        <v>7.0610304009123711E-4</v>
      </c>
      <c r="BH381" s="1">
        <f t="shared" si="162"/>
        <v>0.25772760963330155</v>
      </c>
      <c r="BI381" s="22">
        <f>BH381*BD$2</f>
        <v>1.5246221071563877</v>
      </c>
      <c r="BJ381" s="22">
        <f t="shared" si="164"/>
        <v>3.0492442143127754</v>
      </c>
      <c r="BK381" s="22">
        <f t="shared" si="165"/>
        <v>9.1477326429383261</v>
      </c>
      <c r="BL381" s="48">
        <f t="shared" ref="BL381:BL390" si="168">AVERAGE(BI381:BK381)</f>
        <v>4.5738663214691631</v>
      </c>
      <c r="BM381" s="50">
        <f>BI381-BI$11</f>
        <v>-3.7809948168208596E-2</v>
      </c>
      <c r="BN381" s="50">
        <f>BJ381-BJ$11</f>
        <v>-7.5619896336417192E-2</v>
      </c>
      <c r="BO381" s="50">
        <f>BK381-BK$11</f>
        <v>-0.22685968900925246</v>
      </c>
      <c r="BP381" s="50">
        <f>BL381-BL$11</f>
        <v>-0.11342984450462623</v>
      </c>
    </row>
    <row r="382" spans="1:68" x14ac:dyDescent="0.25">
      <c r="A382">
        <v>2.2364758000000002E-12</v>
      </c>
      <c r="B382">
        <v>1.8972275999999998E-12</v>
      </c>
      <c r="C382" t="s">
        <v>0</v>
      </c>
      <c r="D382" t="s">
        <v>0</v>
      </c>
      <c r="E382" t="s">
        <v>0</v>
      </c>
      <c r="F382">
        <v>2.5946524E-6</v>
      </c>
      <c r="G382">
        <v>2.9687918999999998E-12</v>
      </c>
      <c r="H382">
        <v>1.7441099999999999E-12</v>
      </c>
      <c r="I382">
        <v>1.4833670999999999E-12</v>
      </c>
      <c r="J382">
        <v>1.0894894999999999E-12</v>
      </c>
      <c r="K382">
        <v>9.7577400000000008E-13</v>
      </c>
      <c r="L382">
        <v>6.2291230000000003E-13</v>
      </c>
      <c r="M382">
        <v>4.9742735000000002E-13</v>
      </c>
      <c r="N382">
        <v>4.6682230000000004E-13</v>
      </c>
      <c r="O382">
        <v>5.0334432999999997E-13</v>
      </c>
      <c r="P382">
        <v>5.8045593000000005E-13</v>
      </c>
      <c r="Q382">
        <v>7.2560544999999997E-13</v>
      </c>
      <c r="R382">
        <v>9.1623899999999997E-13</v>
      </c>
      <c r="S382">
        <v>9.4659240000000008E-13</v>
      </c>
      <c r="T382" t="s">
        <v>0</v>
      </c>
      <c r="U382" t="s">
        <v>0</v>
      </c>
      <c r="V382">
        <v>1.1685846000000001E-3</v>
      </c>
      <c r="W382">
        <v>9.4602389999999995E-12</v>
      </c>
      <c r="X382">
        <v>1.1109794E-12</v>
      </c>
      <c r="Y382">
        <v>1.1555409999999999E-12</v>
      </c>
      <c r="Z382">
        <v>2.2969448E-12</v>
      </c>
      <c r="AA382">
        <v>9.6482249999999999E-12</v>
      </c>
      <c r="AB382">
        <v>1.5644591000000001E-5</v>
      </c>
      <c r="AC382" t="s">
        <v>0</v>
      </c>
      <c r="AD382">
        <v>1.2858241999999999E-6</v>
      </c>
      <c r="AE382">
        <v>1.3520000000000001E-11</v>
      </c>
      <c r="AF382">
        <v>3.9056492E-12</v>
      </c>
      <c r="AG382">
        <v>3.5334384999999999E-12</v>
      </c>
      <c r="AH382">
        <v>3.3710664E-12</v>
      </c>
      <c r="AI382">
        <v>3.5096999999999999E-12</v>
      </c>
      <c r="AJ382">
        <v>3.0148094999999999E-12</v>
      </c>
      <c r="AM382" s="28" t="s">
        <v>25</v>
      </c>
      <c r="AN382" s="21"/>
      <c r="AO382" s="21">
        <f>SUM(E381:R389)/126</f>
        <v>3.0124594894706516E-5</v>
      </c>
      <c r="AP382" s="21"/>
      <c r="AR382" s="28" t="s">
        <v>25</v>
      </c>
      <c r="AS382" s="21"/>
      <c r="AT382" s="2">
        <f>((AO382-AO$12)*100)/AO$12</f>
        <v>-15.939652766482686</v>
      </c>
      <c r="AZ382" s="27" t="s">
        <v>11</v>
      </c>
      <c r="BA382" s="21">
        <f t="shared" si="156"/>
        <v>1.529742828826958E-3</v>
      </c>
      <c r="BB382" s="21">
        <f t="shared" si="157"/>
        <v>1.5297428288269579E-6</v>
      </c>
      <c r="BC382" s="21">
        <f t="shared" si="158"/>
        <v>1.2360322056921821E-4</v>
      </c>
      <c r="BD382" s="21">
        <f t="shared" si="159"/>
        <v>1.4832386468306186E-3</v>
      </c>
      <c r="BE382" s="21">
        <f t="shared" si="160"/>
        <v>1.4832386468306187</v>
      </c>
      <c r="BF382" s="21">
        <f t="shared" si="161"/>
        <v>1.4832386468306189E-18</v>
      </c>
      <c r="BG382" s="1">
        <f t="shared" si="167"/>
        <v>5.2170694544296777E-4</v>
      </c>
      <c r="BH382" s="1">
        <f t="shared" si="162"/>
        <v>0.19042303508668323</v>
      </c>
      <c r="BI382" s="22">
        <f t="shared" ref="BI382:BI391" si="169">BH382*BD$2</f>
        <v>1.1264729045446453</v>
      </c>
      <c r="BJ382" s="22">
        <f t="shared" si="164"/>
        <v>2.2529458090892907</v>
      </c>
      <c r="BK382" s="22">
        <f t="shared" si="165"/>
        <v>6.7588374272678724</v>
      </c>
      <c r="BL382" s="48">
        <f t="shared" si="168"/>
        <v>3.3794187136339366</v>
      </c>
      <c r="BM382" s="50">
        <f>BI382-BI$12</f>
        <v>-3.2926909093541346E-2</v>
      </c>
      <c r="BN382" s="50">
        <f>BJ382-BJ$12</f>
        <v>-6.5853818187082691E-2</v>
      </c>
      <c r="BO382" s="50">
        <f>BK382-BK$12</f>
        <v>-0.19756145456124763</v>
      </c>
      <c r="BP382" s="50">
        <f>BL382-BL$12</f>
        <v>-9.878072728062337E-2</v>
      </c>
    </row>
    <row r="383" spans="1:68" x14ac:dyDescent="0.25">
      <c r="A383">
        <v>2.1901077000000001E-12</v>
      </c>
      <c r="B383">
        <v>1.2211338E-12</v>
      </c>
      <c r="C383" t="s">
        <v>0</v>
      </c>
      <c r="D383" t="s">
        <v>0</v>
      </c>
      <c r="E383" t="s">
        <v>0</v>
      </c>
      <c r="F383">
        <v>1.8103086999999999E-11</v>
      </c>
      <c r="G383">
        <v>1.8814895E-12</v>
      </c>
      <c r="H383">
        <v>8.1032115999999997E-13</v>
      </c>
      <c r="I383">
        <v>4.8123922999999998E-13</v>
      </c>
      <c r="J383">
        <v>4.4195702000000002E-13</v>
      </c>
      <c r="K383">
        <v>5.2973993000000002E-13</v>
      </c>
      <c r="L383">
        <v>5.0125604999999997E-13</v>
      </c>
      <c r="M383">
        <v>4.6630515999999997E-13</v>
      </c>
      <c r="N383">
        <v>5.0830775E-13</v>
      </c>
      <c r="O383">
        <v>6.4936819999999996E-13</v>
      </c>
      <c r="P383">
        <v>7.5078724000000002E-13</v>
      </c>
      <c r="Q383">
        <v>8.7458119999999998E-13</v>
      </c>
      <c r="R383">
        <v>9.1656620000000003E-13</v>
      </c>
      <c r="S383">
        <v>6.9111019999999998E-13</v>
      </c>
      <c r="T383" t="s">
        <v>0</v>
      </c>
      <c r="U383" t="s">
        <v>0</v>
      </c>
      <c r="V383" t="s">
        <v>0</v>
      </c>
      <c r="W383">
        <v>3.8033204999999999E-12</v>
      </c>
      <c r="X383">
        <v>1.7816173999999999E-12</v>
      </c>
      <c r="Y383">
        <v>1.5187831000000001E-12</v>
      </c>
      <c r="Z383">
        <v>2.7542452E-12</v>
      </c>
      <c r="AA383">
        <v>6.5787262999999997E-12</v>
      </c>
      <c r="AB383" t="s">
        <v>0</v>
      </c>
      <c r="AC383" t="s">
        <v>0</v>
      </c>
      <c r="AD383">
        <v>1.0133202999999999E-3</v>
      </c>
      <c r="AE383">
        <v>1.9535202000000001E-5</v>
      </c>
      <c r="AF383">
        <v>3.9097484000000003E-12</v>
      </c>
      <c r="AG383">
        <v>3.2633058999999998E-12</v>
      </c>
      <c r="AH383">
        <v>3.5567532E-12</v>
      </c>
      <c r="AI383">
        <v>3.8456320000000004E-12</v>
      </c>
      <c r="AJ383">
        <v>3.3642783000000001E-12</v>
      </c>
      <c r="AM383" s="35" t="s">
        <v>27</v>
      </c>
      <c r="AN383" s="21"/>
      <c r="AO383" s="21">
        <f>(SUM(S390:AB398)+SUM(P395:R398))/67</f>
        <v>2.5754072894510772E-5</v>
      </c>
      <c r="AP383" s="21"/>
      <c r="AR383" s="35" t="s">
        <v>27</v>
      </c>
      <c r="AS383" s="21"/>
      <c r="AT383" s="2">
        <f>((AO383-AO$13)*100)/AO$13</f>
        <v>-9.4815224589572367</v>
      </c>
      <c r="AZ383" s="27" t="s">
        <v>14</v>
      </c>
      <c r="BA383" s="21">
        <f t="shared" si="156"/>
        <v>1.6375647775436818E-3</v>
      </c>
      <c r="BB383" s="21">
        <f t="shared" si="157"/>
        <v>1.6375647775436819E-6</v>
      </c>
      <c r="BC383" s="21">
        <f t="shared" si="158"/>
        <v>1.3231523402552949E-4</v>
      </c>
      <c r="BD383" s="21">
        <f t="shared" si="159"/>
        <v>1.587782808306354E-3</v>
      </c>
      <c r="BE383" s="21">
        <f t="shared" si="160"/>
        <v>1.5877828083063539</v>
      </c>
      <c r="BF383" s="21">
        <f t="shared" si="161"/>
        <v>1.5877828083063539E-18</v>
      </c>
      <c r="BG383" s="1">
        <f t="shared" si="167"/>
        <v>5.5847878607963536E-4</v>
      </c>
      <c r="BH383" s="1">
        <f t="shared" si="162"/>
        <v>0.20384475691906689</v>
      </c>
      <c r="BI383" s="22">
        <f t="shared" si="169"/>
        <v>1.205870893184166</v>
      </c>
      <c r="BJ383" s="22">
        <f t="shared" si="164"/>
        <v>2.4117417863683319</v>
      </c>
      <c r="BK383" s="22">
        <f t="shared" si="165"/>
        <v>7.2352253591049953</v>
      </c>
      <c r="BL383" s="48">
        <f t="shared" si="168"/>
        <v>3.6176126795524977</v>
      </c>
      <c r="BM383" s="50">
        <f>BI383-BI$13</f>
        <v>-3.1797352522306088E-2</v>
      </c>
      <c r="BN383" s="50">
        <f>BJ383-BJ$13</f>
        <v>-6.3594705044612176E-2</v>
      </c>
      <c r="BO383" s="50">
        <f>BK383-BK$13</f>
        <v>-0.19078411513383653</v>
      </c>
      <c r="BP383" s="50">
        <f>BL383-BL$13</f>
        <v>-9.5392057566918265E-2</v>
      </c>
    </row>
    <row r="384" spans="1:68" x14ac:dyDescent="0.25">
      <c r="A384">
        <v>5.0057921999999999E-12</v>
      </c>
      <c r="B384">
        <v>1.3086099E-12</v>
      </c>
      <c r="C384" t="s">
        <v>0</v>
      </c>
      <c r="D384" t="s">
        <v>0</v>
      </c>
      <c r="E384">
        <v>2.7691541999999998E-11</v>
      </c>
      <c r="F384">
        <v>4.2721034999999999E-11</v>
      </c>
      <c r="G384">
        <v>2.1368632000000001E-12</v>
      </c>
      <c r="H384">
        <v>7.1048163999999998E-13</v>
      </c>
      <c r="I384">
        <v>3.3954233000000001E-13</v>
      </c>
      <c r="J384">
        <v>3.2548852000000002E-13</v>
      </c>
      <c r="K384">
        <v>2.8461247999999999E-13</v>
      </c>
      <c r="L384">
        <v>2.5237480000000001E-13</v>
      </c>
      <c r="M384">
        <v>4.3693464000000001E-13</v>
      </c>
      <c r="N384">
        <v>5.7553830000000002E-13</v>
      </c>
      <c r="O384">
        <v>7.9017435000000004E-13</v>
      </c>
      <c r="P384">
        <v>9.7645890000000003E-13</v>
      </c>
      <c r="Q384">
        <v>1.1030859E-12</v>
      </c>
      <c r="R384">
        <v>2.1991904999999999E-12</v>
      </c>
      <c r="S384">
        <v>7.4341999999999998E-13</v>
      </c>
      <c r="T384" t="s">
        <v>0</v>
      </c>
      <c r="U384" t="s">
        <v>0</v>
      </c>
      <c r="V384" t="s">
        <v>0</v>
      </c>
      <c r="W384">
        <v>4.56096E-12</v>
      </c>
      <c r="X384">
        <v>3.0590578E-12</v>
      </c>
      <c r="Y384">
        <v>2.9054543E-12</v>
      </c>
      <c r="Z384">
        <v>4.0730084000000001E-12</v>
      </c>
      <c r="AA384">
        <v>1.813033E-11</v>
      </c>
      <c r="AB384" t="s">
        <v>0</v>
      </c>
      <c r="AC384" t="s">
        <v>0</v>
      </c>
      <c r="AD384" t="s">
        <v>0</v>
      </c>
      <c r="AE384">
        <v>4.4141370000000003E-12</v>
      </c>
      <c r="AF384">
        <v>4.7459850000000004E-12</v>
      </c>
      <c r="AG384">
        <v>3.9777483000000003E-12</v>
      </c>
      <c r="AH384">
        <v>5.1086942999999998E-12</v>
      </c>
      <c r="AI384">
        <v>6.6570473000000003E-12</v>
      </c>
      <c r="AJ384">
        <v>6.5207370000000002E-12</v>
      </c>
      <c r="AM384" s="35" t="s">
        <v>28</v>
      </c>
      <c r="AN384" s="21"/>
      <c r="AO384" s="21">
        <f>SUM(S381:AB389)/54</f>
        <v>2.1699698411025502E-4</v>
      </c>
      <c r="AP384" s="2"/>
      <c r="AR384" s="35" t="s">
        <v>28</v>
      </c>
      <c r="AS384" s="21"/>
      <c r="AT384" s="2">
        <f>((AO384-AO$14)*100)/AO$14</f>
        <v>-8.8820024497329015</v>
      </c>
      <c r="AZ384" s="30" t="s">
        <v>17</v>
      </c>
      <c r="BA384" s="21">
        <f t="shared" si="156"/>
        <v>2.7515233552300551E-3</v>
      </c>
      <c r="BB384" s="21">
        <f t="shared" si="157"/>
        <v>2.7515233552300549E-6</v>
      </c>
      <c r="BC384" s="21">
        <f t="shared" si="158"/>
        <v>2.2232308710258843E-4</v>
      </c>
      <c r="BD384" s="21">
        <f t="shared" si="159"/>
        <v>2.667877045231061E-3</v>
      </c>
      <c r="BE384" s="21">
        <f t="shared" si="160"/>
        <v>2.667877045231061</v>
      </c>
      <c r="BF384" s="21">
        <f t="shared" si="161"/>
        <v>2.6678770452310613E-18</v>
      </c>
      <c r="BG384" s="1">
        <f t="shared" si="167"/>
        <v>9.3838573250434735E-4</v>
      </c>
      <c r="BH384" s="1">
        <f t="shared" si="162"/>
        <v>0.34251079236408677</v>
      </c>
      <c r="BI384" s="22">
        <f t="shared" si="169"/>
        <v>2.0261683516210418</v>
      </c>
      <c r="BJ384" s="22">
        <f t="shared" si="164"/>
        <v>4.0523367032420836</v>
      </c>
      <c r="BK384" s="22">
        <f t="shared" si="165"/>
        <v>12.157010109726251</v>
      </c>
      <c r="BL384" s="48">
        <f t="shared" si="168"/>
        <v>6.0785050548631254</v>
      </c>
      <c r="BM384" s="50">
        <f>BI384-BI$14</f>
        <v>-6.4273504307550411E-2</v>
      </c>
      <c r="BN384" s="50">
        <f>BJ384-BJ$14</f>
        <v>-0.12854700861510082</v>
      </c>
      <c r="BO384" s="50">
        <f>BK384-BK$14</f>
        <v>-0.38564102584530247</v>
      </c>
      <c r="BP384" s="50">
        <f>BL384-BL$14</f>
        <v>-0.19282051292265123</v>
      </c>
    </row>
    <row r="385" spans="1:68" x14ac:dyDescent="0.25">
      <c r="A385">
        <v>1.2737010999999999E-11</v>
      </c>
      <c r="B385">
        <v>3.0939184000000001E-12</v>
      </c>
      <c r="C385" t="s">
        <v>0</v>
      </c>
      <c r="D385" t="s">
        <v>0</v>
      </c>
      <c r="E385">
        <v>2.1060849999999999E-11</v>
      </c>
      <c r="F385">
        <v>6.7061755000000002E-12</v>
      </c>
      <c r="G385">
        <v>1.3520037E-12</v>
      </c>
      <c r="H385">
        <v>3.9403493E-13</v>
      </c>
      <c r="I385">
        <v>2.5981965E-13</v>
      </c>
      <c r="J385">
        <v>1.6851917999999999E-13</v>
      </c>
      <c r="K385">
        <v>2.3675492E-13</v>
      </c>
      <c r="L385">
        <v>3.3751775000000002E-13</v>
      </c>
      <c r="M385">
        <v>5.145672E-13</v>
      </c>
      <c r="N385">
        <v>7.2909209999999998E-13</v>
      </c>
      <c r="O385">
        <v>1.0112530000000001E-12</v>
      </c>
      <c r="P385">
        <v>1.3868153000000001E-12</v>
      </c>
      <c r="Q385">
        <v>1.903856E-12</v>
      </c>
      <c r="R385">
        <v>5.7622404999999998E-12</v>
      </c>
      <c r="S385" t="s">
        <v>0</v>
      </c>
      <c r="T385" t="s">
        <v>0</v>
      </c>
      <c r="U385" t="s">
        <v>0</v>
      </c>
      <c r="V385" t="s">
        <v>0</v>
      </c>
      <c r="W385">
        <v>8.1557400000000005E-12</v>
      </c>
      <c r="X385">
        <v>4.0228469999999999E-12</v>
      </c>
      <c r="Y385">
        <v>4.9404716000000004E-12</v>
      </c>
      <c r="Z385">
        <v>6.991317E-12</v>
      </c>
      <c r="AA385">
        <v>6.7824629999999996E-4</v>
      </c>
      <c r="AB385" t="s">
        <v>0</v>
      </c>
      <c r="AC385" t="s">
        <v>0</v>
      </c>
      <c r="AD385" t="s">
        <v>0</v>
      </c>
      <c r="AE385">
        <v>8.6922335999999997E-12</v>
      </c>
      <c r="AF385">
        <v>6.1069819999999998E-12</v>
      </c>
      <c r="AG385">
        <v>5.1193346000000004E-12</v>
      </c>
      <c r="AH385">
        <v>9.3088506000000002E-12</v>
      </c>
      <c r="AI385">
        <v>2.253729E-11</v>
      </c>
      <c r="AJ385">
        <v>1.4645719E-5</v>
      </c>
      <c r="AM385" s="33" t="s">
        <v>29</v>
      </c>
      <c r="AN385" s="21"/>
      <c r="AO385" s="1">
        <f>(SUM(AC376:AJ398)+SUM(A376:D389))/173</f>
        <v>1.1633891284545171E-3</v>
      </c>
      <c r="AP385" s="21"/>
      <c r="AR385" s="33" t="s">
        <v>29</v>
      </c>
      <c r="AS385" s="21"/>
      <c r="AT385" s="2">
        <f>((AO385-AO$15)*100)/AO$15</f>
        <v>-1.670283290152393</v>
      </c>
      <c r="AZ385" s="30" t="s">
        <v>19</v>
      </c>
      <c r="BA385" s="21">
        <f t="shared" si="156"/>
        <v>2.6072919471432894E-3</v>
      </c>
      <c r="BB385" s="21">
        <f t="shared" si="157"/>
        <v>2.6072919471432893E-6</v>
      </c>
      <c r="BC385" s="21">
        <f t="shared" si="158"/>
        <v>2.1066918932917777E-4</v>
      </c>
      <c r="BD385" s="21">
        <f t="shared" si="159"/>
        <v>2.5280302719501331E-3</v>
      </c>
      <c r="BE385" s="21">
        <f t="shared" si="160"/>
        <v>2.5280302719501333</v>
      </c>
      <c r="BF385" s="21">
        <f t="shared" si="161"/>
        <v>2.5280302719501335E-18</v>
      </c>
      <c r="BG385" s="1">
        <f t="shared" si="167"/>
        <v>8.8919672770438024E-4</v>
      </c>
      <c r="BH385" s="1">
        <f t="shared" si="162"/>
        <v>0.32455680561209876</v>
      </c>
      <c r="BI385" s="22">
        <f t="shared" si="169"/>
        <v>1.9199591443396777</v>
      </c>
      <c r="BJ385" s="22">
        <f t="shared" si="164"/>
        <v>3.8399182886793555</v>
      </c>
      <c r="BK385" s="22">
        <f t="shared" si="165"/>
        <v>11.519754866038067</v>
      </c>
      <c r="BL385" s="48">
        <f t="shared" si="168"/>
        <v>5.7598774330190325</v>
      </c>
      <c r="BM385" s="50">
        <f>BI385-BI$15</f>
        <v>-2.9028736843464742E-2</v>
      </c>
      <c r="BN385" s="50">
        <f>BJ385-BJ$15</f>
        <v>-5.8057473686929484E-2</v>
      </c>
      <c r="BO385" s="50">
        <f>BK385-BK$15</f>
        <v>-0.17417242106078845</v>
      </c>
      <c r="BP385" s="50">
        <f>BL385-BL$15</f>
        <v>-8.7086210530394226E-2</v>
      </c>
    </row>
    <row r="386" spans="1:68" x14ac:dyDescent="0.25">
      <c r="A386">
        <v>1.0220369999999999E-3</v>
      </c>
      <c r="B386">
        <v>7.7136140000000006E-12</v>
      </c>
      <c r="C386" t="s">
        <v>0</v>
      </c>
      <c r="D386" t="s">
        <v>0</v>
      </c>
      <c r="E386">
        <v>2.3764215000000001E-12</v>
      </c>
      <c r="F386">
        <v>3.8189409999999997E-12</v>
      </c>
      <c r="G386">
        <v>1.1050818E-12</v>
      </c>
      <c r="H386">
        <v>5.9025120000000002E-13</v>
      </c>
      <c r="I386">
        <v>2.3388449999999998E-13</v>
      </c>
      <c r="J386">
        <v>1.6188563E-13</v>
      </c>
      <c r="K386">
        <v>1.4561856E-13</v>
      </c>
      <c r="L386">
        <v>1.8583789999999999E-13</v>
      </c>
      <c r="M386">
        <v>3.8711756000000001E-13</v>
      </c>
      <c r="N386">
        <v>8.992391E-13</v>
      </c>
      <c r="O386">
        <v>1.3646256000000001E-12</v>
      </c>
      <c r="P386">
        <v>2.2469485000000002E-12</v>
      </c>
      <c r="Q386">
        <v>3.9116557000000003E-12</v>
      </c>
      <c r="R386">
        <v>4.8396195999999998E-5</v>
      </c>
      <c r="S386" t="s">
        <v>0</v>
      </c>
      <c r="T386" t="s">
        <v>0</v>
      </c>
      <c r="U386" t="s">
        <v>0</v>
      </c>
      <c r="V386" t="s">
        <v>0</v>
      </c>
      <c r="W386">
        <v>5.3810203000000002E-12</v>
      </c>
      <c r="X386">
        <v>4.6720934000000001E-12</v>
      </c>
      <c r="Y386">
        <v>8.7074180000000005E-12</v>
      </c>
      <c r="Z386">
        <v>8.4152650000000003E-12</v>
      </c>
      <c r="AA386">
        <v>8.0095310000000001E-4</v>
      </c>
      <c r="AB386" t="s">
        <v>0</v>
      </c>
      <c r="AC386" t="s">
        <v>0</v>
      </c>
      <c r="AD386" t="s">
        <v>0</v>
      </c>
      <c r="AE386">
        <v>4.5746519999999996E-12</v>
      </c>
      <c r="AF386">
        <v>2.272044E-12</v>
      </c>
      <c r="AG386">
        <v>3.3149906000000001E-12</v>
      </c>
      <c r="AH386">
        <v>1.2850722E-11</v>
      </c>
      <c r="AI386">
        <v>2.5212736000000002E-4</v>
      </c>
      <c r="AJ386">
        <v>7.0141080000000002E-4</v>
      </c>
      <c r="AM386" t="s">
        <v>30</v>
      </c>
      <c r="AN386" s="21"/>
      <c r="AO386" s="21">
        <f>SUM(U404:W405)/6</f>
        <v>3.4026784833333331E-3</v>
      </c>
      <c r="AP386" s="21"/>
      <c r="AR386" t="s">
        <v>30</v>
      </c>
      <c r="AT386" s="2">
        <f>((AO386-AO$16)*100)/AO$16</f>
        <v>2.575562440666177</v>
      </c>
      <c r="AZ386" s="28" t="s">
        <v>22</v>
      </c>
      <c r="BA386" s="21">
        <f t="shared" si="156"/>
        <v>4.9576484583897641E-5</v>
      </c>
      <c r="BB386" s="21">
        <f t="shared" si="157"/>
        <v>4.9576484583897645E-8</v>
      </c>
      <c r="BC386" s="21">
        <f t="shared" si="158"/>
        <v>4.0057799543789293E-6</v>
      </c>
      <c r="BD386" s="21">
        <f t="shared" si="159"/>
        <v>4.8069359452547151E-5</v>
      </c>
      <c r="BE386" s="21">
        <f t="shared" si="160"/>
        <v>4.8069359452547152E-2</v>
      </c>
      <c r="BF386" s="21">
        <f t="shared" si="161"/>
        <v>4.8069359452547152E-20</v>
      </c>
      <c r="BG386" s="1">
        <f t="shared" si="167"/>
        <v>1.6907676147041672E-5</v>
      </c>
      <c r="BH386" s="1">
        <f t="shared" si="162"/>
        <v>6.17130179367021E-3</v>
      </c>
      <c r="BI386" s="22">
        <f t="shared" si="169"/>
        <v>3.6507160245464541E-2</v>
      </c>
      <c r="BJ386" s="22">
        <f t="shared" si="164"/>
        <v>7.3014320490929083E-2</v>
      </c>
      <c r="BK386" s="22">
        <f t="shared" si="165"/>
        <v>0.21904296147278723</v>
      </c>
      <c r="BL386" s="48">
        <f t="shared" si="168"/>
        <v>0.10952148073639362</v>
      </c>
      <c r="BM386" s="50">
        <f>BI386-BI$16</f>
        <v>-3.5649752289751979E-3</v>
      </c>
      <c r="BN386" s="50">
        <f>BJ386-BJ$16</f>
        <v>-7.1299504579503958E-3</v>
      </c>
      <c r="BO386" s="50">
        <f>BK386-BK$16</f>
        <v>-2.1389851373851215E-2</v>
      </c>
      <c r="BP386" s="50">
        <f>BL386-BL$16</f>
        <v>-1.0694925686925594E-2</v>
      </c>
    </row>
    <row r="387" spans="1:68" x14ac:dyDescent="0.25">
      <c r="A387">
        <v>2.8119076E-3</v>
      </c>
      <c r="B387">
        <v>7.1515809999999995E-4</v>
      </c>
      <c r="C387">
        <v>8.1123139999999997E-13</v>
      </c>
      <c r="D387">
        <v>1.3297514000000001E-12</v>
      </c>
      <c r="E387">
        <v>2.1618143000000001E-12</v>
      </c>
      <c r="F387">
        <v>2.5796452999999999E-12</v>
      </c>
      <c r="G387">
        <v>1.3640305999999999E-12</v>
      </c>
      <c r="H387">
        <v>9.5661949999999993E-13</v>
      </c>
      <c r="I387">
        <v>3.0282008E-13</v>
      </c>
      <c r="J387">
        <v>3.1013102000000001E-13</v>
      </c>
      <c r="K387">
        <v>2.4103052999999998E-13</v>
      </c>
      <c r="L387">
        <v>2.9069108E-13</v>
      </c>
      <c r="M387">
        <v>5.6228225999999998E-13</v>
      </c>
      <c r="N387">
        <v>1.3347226999999999E-12</v>
      </c>
      <c r="O387">
        <v>3.5181875000000001E-12</v>
      </c>
      <c r="P387">
        <v>8.7819330000000004E-12</v>
      </c>
      <c r="Q387">
        <v>1.1802686E-11</v>
      </c>
      <c r="R387">
        <v>8.7314670000000001E-4</v>
      </c>
      <c r="S387" t="s">
        <v>0</v>
      </c>
      <c r="T387" t="s">
        <v>0</v>
      </c>
      <c r="U387" t="s">
        <v>0</v>
      </c>
      <c r="V387" t="s">
        <v>0</v>
      </c>
      <c r="W387">
        <v>1.6384747000000001E-12</v>
      </c>
      <c r="X387">
        <v>3.4090543E-12</v>
      </c>
      <c r="Y387">
        <v>7.4500629999999998E-4</v>
      </c>
      <c r="Z387">
        <v>1.3790536999999999E-3</v>
      </c>
      <c r="AA387">
        <v>8.8456389999999998E-4</v>
      </c>
      <c r="AB387" t="s">
        <v>0</v>
      </c>
      <c r="AC387" t="s">
        <v>0</v>
      </c>
      <c r="AD387" t="s">
        <v>0</v>
      </c>
      <c r="AE387">
        <v>1.9170926000000002E-12</v>
      </c>
      <c r="AF387">
        <v>4.5799559999999999E-12</v>
      </c>
      <c r="AG387">
        <v>5.4855186999999999E-12</v>
      </c>
      <c r="AH387">
        <v>7.9210454999999993E-5</v>
      </c>
      <c r="AI387">
        <v>4.5039612E-4</v>
      </c>
      <c r="AJ387">
        <v>1.3972889999999999E-3</v>
      </c>
      <c r="AM387" t="s">
        <v>31</v>
      </c>
      <c r="AN387" s="21"/>
      <c r="AO387" s="21">
        <f>((SUM(A372:Z405)+SUM(AA372:AJ398))/895)</f>
        <v>9.3525020316338715E-4</v>
      </c>
      <c r="AP387" s="21"/>
      <c r="AR387" t="s">
        <v>31</v>
      </c>
      <c r="AT387" s="2">
        <f>((AO387-AO$17)*100)/AO$17</f>
        <v>-2.4246003746322748</v>
      </c>
      <c r="AZ387" s="28" t="s">
        <v>25</v>
      </c>
      <c r="BA387" s="21">
        <f t="shared" si="156"/>
        <v>3.0124594894706516E-5</v>
      </c>
      <c r="BB387" s="21">
        <f t="shared" si="157"/>
        <v>3.0124594894706519E-8</v>
      </c>
      <c r="BC387" s="21">
        <f t="shared" si="158"/>
        <v>2.4340672674922867E-6</v>
      </c>
      <c r="BD387" s="21">
        <f t="shared" si="159"/>
        <v>2.9208807209907439E-5</v>
      </c>
      <c r="BE387" s="21">
        <f t="shared" si="160"/>
        <v>2.9208807209907438E-2</v>
      </c>
      <c r="BF387" s="21">
        <f t="shared" si="161"/>
        <v>2.9208807209907438E-20</v>
      </c>
      <c r="BG387" s="1">
        <f t="shared" si="167"/>
        <v>1.0273759803976793E-5</v>
      </c>
      <c r="BH387" s="1">
        <f t="shared" si="162"/>
        <v>3.7499223284515296E-3</v>
      </c>
      <c r="BI387" s="22">
        <f t="shared" si="169"/>
        <v>2.2183166523024409E-2</v>
      </c>
      <c r="BJ387" s="22">
        <f t="shared" si="164"/>
        <v>4.4366333046048818E-2</v>
      </c>
      <c r="BK387" s="22">
        <f t="shared" si="165"/>
        <v>0.13309899913814646</v>
      </c>
      <c r="BL387" s="48">
        <f t="shared" si="168"/>
        <v>6.6549499569073231E-2</v>
      </c>
      <c r="BM387" s="50">
        <f>BI387-BI$17</f>
        <v>-4.2064062697219594E-3</v>
      </c>
      <c r="BN387" s="50">
        <f>BJ387-BJ$17</f>
        <v>-8.4128125394439188E-3</v>
      </c>
      <c r="BO387" s="50">
        <f>BK387-BK$17</f>
        <v>-2.5238437618331749E-2</v>
      </c>
      <c r="BP387" s="50">
        <f>BL387-BL$17</f>
        <v>-1.2619218809165875E-2</v>
      </c>
    </row>
    <row r="388" spans="1:68" x14ac:dyDescent="0.25">
      <c r="A388">
        <v>1.4352569999999999E-3</v>
      </c>
      <c r="B388">
        <v>5.7626963000000004E-12</v>
      </c>
      <c r="C388">
        <v>7.6968950000000004E-13</v>
      </c>
      <c r="D388">
        <v>1.032178E-12</v>
      </c>
      <c r="E388">
        <v>9.8713390000000009E-13</v>
      </c>
      <c r="F388">
        <v>1.4180637E-12</v>
      </c>
      <c r="G388">
        <v>1.5892103E-12</v>
      </c>
      <c r="H388">
        <v>9.3827320000000003E-13</v>
      </c>
      <c r="I388">
        <v>7.7629569999999998E-13</v>
      </c>
      <c r="J388">
        <v>8.7729454999999999E-13</v>
      </c>
      <c r="K388">
        <v>1.0048694E-12</v>
      </c>
      <c r="L388">
        <v>1.1433165E-12</v>
      </c>
      <c r="M388">
        <v>1.9275874E-12</v>
      </c>
      <c r="N388">
        <v>4.2120210000000002E-12</v>
      </c>
      <c r="O388">
        <v>9.9100779999999994E-12</v>
      </c>
      <c r="P388">
        <v>4.3882726000000002E-4</v>
      </c>
      <c r="Q388">
        <v>9.9359959999999995E-4</v>
      </c>
      <c r="R388">
        <v>2.1888537999999999E-4</v>
      </c>
      <c r="S388" t="s">
        <v>0</v>
      </c>
      <c r="T388" t="s">
        <v>0</v>
      </c>
      <c r="U388" t="s">
        <v>0</v>
      </c>
      <c r="V388" t="s">
        <v>0</v>
      </c>
      <c r="W388">
        <v>1.8852807999999999E-12</v>
      </c>
      <c r="X388">
        <v>6.7400074000000002E-12</v>
      </c>
      <c r="Y388">
        <v>7.5236409999999997E-4</v>
      </c>
      <c r="Z388">
        <v>2.1054367999999999E-3</v>
      </c>
      <c r="AA388">
        <v>1.8266075E-3</v>
      </c>
      <c r="AB388" t="s">
        <v>0</v>
      </c>
      <c r="AC388" t="s">
        <v>0</v>
      </c>
      <c r="AD388" t="s">
        <v>0</v>
      </c>
      <c r="AE388">
        <v>1.6088093999999999E-12</v>
      </c>
      <c r="AF388">
        <v>4.5371904999999999E-12</v>
      </c>
      <c r="AG388">
        <v>1.6172650000000001E-4</v>
      </c>
      <c r="AH388">
        <v>6.4409175E-4</v>
      </c>
      <c r="AI388">
        <v>1.0624193000000001E-3</v>
      </c>
      <c r="AJ388">
        <v>1.5773002999999999E-3</v>
      </c>
      <c r="AZ388" s="35" t="s">
        <v>27</v>
      </c>
      <c r="BA388" s="21">
        <f t="shared" si="156"/>
        <v>2.5754072894510772E-5</v>
      </c>
      <c r="BB388" s="21">
        <f t="shared" si="157"/>
        <v>2.5754072894510772E-8</v>
      </c>
      <c r="BC388" s="21">
        <f t="shared" si="158"/>
        <v>2.0809290898764701E-6</v>
      </c>
      <c r="BD388" s="21">
        <f t="shared" si="159"/>
        <v>2.497114907851764E-5</v>
      </c>
      <c r="BE388" s="21">
        <f t="shared" si="160"/>
        <v>2.4971149078517638E-2</v>
      </c>
      <c r="BF388" s="21">
        <f t="shared" si="161"/>
        <v>2.497114907851764E-20</v>
      </c>
      <c r="BG388" s="1">
        <f t="shared" si="167"/>
        <v>8.7832271211324027E-6</v>
      </c>
      <c r="BH388" s="1">
        <f t="shared" si="162"/>
        <v>3.2058778992133268E-3</v>
      </c>
      <c r="BI388" s="22">
        <f t="shared" si="169"/>
        <v>1.8964799017610407E-2</v>
      </c>
      <c r="BJ388" s="22">
        <f t="shared" si="164"/>
        <v>3.7929598035220814E-2</v>
      </c>
      <c r="BK388" s="22">
        <f t="shared" si="165"/>
        <v>0.11378879410566244</v>
      </c>
      <c r="BL388" s="48">
        <f t="shared" si="168"/>
        <v>5.6894397052831225E-2</v>
      </c>
      <c r="BM388" s="50">
        <f>BI388-BI$18</f>
        <v>-1.9865023440496093E-3</v>
      </c>
      <c r="BN388" s="50">
        <f>BJ388-BJ$18</f>
        <v>-3.9730046880992187E-3</v>
      </c>
      <c r="BO388" s="50">
        <f>BK388-BK$18</f>
        <v>-1.191901406429767E-2</v>
      </c>
      <c r="BP388" s="50">
        <f>BL388-BL$18</f>
        <v>-5.959507032148828E-3</v>
      </c>
    </row>
    <row r="389" spans="1:68" x14ac:dyDescent="0.25">
      <c r="A389" t="s">
        <v>0</v>
      </c>
      <c r="B389" t="s">
        <v>0</v>
      </c>
      <c r="C389">
        <v>6.161541E-13</v>
      </c>
      <c r="D389">
        <v>2.060822E-12</v>
      </c>
      <c r="E389">
        <v>1.7319432999999999E-5</v>
      </c>
      <c r="F389">
        <v>1.5127606000000001E-12</v>
      </c>
      <c r="G389">
        <v>1.0248807E-12</v>
      </c>
      <c r="H389">
        <v>6.2206012999999999E-13</v>
      </c>
      <c r="I389">
        <v>5.7611103999999997E-13</v>
      </c>
      <c r="J389">
        <v>6.1288969999999995E-13</v>
      </c>
      <c r="K389">
        <v>6.7433917000000002E-13</v>
      </c>
      <c r="L389">
        <v>7.3413085999999999E-13</v>
      </c>
      <c r="M389">
        <v>9.6976370000000002E-13</v>
      </c>
      <c r="N389">
        <v>1.3250986000000001E-12</v>
      </c>
      <c r="O389">
        <v>2.0812156000000002E-12</v>
      </c>
      <c r="P389">
        <v>5.5291036999999996E-12</v>
      </c>
      <c r="Q389">
        <v>4.7497166E-4</v>
      </c>
      <c r="R389">
        <v>7.2795775000000004E-4</v>
      </c>
      <c r="S389" t="s">
        <v>0</v>
      </c>
      <c r="T389" t="s">
        <v>0</v>
      </c>
      <c r="U389" t="s">
        <v>0</v>
      </c>
      <c r="V389">
        <v>6.7316546000000003E-13</v>
      </c>
      <c r="W389">
        <v>7.8319793999999998E-13</v>
      </c>
      <c r="X389">
        <v>9.0928376999999995E-13</v>
      </c>
      <c r="Y389">
        <v>1.9209626999999999E-12</v>
      </c>
      <c r="Z389">
        <v>6.6655979999999998E-12</v>
      </c>
      <c r="AA389">
        <v>1.2322392000000001E-3</v>
      </c>
      <c r="AB389" t="s">
        <v>0</v>
      </c>
      <c r="AC389" t="s">
        <v>0</v>
      </c>
      <c r="AD389" t="s">
        <v>0</v>
      </c>
      <c r="AE389">
        <v>2.6288579000000002E-12</v>
      </c>
      <c r="AF389">
        <v>3.4319116999999998E-12</v>
      </c>
      <c r="AG389">
        <v>1.1919481E-3</v>
      </c>
      <c r="AH389">
        <v>3.0596743E-4</v>
      </c>
      <c r="AI389">
        <v>5.1903253000000005E-4</v>
      </c>
      <c r="AJ389">
        <v>1.4983310000000001E-3</v>
      </c>
      <c r="AZ389" s="35" t="s">
        <v>28</v>
      </c>
      <c r="BA389" s="21">
        <f t="shared" si="156"/>
        <v>2.1699698411025502E-4</v>
      </c>
      <c r="BB389" s="21">
        <f t="shared" si="157"/>
        <v>2.1699698411025501E-7</v>
      </c>
      <c r="BC389" s="21">
        <f t="shared" si="158"/>
        <v>1.7533356316108603E-5</v>
      </c>
      <c r="BD389" s="21">
        <f t="shared" si="159"/>
        <v>2.1040027579330325E-4</v>
      </c>
      <c r="BE389" s="21">
        <f t="shared" si="160"/>
        <v>0.21040027579330325</v>
      </c>
      <c r="BF389" s="21">
        <f t="shared" si="161"/>
        <v>2.1040027579330326E-19</v>
      </c>
      <c r="BG389" s="1">
        <f>BF389*BA$2</f>
        <v>7.4005141006157522E-5</v>
      </c>
      <c r="BH389" s="1">
        <f t="shared" si="162"/>
        <v>2.7011876467247495E-2</v>
      </c>
      <c r="BI389" s="22">
        <f t="shared" si="169"/>
        <v>0.15979236402471014</v>
      </c>
      <c r="BJ389" s="22">
        <f t="shared" si="164"/>
        <v>0.31958472804942029</v>
      </c>
      <c r="BK389" s="22">
        <f t="shared" si="165"/>
        <v>0.95875418414826086</v>
      </c>
      <c r="BL389" s="48">
        <f t="shared" si="168"/>
        <v>0.47937709207413043</v>
      </c>
      <c r="BM389" s="50">
        <f>BI389-BI$19</f>
        <v>-1.5576244066745626E-2</v>
      </c>
      <c r="BN389" s="50">
        <f>BJ389-BJ$19</f>
        <v>-3.1152488133491252E-2</v>
      </c>
      <c r="BO389" s="50">
        <f>BK389-BK$19</f>
        <v>-9.3457464400473644E-2</v>
      </c>
      <c r="BP389" s="50">
        <f>BL389-BL$19</f>
        <v>-4.6728732200236822E-2</v>
      </c>
    </row>
    <row r="390" spans="1:68" x14ac:dyDescent="0.25">
      <c r="A390" t="s">
        <v>0</v>
      </c>
      <c r="B390" t="s">
        <v>0</v>
      </c>
      <c r="C390">
        <v>1.4515991000000001E-12</v>
      </c>
      <c r="D390">
        <v>2.5005283999999999E-12</v>
      </c>
      <c r="E390">
        <v>2.1431240000000001E-12</v>
      </c>
      <c r="F390">
        <v>9.4892500000000002E-13</v>
      </c>
      <c r="G390">
        <v>7.2959020000000004E-13</v>
      </c>
      <c r="H390">
        <v>6.8041406000000003E-13</v>
      </c>
      <c r="I390">
        <v>8.4280537000000003E-13</v>
      </c>
      <c r="J390">
        <v>1.0208894E-12</v>
      </c>
      <c r="K390">
        <v>9.7478239999999998E-13</v>
      </c>
      <c r="L390">
        <v>9.4035769999999993E-13</v>
      </c>
      <c r="M390">
        <v>1.0620624E-12</v>
      </c>
      <c r="N390">
        <v>1.3441741000000001E-12</v>
      </c>
      <c r="O390">
        <v>2.0281384999999998E-12</v>
      </c>
      <c r="P390">
        <v>5.3767646E-12</v>
      </c>
      <c r="Q390">
        <v>2.9416726E-5</v>
      </c>
      <c r="R390">
        <v>1.0284178E-8</v>
      </c>
      <c r="S390" t="s">
        <v>0</v>
      </c>
      <c r="T390" t="s">
        <v>0</v>
      </c>
      <c r="U390" t="s">
        <v>0</v>
      </c>
      <c r="V390">
        <v>2.9348763E-12</v>
      </c>
      <c r="W390">
        <v>9.6518979999999994E-13</v>
      </c>
      <c r="X390">
        <v>1.0828351000000001E-12</v>
      </c>
      <c r="Y390">
        <v>1.7824652E-12</v>
      </c>
      <c r="Z390">
        <v>5.9196193999999998E-12</v>
      </c>
      <c r="AA390">
        <v>1.4992117999999999E-3</v>
      </c>
      <c r="AB390" t="s">
        <v>0</v>
      </c>
      <c r="AC390" t="s">
        <v>0</v>
      </c>
      <c r="AD390" t="s">
        <v>0</v>
      </c>
      <c r="AE390">
        <v>1.387575E-3</v>
      </c>
      <c r="AF390">
        <v>1.3868934E-4</v>
      </c>
      <c r="AG390">
        <v>5.3850213999999996E-12</v>
      </c>
      <c r="AH390">
        <v>2.0577682000000002E-12</v>
      </c>
      <c r="AI390">
        <v>1.7955686E-12</v>
      </c>
      <c r="AJ390">
        <v>2.7270579999999999E-4</v>
      </c>
      <c r="AZ390" s="33" t="s">
        <v>29</v>
      </c>
      <c r="BA390" s="21">
        <f t="shared" si="156"/>
        <v>1.1633891284545171E-3</v>
      </c>
      <c r="BB390" s="21">
        <f t="shared" si="157"/>
        <v>1.1633891284545171E-6</v>
      </c>
      <c r="BC390" s="21">
        <f t="shared" si="158"/>
        <v>9.4001841579124988E-5</v>
      </c>
      <c r="BD390" s="21">
        <f t="shared" si="159"/>
        <v>1.1280220989494999E-3</v>
      </c>
      <c r="BE390" s="21">
        <f t="shared" si="160"/>
        <v>1.1280220989494998</v>
      </c>
      <c r="BF390" s="21">
        <f t="shared" si="161"/>
        <v>1.1280220989494999E-18</v>
      </c>
      <c r="BG390" s="1">
        <f t="shared" ref="BG390:BG392" si="170">BF390*BA$2</f>
        <v>3.9676485297400238E-4</v>
      </c>
      <c r="BH390" s="1">
        <f t="shared" si="162"/>
        <v>0.14481917133551087</v>
      </c>
      <c r="BI390" s="22">
        <f t="shared" si="169"/>
        <v>0.85669715585512174</v>
      </c>
      <c r="BJ390" s="22">
        <f t="shared" si="164"/>
        <v>1.7133943117102435</v>
      </c>
      <c r="BK390" s="22">
        <f t="shared" si="165"/>
        <v>5.1401829351307304</v>
      </c>
      <c r="BL390" s="48">
        <f t="shared" si="168"/>
        <v>2.5700914675653652</v>
      </c>
      <c r="BM390" s="50">
        <f>BI390-BI$20</f>
        <v>-1.4552334655537402E-2</v>
      </c>
      <c r="BN390" s="50">
        <f>BJ390-BJ$20</f>
        <v>-2.9104669311074804E-2</v>
      </c>
      <c r="BO390" s="50">
        <f>BK390-BK$20</f>
        <v>-8.7314007933224858E-2</v>
      </c>
      <c r="BP390" s="50">
        <f>BL390-BL$20</f>
        <v>-4.3657003966612429E-2</v>
      </c>
    </row>
    <row r="391" spans="1:68" x14ac:dyDescent="0.25">
      <c r="A391" t="s">
        <v>0</v>
      </c>
      <c r="B391">
        <v>1.7285459E-12</v>
      </c>
      <c r="C391">
        <v>7.3064124000000003E-13</v>
      </c>
      <c r="D391">
        <v>1.1971765E-12</v>
      </c>
      <c r="E391">
        <v>6.0809830000000003E-13</v>
      </c>
      <c r="F391">
        <v>6.0867679999999996E-13</v>
      </c>
      <c r="G391">
        <v>8.8162106000000002E-13</v>
      </c>
      <c r="H391">
        <v>1.3576802E-12</v>
      </c>
      <c r="I391">
        <v>3.0737162000000002E-12</v>
      </c>
      <c r="J391">
        <v>6.5869606E-12</v>
      </c>
      <c r="K391">
        <v>9.9765005E-12</v>
      </c>
      <c r="L391">
        <v>6.9424600000000006E-5</v>
      </c>
      <c r="M391">
        <v>4.3696929999999999E-6</v>
      </c>
      <c r="N391">
        <v>9.4794810000000001E-12</v>
      </c>
      <c r="O391">
        <v>6.1699833999999999E-12</v>
      </c>
      <c r="P391">
        <v>8.2374659999999997E-12</v>
      </c>
      <c r="Q391">
        <v>8.8270560000000003E-12</v>
      </c>
      <c r="R391">
        <v>1.069599E-11</v>
      </c>
      <c r="S391" t="s">
        <v>0</v>
      </c>
      <c r="T391" t="s">
        <v>0</v>
      </c>
      <c r="U391">
        <v>1.1587394E-12</v>
      </c>
      <c r="V391">
        <v>2.470379E-12</v>
      </c>
      <c r="W391">
        <v>6.0578096000000002E-12</v>
      </c>
      <c r="X391">
        <v>5.7943966000000001E-12</v>
      </c>
      <c r="Y391">
        <v>4.4693639999999997E-12</v>
      </c>
      <c r="Z391">
        <v>3.0269708E-12</v>
      </c>
      <c r="AA391">
        <v>1.5543474000000001E-11</v>
      </c>
      <c r="AB391" t="s">
        <v>0</v>
      </c>
      <c r="AC391" t="s">
        <v>0</v>
      </c>
      <c r="AD391" t="s">
        <v>0</v>
      </c>
      <c r="AE391">
        <v>7.502716E-11</v>
      </c>
      <c r="AF391">
        <v>6.2222890000000004E-12</v>
      </c>
      <c r="AG391">
        <v>1.7052563E-12</v>
      </c>
      <c r="AH391">
        <v>2.0270326E-12</v>
      </c>
      <c r="AI391">
        <v>2.1674063999999999E-12</v>
      </c>
      <c r="AJ391">
        <v>1.1267235E-3</v>
      </c>
      <c r="AZ391" t="s">
        <v>30</v>
      </c>
      <c r="BA391" s="21">
        <f>AH377</f>
        <v>4.0208314999999996E-3</v>
      </c>
      <c r="BB391" s="21">
        <f t="shared" si="157"/>
        <v>4.0208315E-6</v>
      </c>
      <c r="BC391" s="21">
        <f t="shared" si="158"/>
        <v>3.2488318520000002E-4</v>
      </c>
      <c r="BD391" s="21">
        <f t="shared" si="159"/>
        <v>3.8985982224E-3</v>
      </c>
      <c r="BE391" s="21">
        <f t="shared" si="160"/>
        <v>3.8985982224</v>
      </c>
      <c r="BF391" s="21">
        <f t="shared" si="161"/>
        <v>3.8985982224000001E-18</v>
      </c>
      <c r="BG391" s="1">
        <f t="shared" si="170"/>
        <v>1.371273445755864E-3</v>
      </c>
      <c r="BH391" s="1">
        <f>BG391*365</f>
        <v>0.5005148077008903</v>
      </c>
      <c r="BI391" s="22">
        <f t="shared" si="169"/>
        <v>2.9608622136590221</v>
      </c>
      <c r="BJ391" s="22">
        <f t="shared" si="164"/>
        <v>5.9217244273180443</v>
      </c>
      <c r="BK391" s="22">
        <f t="shared" si="165"/>
        <v>17.765173281954134</v>
      </c>
      <c r="BL391" s="48">
        <f>AVERAGE(BI391:BK391)</f>
        <v>8.8825866409770668</v>
      </c>
      <c r="BM391" s="50">
        <f>BI391-BI$21</f>
        <v>-7.5416416632205774E-3</v>
      </c>
      <c r="BN391" s="50">
        <f>BJ391-BJ$21</f>
        <v>-1.5083283326441155E-2</v>
      </c>
      <c r="BO391" s="50">
        <f>BK391-BK$21</f>
        <v>-4.5249849979324352E-2</v>
      </c>
      <c r="BP391" s="50">
        <f>BL391-BL$21</f>
        <v>-2.2624924989662176E-2</v>
      </c>
    </row>
    <row r="392" spans="1:68" x14ac:dyDescent="0.25">
      <c r="A392" t="s">
        <v>0</v>
      </c>
      <c r="B392">
        <v>8.6278174E-13</v>
      </c>
      <c r="C392">
        <v>2.9594052000000001E-13</v>
      </c>
      <c r="D392">
        <v>2.4246354999999999E-13</v>
      </c>
      <c r="E392">
        <v>1.6995049E-13</v>
      </c>
      <c r="F392">
        <v>2.9402205000000002E-13</v>
      </c>
      <c r="G392">
        <v>5.1476659999999999E-13</v>
      </c>
      <c r="H392">
        <v>8.4571483000000004E-13</v>
      </c>
      <c r="I392">
        <v>1.5337696E-12</v>
      </c>
      <c r="J392">
        <v>2.5598616000000001E-12</v>
      </c>
      <c r="K392">
        <v>4.9115746000000001E-12</v>
      </c>
      <c r="L392">
        <v>7.2364245999999998E-12</v>
      </c>
      <c r="M392">
        <v>1.1060951E-11</v>
      </c>
      <c r="N392">
        <v>9.7438359999999995E-12</v>
      </c>
      <c r="O392">
        <v>1.1250051999999999E-11</v>
      </c>
      <c r="P392">
        <v>1.7061457999999999E-4</v>
      </c>
      <c r="Q392">
        <v>1.9963160000000001E-3</v>
      </c>
      <c r="R392">
        <v>1.9724777000000001E-3</v>
      </c>
      <c r="S392" t="s">
        <v>0</v>
      </c>
      <c r="T392" t="s">
        <v>0</v>
      </c>
      <c r="U392">
        <v>1.6487945000000001E-12</v>
      </c>
      <c r="V392">
        <v>3.2380823E-12</v>
      </c>
      <c r="W392">
        <v>2.4211369999999998E-12</v>
      </c>
      <c r="X392">
        <v>3.1058045000000001E-12</v>
      </c>
      <c r="Y392">
        <v>2.2602953000000001E-4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6.0372694999999996E-4</v>
      </c>
      <c r="AG392">
        <v>1.6725795E-12</v>
      </c>
      <c r="AH392">
        <v>4.6677642999999998E-4</v>
      </c>
      <c r="AI392">
        <v>6.3341000000000005E-4</v>
      </c>
      <c r="AJ392">
        <v>4.842409E-12</v>
      </c>
      <c r="AZ392" t="s">
        <v>31</v>
      </c>
      <c r="BA392" s="21">
        <f>AO387</f>
        <v>9.3525020316338715E-4</v>
      </c>
      <c r="BB392" s="21">
        <f>BA392*0.001</f>
        <v>9.3525020316338721E-7</v>
      </c>
      <c r="BC392" s="21">
        <f>BB392*80.8</f>
        <v>7.5568216415601686E-5</v>
      </c>
      <c r="BD392" s="21">
        <f>BC392*12</f>
        <v>9.0681859698722028E-4</v>
      </c>
      <c r="BE392" s="21">
        <f>BD392*1000</f>
        <v>0.90681859698722023</v>
      </c>
      <c r="BF392" s="21">
        <f>BE392*0.000000000000000001</f>
        <v>9.0681859698722033E-19</v>
      </c>
      <c r="BG392" s="1">
        <f t="shared" si="170"/>
        <v>3.1895983921129996E-4</v>
      </c>
      <c r="BH392" s="1">
        <f>BG392*365</f>
        <v>0.11642034131212449</v>
      </c>
      <c r="BI392" s="22">
        <f>BH392*BD$2</f>
        <v>0.68870008277228167</v>
      </c>
      <c r="BJ392" s="22">
        <f>BH392*BD$3</f>
        <v>1.3774001655445633</v>
      </c>
      <c r="BK392" s="22">
        <f>BH392*BD$4</f>
        <v>4.1322004966336898</v>
      </c>
      <c r="BL392" s="48">
        <f>AVERAGE(BI392:BK392)</f>
        <v>2.0661002483168449</v>
      </c>
      <c r="BM392" s="50">
        <f>BI392-BI$22</f>
        <v>-1.7113150293107671E-2</v>
      </c>
      <c r="BN392" s="50">
        <f>BJ392-BJ$22</f>
        <v>-3.4226300586215341E-2</v>
      </c>
      <c r="BO392" s="50">
        <f>BK392-BK$22</f>
        <v>-0.10267890175864558</v>
      </c>
      <c r="BP392" s="50">
        <f>BL392-BL$22</f>
        <v>-5.1339450879323234E-2</v>
      </c>
    </row>
    <row r="393" spans="1:68" x14ac:dyDescent="0.25">
      <c r="A393" t="s">
        <v>0</v>
      </c>
      <c r="B393">
        <v>6.513277E-13</v>
      </c>
      <c r="C393">
        <v>1.6617398999999999E-13</v>
      </c>
      <c r="D393">
        <v>2.1594387000000001E-13</v>
      </c>
      <c r="E393">
        <v>1.1871917999999999E-13</v>
      </c>
      <c r="F393">
        <v>1.7436432000000001E-13</v>
      </c>
      <c r="G393">
        <v>3.0262174999999998E-13</v>
      </c>
      <c r="H393">
        <v>3.3469355999999998E-13</v>
      </c>
      <c r="I393">
        <v>4.4622184000000001E-13</v>
      </c>
      <c r="J393">
        <v>6.0564574000000003E-13</v>
      </c>
      <c r="K393">
        <v>9.4359210000000002E-13</v>
      </c>
      <c r="L393">
        <v>1.0171030000000001E-12</v>
      </c>
      <c r="M393">
        <v>1.4090862E-12</v>
      </c>
      <c r="N393">
        <v>2.2061656E-12</v>
      </c>
      <c r="O393">
        <v>1.7753431E-12</v>
      </c>
      <c r="P393">
        <v>2.4619018000000001E-12</v>
      </c>
      <c r="Q393">
        <v>1.5564805999999999E-4</v>
      </c>
      <c r="R393">
        <v>7.8290724000000002E-4</v>
      </c>
      <c r="S393" t="s">
        <v>0</v>
      </c>
      <c r="T393">
        <v>8.0055099999999995E-12</v>
      </c>
      <c r="U393">
        <v>1.8074599E-12</v>
      </c>
      <c r="V393">
        <v>1.1841834999999999E-12</v>
      </c>
      <c r="W393">
        <v>1.411859E-12</v>
      </c>
      <c r="X393">
        <v>1.1360799000000001E-12</v>
      </c>
      <c r="Y393">
        <v>5.8546516000000004E-13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1.3953641000000001E-3</v>
      </c>
      <c r="AG393">
        <v>6.5854269999999994E-11</v>
      </c>
      <c r="AH393">
        <v>3.2493522E-11</v>
      </c>
      <c r="AI393">
        <v>5.1545720000000005E-4</v>
      </c>
      <c r="AJ393">
        <v>2.4424794E-11</v>
      </c>
    </row>
    <row r="394" spans="1:68" x14ac:dyDescent="0.25">
      <c r="A394" t="s">
        <v>0</v>
      </c>
      <c r="B394">
        <v>1.2232733E-12</v>
      </c>
      <c r="C394">
        <v>2.4111222E-13</v>
      </c>
      <c r="D394">
        <v>1.8412179E-13</v>
      </c>
      <c r="E394">
        <v>1.06591656E-13</v>
      </c>
      <c r="F394">
        <v>1.5117833E-13</v>
      </c>
      <c r="G394">
        <v>2.9440114000000001E-13</v>
      </c>
      <c r="H394">
        <v>4.5838035000000001E-13</v>
      </c>
      <c r="I394">
        <v>6.3648479999999997E-13</v>
      </c>
      <c r="J394">
        <v>7.9304526000000001E-13</v>
      </c>
      <c r="K394">
        <v>9.5277829999999993E-13</v>
      </c>
      <c r="L394">
        <v>1.0411234000000001E-12</v>
      </c>
      <c r="M394">
        <v>1.3376087999999999E-12</v>
      </c>
      <c r="N394">
        <v>1.2483308999999999E-12</v>
      </c>
      <c r="O394">
        <v>1.1413396E-12</v>
      </c>
      <c r="P394">
        <v>4.7856437000000003E-12</v>
      </c>
      <c r="Q394">
        <v>1.1468098E-3</v>
      </c>
      <c r="R394" t="s">
        <v>0</v>
      </c>
      <c r="S394">
        <v>4.3671620000000001E-12</v>
      </c>
      <c r="T394">
        <v>1.5189239E-12</v>
      </c>
      <c r="U394">
        <v>6.4305130000000001E-13</v>
      </c>
      <c r="V394">
        <v>8.050049E-13</v>
      </c>
      <c r="W394">
        <v>8.4961260000000004E-13</v>
      </c>
      <c r="X394">
        <v>7.6541159999999998E-13</v>
      </c>
      <c r="Y394">
        <v>5.8446910000000002E-13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1.2933672E-3</v>
      </c>
      <c r="AG394">
        <v>7.5936020000000001E-11</v>
      </c>
      <c r="AH394">
        <v>1.4147884999999999E-3</v>
      </c>
      <c r="AI394">
        <v>1.2028691000000001E-3</v>
      </c>
      <c r="AJ394">
        <v>1.2055008E-3</v>
      </c>
    </row>
    <row r="395" spans="1:68" x14ac:dyDescent="0.25">
      <c r="A395" t="s">
        <v>0</v>
      </c>
      <c r="B395">
        <v>4.8682416999999996E-12</v>
      </c>
      <c r="C395">
        <v>1.4587641000000001E-12</v>
      </c>
      <c r="D395">
        <v>5.0591204E-13</v>
      </c>
      <c r="E395">
        <v>2.4012327000000002E-13</v>
      </c>
      <c r="F395">
        <v>2.6069873999999999E-13</v>
      </c>
      <c r="G395">
        <v>3.6280366999999999E-13</v>
      </c>
      <c r="H395">
        <v>4.8492199999999996E-13</v>
      </c>
      <c r="I395">
        <v>6.2222807000000002E-13</v>
      </c>
      <c r="J395">
        <v>6.249301E-13</v>
      </c>
      <c r="K395">
        <v>6.5930274000000001E-13</v>
      </c>
      <c r="L395">
        <v>7.6837862999999996E-13</v>
      </c>
      <c r="M395">
        <v>9.5086350000000005E-13</v>
      </c>
      <c r="N395">
        <v>1.0480778999999999E-12</v>
      </c>
      <c r="O395">
        <v>1.1093405000000001E-12</v>
      </c>
      <c r="P395">
        <v>4.1372924999999999E-12</v>
      </c>
      <c r="Q395" t="s">
        <v>0</v>
      </c>
      <c r="R395">
        <v>2.812947E-7</v>
      </c>
      <c r="S395">
        <v>1.7046844999999999E-12</v>
      </c>
      <c r="T395">
        <v>1.1743183E-12</v>
      </c>
      <c r="U395">
        <v>6.7395240000000004E-13</v>
      </c>
      <c r="V395">
        <v>7.3641760000000003E-13</v>
      </c>
      <c r="W395">
        <v>8.5032627E-13</v>
      </c>
      <c r="X395">
        <v>7.3337179999999996E-13</v>
      </c>
      <c r="Y395">
        <v>1.0507572000000001E-12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1.3695040999999999E-3</v>
      </c>
      <c r="AG395">
        <v>8.1881739999999995E-6</v>
      </c>
      <c r="AH395" t="s">
        <v>0</v>
      </c>
      <c r="AI395">
        <v>1.4087990999999999E-3</v>
      </c>
      <c r="AJ395">
        <v>1.3446618999999999E-3</v>
      </c>
    </row>
    <row r="396" spans="1:68" x14ac:dyDescent="0.25">
      <c r="A396" t="s">
        <v>0</v>
      </c>
      <c r="B396">
        <v>1.0812254E-11</v>
      </c>
      <c r="C396">
        <v>3.4335559999999999E-12</v>
      </c>
      <c r="D396">
        <v>7.3724793999999996E-13</v>
      </c>
      <c r="E396">
        <v>3.2211432000000001E-13</v>
      </c>
      <c r="F396">
        <v>2.8352997999999998E-13</v>
      </c>
      <c r="G396">
        <v>3.8273359E-13</v>
      </c>
      <c r="H396">
        <v>4.9566736000000002E-13</v>
      </c>
      <c r="I396">
        <v>6.016609E-13</v>
      </c>
      <c r="J396">
        <v>5.5879900000000003E-13</v>
      </c>
      <c r="K396">
        <v>5.5725920000000003E-13</v>
      </c>
      <c r="L396">
        <v>6.9123504999999996E-13</v>
      </c>
      <c r="M396">
        <v>7.5015763999999998E-13</v>
      </c>
      <c r="N396">
        <v>6.3656060000000001E-13</v>
      </c>
      <c r="O396">
        <v>7.9997979999999998E-13</v>
      </c>
      <c r="P396" t="s">
        <v>0</v>
      </c>
      <c r="Q396">
        <v>1.6353674999999999E-11</v>
      </c>
      <c r="R396">
        <v>1.8195485E-11</v>
      </c>
      <c r="S396">
        <v>7.5587969999999995E-12</v>
      </c>
      <c r="T396">
        <v>1.5075582000000001E-12</v>
      </c>
      <c r="U396">
        <v>7.8848776000000001E-13</v>
      </c>
      <c r="V396">
        <v>8.3510346999999999E-13</v>
      </c>
      <c r="W396">
        <v>1.0194570000000001E-12</v>
      </c>
      <c r="X396">
        <v>1.0416257E-12</v>
      </c>
      <c r="Y396">
        <v>2.5691680000000001E-12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3.3440335999999999E-3</v>
      </c>
      <c r="AG396">
        <v>6.2683324000000005E-4</v>
      </c>
      <c r="AH396" t="s">
        <v>0</v>
      </c>
      <c r="AI396" t="s">
        <v>0</v>
      </c>
      <c r="AJ396" t="s">
        <v>0</v>
      </c>
    </row>
    <row r="397" spans="1:68" x14ac:dyDescent="0.25">
      <c r="A397" t="s">
        <v>0</v>
      </c>
      <c r="B397" t="s">
        <v>0</v>
      </c>
      <c r="C397">
        <v>6.225374E-12</v>
      </c>
      <c r="D397">
        <v>8.8474560000000003E-13</v>
      </c>
      <c r="E397">
        <v>3.2614942999999999E-13</v>
      </c>
      <c r="F397">
        <v>2.9607043000000001E-13</v>
      </c>
      <c r="G397">
        <v>4.8027223000000005E-13</v>
      </c>
      <c r="H397">
        <v>5.9942746000000003E-13</v>
      </c>
      <c r="I397">
        <v>6.9162905000000001E-13</v>
      </c>
      <c r="J397">
        <v>7.0583210000000003E-13</v>
      </c>
      <c r="K397">
        <v>7.1313836999999996E-13</v>
      </c>
      <c r="L397">
        <v>7.9697045000000004E-13</v>
      </c>
      <c r="M397">
        <v>6.9685625999999996E-13</v>
      </c>
      <c r="N397">
        <v>5.2367284999999996E-13</v>
      </c>
      <c r="O397">
        <v>8.7768579999999997E-13</v>
      </c>
      <c r="P397" t="s">
        <v>0</v>
      </c>
      <c r="Q397">
        <v>1.9257910999999999E-11</v>
      </c>
      <c r="R397">
        <v>1.2794676E-11</v>
      </c>
      <c r="S397">
        <v>8.7897739999999999E-12</v>
      </c>
      <c r="T397">
        <v>1.7139131999999999E-12</v>
      </c>
      <c r="U397">
        <v>9.3544179999999993E-13</v>
      </c>
      <c r="V397">
        <v>1.2120012E-12</v>
      </c>
      <c r="W397">
        <v>1.6349275E-12</v>
      </c>
      <c r="X397">
        <v>1.8434100000000001E-12</v>
      </c>
      <c r="Y397">
        <v>6.1387167E-12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2.0909001999999999E-4</v>
      </c>
      <c r="AG397">
        <v>1.7738644999999999E-3</v>
      </c>
      <c r="AH397" t="s">
        <v>0</v>
      </c>
      <c r="AI397" t="s">
        <v>0</v>
      </c>
      <c r="AJ397" t="s">
        <v>0</v>
      </c>
    </row>
    <row r="398" spans="1:68" x14ac:dyDescent="0.25">
      <c r="A398" t="s">
        <v>0</v>
      </c>
      <c r="B398" t="s">
        <v>0</v>
      </c>
      <c r="C398">
        <v>6.1271293000000004E-4</v>
      </c>
      <c r="D398">
        <v>1.5861633000000001E-12</v>
      </c>
      <c r="E398">
        <v>2.4055340000000001E-13</v>
      </c>
      <c r="F398">
        <v>7.9099169999999997E-14</v>
      </c>
      <c r="G398">
        <v>8.9716333999999999E-14</v>
      </c>
      <c r="H398">
        <v>2.1807215999999999E-13</v>
      </c>
      <c r="I398">
        <v>3.8989733999999998E-13</v>
      </c>
      <c r="J398">
        <v>5.1894589999999998E-13</v>
      </c>
      <c r="K398">
        <v>7.2109402999999995E-13</v>
      </c>
      <c r="L398">
        <v>8.6996853999999996E-13</v>
      </c>
      <c r="M398">
        <v>8.33487E-13</v>
      </c>
      <c r="N398">
        <v>8.8341762999999997E-13</v>
      </c>
      <c r="O398">
        <v>2.1419120000000001E-12</v>
      </c>
      <c r="P398" t="s">
        <v>0</v>
      </c>
      <c r="Q398">
        <v>3.5548394E-11</v>
      </c>
      <c r="R398">
        <v>8.1312740000000006E-12</v>
      </c>
      <c r="S398">
        <v>5.2682180000000004E-12</v>
      </c>
      <c r="T398">
        <v>9.1333069999999991E-13</v>
      </c>
      <c r="U398">
        <v>7.6987070000000003E-13</v>
      </c>
      <c r="V398">
        <v>1.0726855E-12</v>
      </c>
      <c r="W398">
        <v>2.0472274000000001E-12</v>
      </c>
      <c r="X398">
        <v>2.6205872999999999E-12</v>
      </c>
      <c r="Y398">
        <v>2.3252544000000001E-12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</row>
    <row r="399" spans="1:68" x14ac:dyDescent="0.25">
      <c r="A399" t="s">
        <v>0</v>
      </c>
      <c r="B399" t="s">
        <v>0</v>
      </c>
      <c r="C399">
        <v>4.1673270000000001E-12</v>
      </c>
      <c r="D399">
        <v>1.902144E-11</v>
      </c>
      <c r="E399">
        <v>2.1086482E-11</v>
      </c>
      <c r="F399">
        <v>1.6417527000000001E-11</v>
      </c>
      <c r="G399">
        <v>1.5108399E-11</v>
      </c>
      <c r="H399">
        <v>1.1305924999999999E-11</v>
      </c>
      <c r="I399">
        <v>4.1450498000000003E-12</v>
      </c>
      <c r="J399">
        <v>1.7933732999999999E-12</v>
      </c>
      <c r="K399">
        <v>8.7997680000000002E-13</v>
      </c>
      <c r="L399">
        <v>5.232316E-13</v>
      </c>
      <c r="M399">
        <v>8.1961384999999998E-13</v>
      </c>
      <c r="N399">
        <v>2.6875527000000001E-12</v>
      </c>
      <c r="O399">
        <v>4.2841420000000003E-12</v>
      </c>
      <c r="P399" t="s">
        <v>0</v>
      </c>
      <c r="Q399" t="s">
        <v>0</v>
      </c>
      <c r="R399" t="s">
        <v>0</v>
      </c>
      <c r="S399">
        <v>7.5385155000000001E-4</v>
      </c>
      <c r="T399">
        <v>4.4263320000000001E-11</v>
      </c>
      <c r="U399">
        <v>2.4599855000000001E-11</v>
      </c>
      <c r="V399">
        <v>4.1370894999999998E-12</v>
      </c>
      <c r="W399">
        <v>6.3725516999999995E-13</v>
      </c>
      <c r="X399">
        <v>4.1573545999999997E-12</v>
      </c>
      <c r="Y399">
        <v>3.0722112999999998E-12</v>
      </c>
      <c r="Z399" t="s">
        <v>0</v>
      </c>
      <c r="AA399" t="s">
        <v>0</v>
      </c>
      <c r="AB399">
        <v>1.5674659000000001E-13</v>
      </c>
      <c r="AC399">
        <v>5.783228E-13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</row>
    <row r="400" spans="1:68" x14ac:dyDescent="0.25">
      <c r="A400" t="s">
        <v>0</v>
      </c>
      <c r="B400" t="s">
        <v>0</v>
      </c>
      <c r="C400" t="s">
        <v>0</v>
      </c>
      <c r="D400">
        <v>1.8850341000000001E-3</v>
      </c>
      <c r="E400">
        <v>1.4283656E-3</v>
      </c>
      <c r="F400">
        <v>1.3716109E-3</v>
      </c>
      <c r="G400">
        <v>1.247157E-3</v>
      </c>
      <c r="H400">
        <v>1.1768792999999999E-3</v>
      </c>
      <c r="I400">
        <v>9.8469490000000002E-4</v>
      </c>
      <c r="J400">
        <v>6.4633150000000005E-4</v>
      </c>
      <c r="K400">
        <v>4.2526289999999999E-6</v>
      </c>
      <c r="L400">
        <v>1.7534791E-11</v>
      </c>
      <c r="M400">
        <v>5.4123416000000001E-12</v>
      </c>
      <c r="N400">
        <v>4.5883239999999999E-12</v>
      </c>
      <c r="O400" t="s">
        <v>0</v>
      </c>
      <c r="P400" t="s">
        <v>0</v>
      </c>
      <c r="Q400" t="s">
        <v>0</v>
      </c>
      <c r="R400" t="s">
        <v>0</v>
      </c>
      <c r="S400">
        <v>4.0052947999999998E-3</v>
      </c>
      <c r="T400">
        <v>3.4317739999999998E-3</v>
      </c>
      <c r="U400">
        <v>2.5792515E-3</v>
      </c>
      <c r="V400">
        <v>1.7303519000000001E-3</v>
      </c>
      <c r="W400">
        <v>6.1413989999999996E-4</v>
      </c>
      <c r="X400">
        <v>1.4728045E-11</v>
      </c>
      <c r="Y400">
        <v>1.7625191000000001E-11</v>
      </c>
      <c r="Z400">
        <v>3.8315070000000004E-12</v>
      </c>
      <c r="AA400">
        <v>1.5967759E-12</v>
      </c>
      <c r="AB400">
        <v>8.3979049999999998E-13</v>
      </c>
      <c r="AC400">
        <v>8.4923567000000001E-13</v>
      </c>
      <c r="AD400">
        <v>4.0666720000000002E-13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</row>
    <row r="401" spans="1:68" x14ac:dyDescent="0.25">
      <c r="A401" t="s">
        <v>0</v>
      </c>
      <c r="B401" t="s">
        <v>0</v>
      </c>
      <c r="C401" t="s">
        <v>0</v>
      </c>
      <c r="D401">
        <v>4.231327E-3</v>
      </c>
      <c r="E401">
        <v>3.2028270000000001E-3</v>
      </c>
      <c r="F401">
        <v>2.9342080999999998E-3</v>
      </c>
      <c r="G401">
        <v>2.8901536000000001E-3</v>
      </c>
      <c r="H401">
        <v>2.7418694999999998E-3</v>
      </c>
      <c r="I401">
        <v>2.4840029999999998E-3</v>
      </c>
      <c r="J401">
        <v>2.0619665999999999E-3</v>
      </c>
      <c r="K401">
        <v>1.5260473999999999E-3</v>
      </c>
      <c r="L401">
        <v>7.8362970000000001E-4</v>
      </c>
      <c r="M401">
        <v>3.2005995000000003E-11</v>
      </c>
      <c r="N401">
        <v>7.6955915999999996E-12</v>
      </c>
      <c r="O401" t="s">
        <v>0</v>
      </c>
      <c r="P401" t="s">
        <v>0</v>
      </c>
      <c r="Q401" t="s">
        <v>0</v>
      </c>
      <c r="R401" t="s">
        <v>0</v>
      </c>
      <c r="S401">
        <v>5.0226960000000001E-3</v>
      </c>
      <c r="T401">
        <v>4.6611409999999997E-3</v>
      </c>
      <c r="U401">
        <v>4.5541150000000001E-3</v>
      </c>
      <c r="V401">
        <v>3.8642023999999999E-3</v>
      </c>
      <c r="W401">
        <v>3.2925150000000002E-3</v>
      </c>
      <c r="X401">
        <v>2.2111283999999998E-3</v>
      </c>
      <c r="Y401">
        <v>6.6000099999999998E-11</v>
      </c>
      <c r="Z401" t="s">
        <v>0</v>
      </c>
      <c r="AA401">
        <v>2.6202472999999999E-12</v>
      </c>
      <c r="AB401">
        <v>1.6345355E-12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</row>
    <row r="402" spans="1:68" x14ac:dyDescent="0.25">
      <c r="A402" t="s">
        <v>0</v>
      </c>
      <c r="B402" t="s">
        <v>0</v>
      </c>
      <c r="C402" t="s">
        <v>0</v>
      </c>
      <c r="D402">
        <v>4.4878054999999998E-3</v>
      </c>
      <c r="E402">
        <v>3.4328004999999999E-3</v>
      </c>
      <c r="F402">
        <v>3.3926609999999999E-3</v>
      </c>
      <c r="G402">
        <v>3.2638087999999998E-3</v>
      </c>
      <c r="H402">
        <v>3.2279126000000001E-3</v>
      </c>
      <c r="I402">
        <v>3.0925410999999999E-3</v>
      </c>
      <c r="J402">
        <v>2.9812203999999998E-3</v>
      </c>
      <c r="K402">
        <v>2.534213E-3</v>
      </c>
      <c r="L402">
        <v>1.696793E-3</v>
      </c>
      <c r="M402">
        <v>3.3094249999999998E-4</v>
      </c>
      <c r="N402">
        <v>1.4930495999999999E-11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>
        <v>5.9412783E-3</v>
      </c>
      <c r="U402">
        <v>5.3106580000000002E-3</v>
      </c>
      <c r="V402">
        <v>5.5169523999999996E-3</v>
      </c>
      <c r="W402">
        <v>5.1047410000000003E-3</v>
      </c>
      <c r="X402">
        <v>4.6417740000000004E-3</v>
      </c>
      <c r="Y402">
        <v>2.7660609000000002E-3</v>
      </c>
      <c r="Z402">
        <v>9.8229419999999994E-4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</row>
    <row r="403" spans="1:68" x14ac:dyDescent="0.25">
      <c r="A403" t="s">
        <v>0</v>
      </c>
      <c r="B403" t="s">
        <v>0</v>
      </c>
      <c r="C403" t="s">
        <v>0</v>
      </c>
      <c r="D403" t="s">
        <v>0</v>
      </c>
      <c r="E403">
        <v>3.1448537000000002E-3</v>
      </c>
      <c r="F403">
        <v>3.4123510000000001E-3</v>
      </c>
      <c r="G403">
        <v>3.4585559999999998E-3</v>
      </c>
      <c r="H403">
        <v>3.1429489999999999E-3</v>
      </c>
      <c r="I403">
        <v>3.1852422000000001E-3</v>
      </c>
      <c r="J403">
        <v>3.3146369E-3</v>
      </c>
      <c r="K403">
        <v>3.0876995999999999E-3</v>
      </c>
      <c r="L403">
        <v>2.1371588E-3</v>
      </c>
      <c r="M403">
        <v>7.4109475999999997E-4</v>
      </c>
      <c r="N403">
        <v>4.0902083999999997E-11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5.844424E-3</v>
      </c>
      <c r="V403">
        <v>5.7083424000000001E-3</v>
      </c>
      <c r="W403">
        <v>5.5184066000000002E-3</v>
      </c>
      <c r="X403">
        <v>5.4865456E-3</v>
      </c>
      <c r="Y403">
        <v>4.4863693999999997E-3</v>
      </c>
      <c r="Z403">
        <v>2.2750090000000001E-3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</row>
    <row r="404" spans="1:68" x14ac:dyDescent="0.25">
      <c r="A404" t="s">
        <v>0</v>
      </c>
      <c r="B404" t="s">
        <v>0</v>
      </c>
      <c r="C404" t="s">
        <v>0</v>
      </c>
      <c r="D404" t="s">
        <v>0</v>
      </c>
      <c r="E404">
        <v>1.0812324E-3</v>
      </c>
      <c r="F404">
        <v>2.9104776000000001E-3</v>
      </c>
      <c r="G404">
        <v>2.2549543000000001E-3</v>
      </c>
      <c r="H404">
        <v>1.4945467E-3</v>
      </c>
      <c r="I404">
        <v>2.4906135999999998E-3</v>
      </c>
      <c r="J404">
        <v>4.0702129999999996E-3</v>
      </c>
      <c r="K404">
        <v>2.6672177000000002E-3</v>
      </c>
      <c r="L404">
        <v>1.9145271999999999E-3</v>
      </c>
      <c r="M404">
        <v>4.8753158E-11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4.9020974000000004E-3</v>
      </c>
      <c r="V404">
        <v>5.0961619999999996E-3</v>
      </c>
      <c r="W404">
        <v>4.7211010000000001E-3</v>
      </c>
      <c r="X404">
        <v>3.8103316999999999E-3</v>
      </c>
      <c r="Y404">
        <v>3.4824707999999999E-3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</row>
    <row r="405" spans="1:68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>
        <v>5.6997980000000003E-4</v>
      </c>
      <c r="H405">
        <v>8.1155729999999996E-4</v>
      </c>
      <c r="I405">
        <v>7.1215619999999999E-4</v>
      </c>
      <c r="J405">
        <v>2.0545109000000002E-3</v>
      </c>
      <c r="K405">
        <v>3.0346280000000002E-10</v>
      </c>
      <c r="L405">
        <v>5.550987E-11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2.0994210000000002E-3</v>
      </c>
      <c r="V405">
        <v>2.734995E-3</v>
      </c>
      <c r="W405">
        <v>8.6229449999999995E-4</v>
      </c>
      <c r="X405">
        <v>1.2567824E-3</v>
      </c>
      <c r="Y405">
        <v>1.3356412999999999E-3</v>
      </c>
      <c r="Z405">
        <v>1.1546600000000001E-3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</row>
    <row r="406" spans="1:68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>
        <v>3.7500540000000001E-11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>
        <v>1.2276680999999999E-10</v>
      </c>
      <c r="U406">
        <v>1.6388556000000001E-10</v>
      </c>
      <c r="V406" t="s">
        <v>0</v>
      </c>
      <c r="W406" t="s">
        <v>0</v>
      </c>
      <c r="X406">
        <v>1.14176195E-11</v>
      </c>
      <c r="Y406">
        <v>4.9197763999999997E-11</v>
      </c>
      <c r="Z406">
        <v>5.8578725E-11</v>
      </c>
      <c r="AA406">
        <v>7.4979946000000004E-11</v>
      </c>
      <c r="AB406">
        <v>6.0303810000000003E-11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</row>
    <row r="407" spans="1:68" x14ac:dyDescent="0.25">
      <c r="A407">
        <v>1.3583871E-11</v>
      </c>
      <c r="B407">
        <v>1.3511595999999999E-11</v>
      </c>
      <c r="C407">
        <v>1.3820633000000001E-11</v>
      </c>
      <c r="D407">
        <v>1.3401257999999999E-11</v>
      </c>
      <c r="E407">
        <v>1.2814402999999999E-11</v>
      </c>
      <c r="F407">
        <v>1.2451888000000001E-11</v>
      </c>
      <c r="G407">
        <v>1.221538E-11</v>
      </c>
      <c r="H407">
        <v>1.2118397E-11</v>
      </c>
      <c r="I407">
        <v>1.1975584E-11</v>
      </c>
      <c r="J407">
        <v>1.1947624E-11</v>
      </c>
      <c r="K407">
        <v>1.138848E-11</v>
      </c>
      <c r="L407">
        <v>1.1194086000000001E-11</v>
      </c>
      <c r="M407">
        <v>1.1183746E-11</v>
      </c>
      <c r="N407">
        <v>1.12108205E-11</v>
      </c>
      <c r="O407">
        <v>1.2014086000000001E-11</v>
      </c>
      <c r="P407">
        <v>1.32007886E-11</v>
      </c>
      <c r="Q407">
        <v>1.4415897E-11</v>
      </c>
      <c r="R407">
        <v>1.5395956999999999E-11</v>
      </c>
      <c r="S407">
        <v>1.7917938E-11</v>
      </c>
      <c r="T407">
        <v>2.5557981000000001E-11</v>
      </c>
      <c r="U407" t="s">
        <v>0</v>
      </c>
      <c r="V407" t="s">
        <v>0</v>
      </c>
      <c r="W407" t="s">
        <v>0</v>
      </c>
      <c r="X407" t="s">
        <v>0</v>
      </c>
      <c r="Y407">
        <v>1.8461984000000002E-11</v>
      </c>
      <c r="Z407">
        <v>2.9709228E-11</v>
      </c>
      <c r="AA407">
        <v>2.8404514999999999E-11</v>
      </c>
      <c r="AB407">
        <v>3.1006016999999999E-11</v>
      </c>
      <c r="AC407">
        <v>2.6626880000000001E-11</v>
      </c>
      <c r="AD407">
        <v>1.9512417999999999E-11</v>
      </c>
      <c r="AE407">
        <v>2.2394043000000001E-11</v>
      </c>
      <c r="AF407">
        <v>2.0776254000000001E-11</v>
      </c>
      <c r="AG407">
        <v>1.7809548999999999E-11</v>
      </c>
      <c r="AH407">
        <v>2.0764859000000001E-11</v>
      </c>
      <c r="AI407">
        <v>2.245956E-11</v>
      </c>
      <c r="AJ407">
        <v>1.7371079E-11</v>
      </c>
    </row>
    <row r="409" spans="1:68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M409" s="21"/>
      <c r="AN409" s="21"/>
      <c r="AO409" s="21"/>
      <c r="AP409" s="21"/>
      <c r="AR409" s="21"/>
      <c r="AS409" s="21"/>
      <c r="AT409" s="2" t="s">
        <v>32</v>
      </c>
    </row>
    <row r="410" spans="1:68" x14ac:dyDescent="0.25">
      <c r="A410" t="s">
        <v>0</v>
      </c>
      <c r="B410">
        <v>5.9672850000000003E-11</v>
      </c>
      <c r="C410">
        <v>5.5633689999999997E-11</v>
      </c>
      <c r="D410">
        <v>4.5623334999999999E-11</v>
      </c>
      <c r="E410">
        <v>2.5500200000000002E-10</v>
      </c>
      <c r="F410">
        <v>2.185464E-10</v>
      </c>
      <c r="G410">
        <v>2.3811797000000001E-10</v>
      </c>
      <c r="H410">
        <v>1.7006422E-11</v>
      </c>
      <c r="I410">
        <v>2.8576472999999999E-11</v>
      </c>
      <c r="J410">
        <v>5.2554304999999999E-11</v>
      </c>
      <c r="K410">
        <v>2.6157814000000001E-11</v>
      </c>
      <c r="L410">
        <v>4.9646036999999998E-11</v>
      </c>
      <c r="M410">
        <v>6.9393369999999999E-11</v>
      </c>
      <c r="N410">
        <v>4.9646124000000003E-11</v>
      </c>
      <c r="O410">
        <v>2.7791270999999999E-11</v>
      </c>
      <c r="P410">
        <v>1.8300924999999999E-10</v>
      </c>
      <c r="Q410">
        <v>1.6085276000000001E-10</v>
      </c>
      <c r="R410">
        <v>1.4744656999999999E-11</v>
      </c>
      <c r="S410">
        <v>1.4256537999999999E-11</v>
      </c>
      <c r="T410">
        <v>3.1758613000000003E-11</v>
      </c>
      <c r="U410">
        <v>2.6802312000000001E-11</v>
      </c>
      <c r="V410">
        <v>2.5233085E-11</v>
      </c>
      <c r="W410">
        <v>2.7683019E-11</v>
      </c>
      <c r="X410">
        <v>2.6421372000000001E-11</v>
      </c>
      <c r="Y410">
        <v>3.6788749999999999E-11</v>
      </c>
      <c r="Z410">
        <v>4.4602590000000002E-11</v>
      </c>
      <c r="AA410">
        <v>4.2310787000000002E-11</v>
      </c>
      <c r="AB410">
        <v>4.9709822999999997E-11</v>
      </c>
      <c r="AC410">
        <v>5.4388799999999998E-11</v>
      </c>
      <c r="AD410">
        <v>5.7144175000000002E-11</v>
      </c>
      <c r="AE410">
        <v>5.5685170000000001E-11</v>
      </c>
      <c r="AF410">
        <v>7.2082949999999995E-11</v>
      </c>
      <c r="AG410">
        <v>4.78845E-11</v>
      </c>
      <c r="AH410">
        <v>2.2255179000000002E-11</v>
      </c>
      <c r="AI410">
        <v>4.8983375999999999E-11</v>
      </c>
      <c r="AJ410" t="s">
        <v>0</v>
      </c>
      <c r="AM410" s="23" t="s">
        <v>1</v>
      </c>
      <c r="AN410" s="21"/>
      <c r="AO410" s="21">
        <f>SUM(A443:AJ444)/40</f>
        <v>2.7361783087500007E-11</v>
      </c>
      <c r="AP410" s="21"/>
      <c r="AQ410" s="21"/>
      <c r="AR410" s="23" t="s">
        <v>1</v>
      </c>
      <c r="AS410" s="21"/>
      <c r="AT410" s="36">
        <f>((AO410-AO$3)*100)/AO$3</f>
        <v>-12.020341637364714</v>
      </c>
      <c r="AU410" s="21"/>
    </row>
    <row r="411" spans="1:68" x14ac:dyDescent="0.25">
      <c r="A411">
        <v>7.6508710000000005E-4</v>
      </c>
      <c r="B411">
        <v>1.0795613E-3</v>
      </c>
      <c r="C411">
        <v>5.2903610000000002E-4</v>
      </c>
      <c r="D411">
        <v>4.8531571999999999E-4</v>
      </c>
      <c r="E411">
        <v>3.959972E-4</v>
      </c>
      <c r="F411">
        <v>1.4579166E-9</v>
      </c>
      <c r="G411">
        <v>7.7777773E-10</v>
      </c>
      <c r="H411">
        <v>6.3200839999999998E-10</v>
      </c>
      <c r="I411">
        <v>9.2642755000000002E-10</v>
      </c>
      <c r="J411">
        <v>9.945741999999999E-10</v>
      </c>
      <c r="K411">
        <v>1.1622169E-9</v>
      </c>
      <c r="L411">
        <v>9.3076746000000004E-10</v>
      </c>
      <c r="M411">
        <v>7.9316150000000004E-10</v>
      </c>
      <c r="N411">
        <v>7.7171973999999998E-10</v>
      </c>
      <c r="O411">
        <v>1.2843915E-9</v>
      </c>
      <c r="P411">
        <v>1.3958811000000001E-9</v>
      </c>
      <c r="Q411">
        <v>1.0449259E-9</v>
      </c>
      <c r="R411">
        <v>5.6341214999999998E-10</v>
      </c>
      <c r="S411">
        <v>4.0755999999999999E-10</v>
      </c>
      <c r="T411">
        <v>6.5217409999999998E-9</v>
      </c>
      <c r="U411">
        <v>5.8442406000000003E-10</v>
      </c>
      <c r="V411">
        <v>2.4371901999999999E-10</v>
      </c>
      <c r="W411">
        <v>1.6564836999999999E-10</v>
      </c>
      <c r="X411">
        <v>5.5905390000000001E-5</v>
      </c>
      <c r="Y411">
        <v>2.6953024999999999E-3</v>
      </c>
      <c r="Z411">
        <v>1.1396544000000001E-3</v>
      </c>
      <c r="AA411">
        <v>2.4550714999999998E-3</v>
      </c>
      <c r="AB411">
        <v>7.8784820000000002E-4</v>
      </c>
      <c r="AC411">
        <v>4.5712663999999998E-10</v>
      </c>
      <c r="AD411">
        <v>2.6348839000000001E-3</v>
      </c>
      <c r="AE411">
        <v>1.4657315E-3</v>
      </c>
      <c r="AF411">
        <v>4.6612509999999999E-4</v>
      </c>
      <c r="AG411">
        <v>1.0901997999999999E-4</v>
      </c>
      <c r="AH411">
        <v>2.5489656E-3</v>
      </c>
      <c r="AI411">
        <v>5.5108873000000004E-10</v>
      </c>
      <c r="AJ411">
        <v>3.5347623999999999E-4</v>
      </c>
      <c r="AM411" s="23" t="s">
        <v>2</v>
      </c>
      <c r="AN411" s="21"/>
      <c r="AO411" s="21">
        <f>SUM(A409:AJ410)/34</f>
        <v>6.5763699029411748E-11</v>
      </c>
      <c r="AP411" s="21"/>
      <c r="AQ411" s="21"/>
      <c r="AR411" s="23" t="s">
        <v>2</v>
      </c>
      <c r="AS411" s="21"/>
      <c r="AT411" s="2">
        <f>((AO411-AO$4)*100)/AO$4</f>
        <v>21.303558664396597</v>
      </c>
    </row>
    <row r="412" spans="1:68" x14ac:dyDescent="0.25">
      <c r="A412">
        <v>3.7749275000000001E-3</v>
      </c>
      <c r="B412">
        <v>3.7859884999999999E-3</v>
      </c>
      <c r="C412">
        <v>3.7362964000000002E-3</v>
      </c>
      <c r="D412">
        <v>3.7812549999999999E-3</v>
      </c>
      <c r="E412">
        <v>3.7322150000000001E-3</v>
      </c>
      <c r="F412">
        <v>3.5414031999999999E-3</v>
      </c>
      <c r="G412">
        <v>3.5008178000000001E-3</v>
      </c>
      <c r="H412">
        <v>3.5322607E-3</v>
      </c>
      <c r="I412">
        <v>3.8193508999999999E-3</v>
      </c>
      <c r="J412">
        <v>4.0201372000000001E-3</v>
      </c>
      <c r="K412">
        <v>4.1100657999999998E-3</v>
      </c>
      <c r="L412">
        <v>3.9772955000000002E-3</v>
      </c>
      <c r="M412">
        <v>3.7907879999999998E-3</v>
      </c>
      <c r="N412">
        <v>3.7995891E-3</v>
      </c>
      <c r="O412">
        <v>3.7227185E-3</v>
      </c>
      <c r="P412">
        <v>3.6622706999999998E-3</v>
      </c>
      <c r="Q412">
        <v>3.511363E-3</v>
      </c>
      <c r="R412">
        <v>3.2750163000000001E-3</v>
      </c>
      <c r="S412">
        <v>2.5457222999999999E-3</v>
      </c>
      <c r="T412">
        <v>2.7688909999999999E-3</v>
      </c>
      <c r="U412">
        <v>3.346244E-3</v>
      </c>
      <c r="V412">
        <v>3.6567842999999998E-3</v>
      </c>
      <c r="W412">
        <v>3.7460707E-3</v>
      </c>
      <c r="X412">
        <v>3.7570999000000002E-3</v>
      </c>
      <c r="Y412">
        <v>3.6834070000000001E-3</v>
      </c>
      <c r="Z412">
        <v>3.6232221999999998E-3</v>
      </c>
      <c r="AA412">
        <v>3.6085294999999998E-3</v>
      </c>
      <c r="AB412">
        <v>3.443308E-3</v>
      </c>
      <c r="AC412">
        <v>3.5182312000000002E-3</v>
      </c>
      <c r="AD412">
        <v>3.6264082999999999E-3</v>
      </c>
      <c r="AE412">
        <v>3.7753413999999999E-3</v>
      </c>
      <c r="AF412">
        <v>3.7897209999999998E-3</v>
      </c>
      <c r="AG412">
        <v>3.7854579999999998E-3</v>
      </c>
      <c r="AH412">
        <v>3.9205485999999996E-3</v>
      </c>
      <c r="AI412">
        <v>3.8622500999999998E-3</v>
      </c>
      <c r="AJ412">
        <v>3.8697391000000001E-3</v>
      </c>
      <c r="AM412" s="26" t="s">
        <v>5</v>
      </c>
      <c r="AN412" s="21"/>
      <c r="AO412" s="21">
        <f>SUM(A441:AJ442)/26</f>
        <v>2.1114890482373514E-3</v>
      </c>
      <c r="AP412" s="21"/>
      <c r="AQ412" s="21"/>
      <c r="AR412" s="26" t="s">
        <v>5</v>
      </c>
      <c r="AS412" s="21"/>
      <c r="AT412" s="2">
        <f>((AO412-AO$5)*100)/AO$5</f>
        <v>-0.58438863778889627</v>
      </c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49" t="s">
        <v>54</v>
      </c>
      <c r="BN412" s="49"/>
      <c r="BO412" s="49"/>
      <c r="BP412" s="49"/>
    </row>
    <row r="413" spans="1:68" x14ac:dyDescent="0.25">
      <c r="A413">
        <v>3.9913854999999998E-3</v>
      </c>
      <c r="B413">
        <v>3.9484339999999998E-3</v>
      </c>
      <c r="C413">
        <v>3.9154882999999996E-3</v>
      </c>
      <c r="D413">
        <v>4.0128752999999996E-3</v>
      </c>
      <c r="E413">
        <v>3.9508887999999999E-3</v>
      </c>
      <c r="F413">
        <v>3.8848595999999998E-3</v>
      </c>
      <c r="G413">
        <v>3.8450842E-3</v>
      </c>
      <c r="H413">
        <v>3.8926690000000001E-3</v>
      </c>
      <c r="I413">
        <v>4.1053460000000002E-3</v>
      </c>
      <c r="J413">
        <v>4.1035884000000002E-3</v>
      </c>
      <c r="K413">
        <v>4.0620546999999996E-3</v>
      </c>
      <c r="L413">
        <v>3.9038841999999999E-3</v>
      </c>
      <c r="M413">
        <v>3.8641684E-3</v>
      </c>
      <c r="N413">
        <v>3.7773808000000002E-3</v>
      </c>
      <c r="O413">
        <v>3.7459668000000002E-3</v>
      </c>
      <c r="P413">
        <v>3.6191280000000001E-3</v>
      </c>
      <c r="Q413">
        <v>3.6106568000000001E-3</v>
      </c>
      <c r="R413">
        <v>3.5131364000000002E-3</v>
      </c>
      <c r="S413">
        <v>2.7355521000000001E-3</v>
      </c>
      <c r="T413" t="s">
        <v>0</v>
      </c>
      <c r="U413">
        <v>4.3463579999999998E-3</v>
      </c>
      <c r="V413">
        <v>4.3218815999999998E-3</v>
      </c>
      <c r="W413">
        <v>4.2725030000000004E-3</v>
      </c>
      <c r="X413">
        <v>4.1900690000000003E-3</v>
      </c>
      <c r="Y413">
        <v>4.1911346000000002E-3</v>
      </c>
      <c r="Z413">
        <v>4.0458389999999999E-3</v>
      </c>
      <c r="AA413">
        <v>3.8099246999999999E-3</v>
      </c>
      <c r="AB413">
        <v>3.8782301999999999E-3</v>
      </c>
      <c r="AC413">
        <v>3.9005447E-3</v>
      </c>
      <c r="AD413">
        <v>4.0187462999999998E-3</v>
      </c>
      <c r="AE413">
        <v>4.2068106000000003E-3</v>
      </c>
      <c r="AF413">
        <v>4.180184E-3</v>
      </c>
      <c r="AG413">
        <v>3.9730974999999998E-3</v>
      </c>
      <c r="AH413">
        <v>4.007231E-3</v>
      </c>
      <c r="AI413">
        <v>3.9872312999999996E-3</v>
      </c>
      <c r="AJ413">
        <v>3.9431225E-3</v>
      </c>
      <c r="AM413" s="26" t="s">
        <v>8</v>
      </c>
      <c r="AN413" s="21"/>
      <c r="AO413" s="21">
        <f>SUM(A411:AJ412)/72</f>
        <v>2.0745519318956739E-3</v>
      </c>
      <c r="AP413" s="21"/>
      <c r="AQ413" s="21"/>
      <c r="AR413" s="26" t="s">
        <v>8</v>
      </c>
      <c r="AS413" s="21"/>
      <c r="AT413" s="2">
        <f>((AO413-AO$6)*100)/AO$6</f>
        <v>-2.2255246138002032</v>
      </c>
      <c r="BA413" s="2"/>
      <c r="BI413" t="s">
        <v>40</v>
      </c>
      <c r="BJ413" t="s">
        <v>41</v>
      </c>
      <c r="BK413" t="s">
        <v>42</v>
      </c>
      <c r="BM413" s="49" t="s">
        <v>40</v>
      </c>
      <c r="BN413" s="49" t="s">
        <v>41</v>
      </c>
      <c r="BO413" s="49" t="s">
        <v>42</v>
      </c>
      <c r="BP413" s="49"/>
    </row>
    <row r="414" spans="1:68" x14ac:dyDescent="0.25">
      <c r="A414">
        <v>4.1214735000000002E-3</v>
      </c>
      <c r="B414">
        <v>4.1595254999999996E-3</v>
      </c>
      <c r="C414">
        <v>4.1350381999999998E-3</v>
      </c>
      <c r="D414">
        <v>4.1764899999999997E-3</v>
      </c>
      <c r="E414">
        <v>4.0515572999999996E-3</v>
      </c>
      <c r="F414">
        <v>3.1849775E-3</v>
      </c>
      <c r="G414">
        <v>2.4948470000000001E-3</v>
      </c>
      <c r="H414">
        <v>1.6148981000000001E-3</v>
      </c>
      <c r="I414">
        <v>2.4830924999999998E-3</v>
      </c>
      <c r="J414">
        <v>2.6250917000000002E-3</v>
      </c>
      <c r="K414">
        <v>2.8826975999999998E-3</v>
      </c>
      <c r="L414">
        <v>2.9701071000000001E-3</v>
      </c>
      <c r="M414">
        <v>3.1160751999999999E-3</v>
      </c>
      <c r="N414">
        <v>3.2334407E-3</v>
      </c>
      <c r="O414">
        <v>3.3089249999999999E-3</v>
      </c>
      <c r="P414">
        <v>3.1834127999999999E-3</v>
      </c>
      <c r="Q414">
        <v>3.2453577000000002E-3</v>
      </c>
      <c r="R414">
        <v>2.9864145999999999E-3</v>
      </c>
      <c r="S414">
        <v>2.1424669999999999E-3</v>
      </c>
      <c r="T414" t="s">
        <v>0</v>
      </c>
      <c r="U414">
        <v>4.6659852000000002E-3</v>
      </c>
      <c r="V414">
        <v>4.6515636999999999E-3</v>
      </c>
      <c r="W414">
        <v>4.6202233000000002E-3</v>
      </c>
      <c r="X414">
        <v>4.5463834000000003E-3</v>
      </c>
      <c r="Y414">
        <v>4.4929315000000001E-3</v>
      </c>
      <c r="Z414">
        <v>4.1885226999999999E-3</v>
      </c>
      <c r="AA414">
        <v>4.1870856999999999E-3</v>
      </c>
      <c r="AB414">
        <v>4.2252432999999997E-3</v>
      </c>
      <c r="AC414">
        <v>4.2864859999999999E-3</v>
      </c>
      <c r="AD414">
        <v>4.0749054999999999E-3</v>
      </c>
      <c r="AE414">
        <v>4.1368530000000002E-3</v>
      </c>
      <c r="AF414">
        <v>4.3324237E-3</v>
      </c>
      <c r="AG414">
        <v>3.920771E-3</v>
      </c>
      <c r="AH414">
        <v>4.016075E-3</v>
      </c>
      <c r="AI414">
        <v>4.0251855000000003E-3</v>
      </c>
      <c r="AJ414">
        <v>4.1679919999999997E-3</v>
      </c>
      <c r="AM414" s="27" t="s">
        <v>11</v>
      </c>
      <c r="AN414" s="21"/>
      <c r="AO414" s="21">
        <f>SUM(A436:R440)/56</f>
        <v>1.5127158674576211E-3</v>
      </c>
      <c r="AP414" s="21"/>
      <c r="AR414" s="27" t="s">
        <v>11</v>
      </c>
      <c r="AS414" s="21"/>
      <c r="AT414" s="2">
        <f>((AO414-AO$7)*100)/AO$7</f>
        <v>-3.9214455763773404</v>
      </c>
      <c r="AZ414" s="29" t="s">
        <v>43</v>
      </c>
      <c r="BA414" t="s">
        <v>44</v>
      </c>
      <c r="BB414" t="s">
        <v>45</v>
      </c>
      <c r="BC414" t="s">
        <v>46</v>
      </c>
      <c r="BD414" t="s">
        <v>47</v>
      </c>
      <c r="BE414" t="s">
        <v>48</v>
      </c>
      <c r="BF414" t="s">
        <v>49</v>
      </c>
      <c r="BG414" t="s">
        <v>50</v>
      </c>
      <c r="BH414" t="s">
        <v>51</v>
      </c>
      <c r="BI414" s="36" t="s">
        <v>52</v>
      </c>
      <c r="BJ414" s="36" t="s">
        <v>52</v>
      </c>
      <c r="BK414" s="36" t="s">
        <v>52</v>
      </c>
      <c r="BL414" s="47" t="s">
        <v>53</v>
      </c>
      <c r="BM414" s="52" t="s">
        <v>52</v>
      </c>
      <c r="BN414" s="52" t="s">
        <v>52</v>
      </c>
      <c r="BO414" s="52" t="s">
        <v>52</v>
      </c>
      <c r="BP414" s="52" t="s">
        <v>53</v>
      </c>
    </row>
    <row r="415" spans="1:68" x14ac:dyDescent="0.25">
      <c r="A415">
        <v>4.2908019999999998E-3</v>
      </c>
      <c r="B415">
        <v>3.9140149999999999E-3</v>
      </c>
      <c r="C415">
        <v>2.7757289999999998E-3</v>
      </c>
      <c r="D415">
        <v>1.5656813000000001E-3</v>
      </c>
      <c r="E415">
        <v>9.5266529999999999E-4</v>
      </c>
      <c r="F415">
        <v>9.8451979999999994E-4</v>
      </c>
      <c r="G415">
        <v>3.2236823000000002E-4</v>
      </c>
      <c r="H415">
        <v>5.6288705999999996E-4</v>
      </c>
      <c r="I415">
        <v>6.5495533999999998E-4</v>
      </c>
      <c r="J415">
        <v>6.3398589999999998E-4</v>
      </c>
      <c r="K415">
        <v>7.3643994999999997E-4</v>
      </c>
      <c r="L415">
        <v>7.9056864999999996E-4</v>
      </c>
      <c r="M415">
        <v>8.4635853999999997E-4</v>
      </c>
      <c r="N415">
        <v>9.7622279999999995E-4</v>
      </c>
      <c r="O415">
        <v>1.1462862999999999E-3</v>
      </c>
      <c r="P415">
        <v>1.1743424E-3</v>
      </c>
      <c r="Q415">
        <v>1.2652415E-3</v>
      </c>
      <c r="R415">
        <v>9.4580239999999996E-4</v>
      </c>
      <c r="S415">
        <v>2.3403806999999999E-4</v>
      </c>
      <c r="T415" t="s">
        <v>0</v>
      </c>
      <c r="U415">
        <v>2.8427609E-3</v>
      </c>
      <c r="V415">
        <v>3.0640808000000001E-3</v>
      </c>
      <c r="W415">
        <v>3.5615119000000002E-3</v>
      </c>
      <c r="X415">
        <v>3.7185166E-3</v>
      </c>
      <c r="Y415">
        <v>3.5703905999999999E-3</v>
      </c>
      <c r="Z415">
        <v>3.5783388000000002E-3</v>
      </c>
      <c r="AA415">
        <v>3.5578336E-3</v>
      </c>
      <c r="AB415">
        <v>3.7667279E-3</v>
      </c>
      <c r="AC415">
        <v>4.2741955000000003E-3</v>
      </c>
      <c r="AD415">
        <v>3.7487141999999998E-3</v>
      </c>
      <c r="AE415">
        <v>3.6144530000000001E-3</v>
      </c>
      <c r="AF415">
        <v>3.7690056E-3</v>
      </c>
      <c r="AG415">
        <v>3.6945738999999999E-3</v>
      </c>
      <c r="AH415">
        <v>3.8560226E-3</v>
      </c>
      <c r="AI415">
        <v>4.1210945000000002E-3</v>
      </c>
      <c r="AJ415">
        <v>4.31534E-3</v>
      </c>
      <c r="AM415" s="27" t="s">
        <v>14</v>
      </c>
      <c r="AN415" s="21"/>
      <c r="AO415" s="21">
        <f>SUM(E413:R417)/68</f>
        <v>1.6223448668382285E-3</v>
      </c>
      <c r="AP415" s="21"/>
      <c r="AR415" s="27" t="s">
        <v>14</v>
      </c>
      <c r="AS415" s="21"/>
      <c r="AT415" s="2">
        <f>((AO415-AO$8)*100)/AO$8</f>
        <v>-3.47467904058285</v>
      </c>
      <c r="AZ415" s="23" t="s">
        <v>1</v>
      </c>
      <c r="BA415" s="21">
        <f>AO410</f>
        <v>2.7361783087500007E-11</v>
      </c>
      <c r="BB415" s="21">
        <f>BA415*0.001</f>
        <v>2.7361783087500007E-14</v>
      </c>
      <c r="BC415" s="21">
        <f>BB415*80.8</f>
        <v>2.2108320734700004E-12</v>
      </c>
      <c r="BD415" s="21">
        <f>BC415*12</f>
        <v>2.6529984881640005E-11</v>
      </c>
      <c r="BE415" s="21">
        <f>BD415*1000</f>
        <v>2.6529984881640005E-8</v>
      </c>
      <c r="BF415" s="21">
        <f>BE415*0.000000000000000001</f>
        <v>2.6529984881640009E-26</v>
      </c>
      <c r="BG415" s="1">
        <f>BF415*BA$2</f>
        <v>9.3315242323436483E-12</v>
      </c>
      <c r="BH415" s="1">
        <f>BG415*365</f>
        <v>3.4060063448054315E-9</v>
      </c>
      <c r="BI415" s="22">
        <f>BH415*BD$2</f>
        <v>2.0148685574641282E-8</v>
      </c>
      <c r="BJ415" s="22">
        <f>BH415*BD$3</f>
        <v>4.0297371149282565E-8</v>
      </c>
      <c r="BK415" s="22">
        <f>BH415*BD$4</f>
        <v>1.2089211344784769E-7</v>
      </c>
      <c r="BL415" s="48">
        <f>AVERAGE(BI415:BK415)</f>
        <v>6.0446056723923844E-8</v>
      </c>
      <c r="BM415" s="50">
        <f>BI415-BI$8</f>
        <v>-2.7528418347881336E-9</v>
      </c>
      <c r="BN415" s="50">
        <f>BJ415-BJ$8</f>
        <v>-5.5056836695762672E-9</v>
      </c>
      <c r="BO415" s="50">
        <f>BK415-BK$8</f>
        <v>-1.6517051008728821E-8</v>
      </c>
      <c r="BP415" s="50">
        <f>BL415-BL$8</f>
        <v>-8.2585255043644107E-9</v>
      </c>
    </row>
    <row r="416" spans="1:68" x14ac:dyDescent="0.25">
      <c r="A416">
        <v>2.0679197999999999E-3</v>
      </c>
      <c r="B416">
        <v>8.7456044000000001E-4</v>
      </c>
      <c r="C416">
        <v>2.9604609999999999E-11</v>
      </c>
      <c r="D416">
        <v>1.4432071999999999E-11</v>
      </c>
      <c r="E416" t="s">
        <v>0</v>
      </c>
      <c r="F416">
        <v>2.0556657000000002E-3</v>
      </c>
      <c r="G416">
        <v>1.2460585000000001E-4</v>
      </c>
      <c r="H416">
        <v>2.5922729999999999E-11</v>
      </c>
      <c r="I416">
        <v>2.6589755E-11</v>
      </c>
      <c r="J416">
        <v>2.8629657999999999E-11</v>
      </c>
      <c r="K416">
        <v>2.7531608999999999E-11</v>
      </c>
      <c r="L416">
        <v>2.3039624000000001E-11</v>
      </c>
      <c r="M416">
        <v>1.8327552999999999E-11</v>
      </c>
      <c r="N416">
        <v>1.8307186E-11</v>
      </c>
      <c r="O416">
        <v>1.9916232E-11</v>
      </c>
      <c r="P416">
        <v>2.039549E-11</v>
      </c>
      <c r="Q416">
        <v>2.2373671999999999E-11</v>
      </c>
      <c r="R416">
        <v>1.2381043E-11</v>
      </c>
      <c r="S416">
        <v>7.5871839999999995E-12</v>
      </c>
      <c r="T416" t="s">
        <v>0</v>
      </c>
      <c r="U416">
        <v>2.7639399999999999E-3</v>
      </c>
      <c r="V416">
        <v>1.2328180000000001E-3</v>
      </c>
      <c r="W416">
        <v>1.2771377E-3</v>
      </c>
      <c r="X416">
        <v>1.4658506999999999E-3</v>
      </c>
      <c r="Y416">
        <v>1.5020012000000001E-3</v>
      </c>
      <c r="Z416">
        <v>1.3665372E-3</v>
      </c>
      <c r="AA416">
        <v>1.2461841E-3</v>
      </c>
      <c r="AB416">
        <v>1.7663494999999999E-3</v>
      </c>
      <c r="AC416">
        <v>4.5831081999999999E-3</v>
      </c>
      <c r="AD416">
        <v>1.1250506E-3</v>
      </c>
      <c r="AE416">
        <v>1.0649324E-4</v>
      </c>
      <c r="AF416">
        <v>1.0212521999999999E-3</v>
      </c>
      <c r="AG416">
        <v>2.0275898000000001E-3</v>
      </c>
      <c r="AH416">
        <v>2.7689198000000002E-3</v>
      </c>
      <c r="AI416">
        <v>3.1750070000000001E-3</v>
      </c>
      <c r="AJ416">
        <v>3.0130227E-3</v>
      </c>
      <c r="AM416" s="30" t="s">
        <v>17</v>
      </c>
      <c r="AN416" s="21"/>
      <c r="AO416" s="21">
        <f>SUM(S436:Z440)/35</f>
        <v>2.7186125863038271E-3</v>
      </c>
      <c r="AP416" s="21"/>
      <c r="AR416" s="30" t="s">
        <v>17</v>
      </c>
      <c r="AS416" s="21"/>
      <c r="AT416" s="2">
        <f>((AO416-AO$9)*100)/AO$9</f>
        <v>-4.2339544157197162</v>
      </c>
      <c r="AZ416" s="23" t="s">
        <v>2</v>
      </c>
      <c r="BA416" s="21">
        <f t="shared" ref="BA416:BA427" si="171">AO411</f>
        <v>6.5763699029411748E-11</v>
      </c>
      <c r="BB416" s="21">
        <f t="shared" ref="BB416:BB428" si="172">BA416*0.001</f>
        <v>6.576369902941175E-14</v>
      </c>
      <c r="BC416" s="21">
        <f t="shared" ref="BC416:BC428" si="173">BB416*80.8</f>
        <v>5.3137068815764694E-12</v>
      </c>
      <c r="BD416" s="21">
        <f t="shared" ref="BD416:BD428" si="174">BC416*12</f>
        <v>6.3764482578917639E-11</v>
      </c>
      <c r="BE416" s="21">
        <f t="shared" ref="BE416:BE428" si="175">BD416*1000</f>
        <v>6.3764482578917641E-8</v>
      </c>
      <c r="BF416" s="21">
        <f t="shared" ref="BF416:BF428" si="176">BE416*0.000000000000000001</f>
        <v>6.3764482578917646E-26</v>
      </c>
      <c r="BG416" s="1">
        <f>BF416*BA$2</f>
        <v>2.2428200279895597E-11</v>
      </c>
      <c r="BH416" s="1">
        <f t="shared" ref="BH416:BH427" si="177">BG416*365</f>
        <v>8.1862931021618932E-9</v>
      </c>
      <c r="BI416" s="22">
        <f t="shared" ref="BI416" si="178">BH416*BD$2</f>
        <v>4.8427110533388382E-8</v>
      </c>
      <c r="BJ416" s="22">
        <f t="shared" ref="BJ416:BJ428" si="179">BH416*BD$3</f>
        <v>9.6854221066776765E-8</v>
      </c>
      <c r="BK416" s="22">
        <f t="shared" ref="BK416:BK428" si="180">BH416*BD$4</f>
        <v>2.9056266320033028E-7</v>
      </c>
      <c r="BL416" s="48">
        <f t="shared" ref="BL416" si="181">AVERAGE(BI416:BK416)</f>
        <v>1.4528133160016514E-7</v>
      </c>
      <c r="BM416" s="50">
        <f>BI416-BI$9</f>
        <v>8.5048600515465448E-9</v>
      </c>
      <c r="BN416" s="50">
        <f>BJ416-BJ$9</f>
        <v>1.700972010309309E-8</v>
      </c>
      <c r="BO416" s="50">
        <f>BK416-BK$9</f>
        <v>5.1029160309279229E-8</v>
      </c>
      <c r="BP416" s="50">
        <f>BL416-BL$9</f>
        <v>2.5514580154639615E-8</v>
      </c>
    </row>
    <row r="417" spans="1:68" x14ac:dyDescent="0.25">
      <c r="A417">
        <v>1.4114322599999999E-11</v>
      </c>
      <c r="B417">
        <v>7.674504E-12</v>
      </c>
      <c r="C417">
        <v>2.827953E-12</v>
      </c>
      <c r="D417" t="s">
        <v>0</v>
      </c>
      <c r="E417" t="s">
        <v>0</v>
      </c>
      <c r="F417">
        <v>8.8682805999999996E-4</v>
      </c>
      <c r="G417">
        <v>6.6074806E-12</v>
      </c>
      <c r="H417">
        <v>3.4694492999999999E-12</v>
      </c>
      <c r="I417">
        <v>2.2428888000000001E-12</v>
      </c>
      <c r="J417">
        <v>1.0416082E-12</v>
      </c>
      <c r="K417">
        <v>4.8501189999999996E-13</v>
      </c>
      <c r="L417">
        <v>3.4785460000000001E-13</v>
      </c>
      <c r="M417">
        <v>7.3537079999999998E-13</v>
      </c>
      <c r="N417">
        <v>1.1228221000000001E-12</v>
      </c>
      <c r="O417">
        <v>1.5067506E-12</v>
      </c>
      <c r="P417">
        <v>1.5155875E-12</v>
      </c>
      <c r="Q417">
        <v>1.0809079000000001E-12</v>
      </c>
      <c r="R417">
        <v>1.4292319999999999E-12</v>
      </c>
      <c r="S417">
        <v>3.5494819999999999E-12</v>
      </c>
      <c r="T417" t="s">
        <v>0</v>
      </c>
      <c r="U417" t="s">
        <v>0</v>
      </c>
      <c r="V417">
        <v>1.871107E-11</v>
      </c>
      <c r="W417">
        <v>1.4218359E-11</v>
      </c>
      <c r="X417">
        <v>2.082172E-11</v>
      </c>
      <c r="Y417">
        <v>2.5538125E-11</v>
      </c>
      <c r="Z417">
        <v>1.27242045E-11</v>
      </c>
      <c r="AA417">
        <v>4.7266817E-12</v>
      </c>
      <c r="AB417">
        <v>3.1573168000000001E-11</v>
      </c>
      <c r="AC417" t="s">
        <v>0</v>
      </c>
      <c r="AD417">
        <v>4.6674664000000003E-11</v>
      </c>
      <c r="AE417">
        <v>7.5554353999999993E-12</v>
      </c>
      <c r="AF417">
        <v>2.7010926E-12</v>
      </c>
      <c r="AG417">
        <v>1.2234015000000001E-12</v>
      </c>
      <c r="AH417">
        <v>7.8357430000000004E-12</v>
      </c>
      <c r="AI417">
        <v>2.0855957999999999E-11</v>
      </c>
      <c r="AJ417">
        <v>1.17475005E-11</v>
      </c>
      <c r="AM417" s="30" t="s">
        <v>19</v>
      </c>
      <c r="AN417" s="21"/>
      <c r="AO417" s="21">
        <f>SUM(S413:AB417)/44</f>
        <v>2.591520811578409E-3</v>
      </c>
      <c r="AP417" s="21"/>
      <c r="AR417" s="30" t="s">
        <v>19</v>
      </c>
      <c r="AS417" s="21"/>
      <c r="AT417" s="2">
        <f>((AO417-AO$10)*100)/AO$10</f>
        <v>-2.0853025879859528</v>
      </c>
      <c r="AZ417" s="26" t="s">
        <v>5</v>
      </c>
      <c r="BA417" s="21">
        <f t="shared" si="171"/>
        <v>2.1114890482373514E-3</v>
      </c>
      <c r="BB417" s="21">
        <f t="shared" si="172"/>
        <v>2.1114890482373514E-6</v>
      </c>
      <c r="BC417" s="21">
        <f t="shared" si="173"/>
        <v>1.7060831509757798E-4</v>
      </c>
      <c r="BD417" s="21">
        <f t="shared" si="174"/>
        <v>2.0472997811709359E-3</v>
      </c>
      <c r="BE417" s="21">
        <f t="shared" si="175"/>
        <v>2.0472997811709357</v>
      </c>
      <c r="BF417" s="21">
        <f t="shared" si="176"/>
        <v>2.0472997811709358E-18</v>
      </c>
      <c r="BG417" s="1">
        <f>BF417*BA$2</f>
        <v>7.2010698853015908E-4</v>
      </c>
      <c r="BH417" s="1">
        <f t="shared" si="177"/>
        <v>0.26283905081350806</v>
      </c>
      <c r="BI417" s="22">
        <f>BH417*BD$2</f>
        <v>1.5548595203456861</v>
      </c>
      <c r="BJ417" s="22">
        <f t="shared" si="179"/>
        <v>3.1097190406913722</v>
      </c>
      <c r="BK417" s="22">
        <f t="shared" si="180"/>
        <v>9.3291571220741165</v>
      </c>
      <c r="BL417" s="48">
        <f>AVERAGE(BI417:BK417)</f>
        <v>4.6645785610370583</v>
      </c>
      <c r="BM417" s="50">
        <f>BI417-BI$10</f>
        <v>-9.1398345249560364E-3</v>
      </c>
      <c r="BN417" s="50">
        <f>BJ417-BJ$10</f>
        <v>-1.8279669049912073E-2</v>
      </c>
      <c r="BO417" s="50">
        <f>BK417-BK$10</f>
        <v>-5.4839007149736219E-2</v>
      </c>
      <c r="BP417" s="50">
        <f>BL417-BL$10</f>
        <v>-2.7419503574868109E-2</v>
      </c>
    </row>
    <row r="418" spans="1:68" x14ac:dyDescent="0.25">
      <c r="A418">
        <v>4.4932487000000001E-12</v>
      </c>
      <c r="B418">
        <v>4.48059E-12</v>
      </c>
      <c r="C418" t="s">
        <v>0</v>
      </c>
      <c r="D418" t="s">
        <v>0</v>
      </c>
      <c r="E418" t="s">
        <v>0</v>
      </c>
      <c r="F418">
        <v>5.0383814999999997E-11</v>
      </c>
      <c r="G418">
        <v>4.9279937999999997E-12</v>
      </c>
      <c r="H418">
        <v>3.7894053999999999E-12</v>
      </c>
      <c r="I418">
        <v>2.9090647E-12</v>
      </c>
      <c r="J418">
        <v>1.5438859000000001E-12</v>
      </c>
      <c r="K418">
        <v>8.9493067000000005E-13</v>
      </c>
      <c r="L418">
        <v>5.7024166000000003E-13</v>
      </c>
      <c r="M418">
        <v>4.7270064999999997E-13</v>
      </c>
      <c r="N418">
        <v>4.6685399999999996E-13</v>
      </c>
      <c r="O418">
        <v>4.3178378999999999E-13</v>
      </c>
      <c r="P418">
        <v>4.3884082999999999E-13</v>
      </c>
      <c r="Q418">
        <v>5.1527290000000004E-13</v>
      </c>
      <c r="R418">
        <v>9.4187329999999999E-13</v>
      </c>
      <c r="S418">
        <v>1.7144189000000001E-12</v>
      </c>
      <c r="T418" t="s">
        <v>0</v>
      </c>
      <c r="U418" t="s">
        <v>0</v>
      </c>
      <c r="V418">
        <v>1.1848430000000001E-4</v>
      </c>
      <c r="W418">
        <v>9.0972585000000003E-12</v>
      </c>
      <c r="X418">
        <v>1.1856013999999999E-12</v>
      </c>
      <c r="Y418">
        <v>7.9329647E-13</v>
      </c>
      <c r="Z418">
        <v>8.042426E-13</v>
      </c>
      <c r="AA418">
        <v>5.5589400000000001E-12</v>
      </c>
      <c r="AB418">
        <v>3.7296059999999997E-11</v>
      </c>
      <c r="AC418" t="s">
        <v>0</v>
      </c>
      <c r="AD418">
        <v>3.0534175999999997E-11</v>
      </c>
      <c r="AE418">
        <v>1.2597383E-11</v>
      </c>
      <c r="AF418">
        <v>6.3541240000000003E-12</v>
      </c>
      <c r="AG418">
        <v>3.9410980000000003E-12</v>
      </c>
      <c r="AH418">
        <v>3.4818467999999999E-12</v>
      </c>
      <c r="AI418">
        <v>3.6490698000000002E-12</v>
      </c>
      <c r="AJ418">
        <v>3.1096956999999999E-12</v>
      </c>
      <c r="AM418" s="28" t="s">
        <v>22</v>
      </c>
      <c r="AN418" s="21"/>
      <c r="AO418" s="1">
        <f>(SUM(B427:O435)+SUM(P427:R431))/140</f>
        <v>4.8266230343147437E-5</v>
      </c>
      <c r="AP418" s="21"/>
      <c r="AR418" s="28" t="s">
        <v>22</v>
      </c>
      <c r="AS418" s="21"/>
      <c r="AT418" s="2">
        <f>((AO418-AO$11)*100)/AO$11</f>
        <v>-11.304166716101086</v>
      </c>
      <c r="AU418">
        <f>SUM(AT418:AT421)/4</f>
        <v>-13.850552667099048</v>
      </c>
      <c r="AZ418" s="26" t="s">
        <v>8</v>
      </c>
      <c r="BA418" s="21">
        <f t="shared" si="171"/>
        <v>2.0745519318956739E-3</v>
      </c>
      <c r="BB418" s="21">
        <f t="shared" si="172"/>
        <v>2.074551931895674E-6</v>
      </c>
      <c r="BC418" s="21">
        <f t="shared" si="173"/>
        <v>1.6762379609717046E-4</v>
      </c>
      <c r="BD418" s="21">
        <f t="shared" si="174"/>
        <v>2.0114855531660454E-3</v>
      </c>
      <c r="BE418" s="21">
        <f t="shared" si="175"/>
        <v>2.0114855531660454</v>
      </c>
      <c r="BF418" s="21">
        <f t="shared" si="176"/>
        <v>2.0114855531660455E-18</v>
      </c>
      <c r="BG418" s="1">
        <f t="shared" ref="BG418:BG425" si="182">BF418*BA$2</f>
        <v>7.0750987104285898E-4</v>
      </c>
      <c r="BH418" s="1">
        <f t="shared" si="177"/>
        <v>0.25824110293064351</v>
      </c>
      <c r="BI418" s="22">
        <f>BH418*BD$2</f>
        <v>1.5276597453594427</v>
      </c>
      <c r="BJ418" s="22">
        <f t="shared" si="179"/>
        <v>3.0553194907188854</v>
      </c>
      <c r="BK418" s="22">
        <f t="shared" si="180"/>
        <v>9.1659584721566567</v>
      </c>
      <c r="BL418" s="48">
        <f t="shared" ref="BL418:BL427" si="183">AVERAGE(BI418:BK418)</f>
        <v>4.5829792360783284</v>
      </c>
      <c r="BM418" s="50">
        <f>BI418-BI$11</f>
        <v>-3.4772309965153569E-2</v>
      </c>
      <c r="BN418" s="50">
        <f>BJ418-BJ$11</f>
        <v>-6.9544619930307139E-2</v>
      </c>
      <c r="BO418" s="50">
        <f>BK418-BK$11</f>
        <v>-0.20863385979092186</v>
      </c>
      <c r="BP418" s="50">
        <f>BL418-BL$11</f>
        <v>-0.10431692989546093</v>
      </c>
    </row>
    <row r="419" spans="1:68" x14ac:dyDescent="0.25">
      <c r="A419">
        <v>2.1942792999999998E-12</v>
      </c>
      <c r="B419">
        <v>1.852919E-12</v>
      </c>
      <c r="C419" t="s">
        <v>0</v>
      </c>
      <c r="D419" t="s">
        <v>0</v>
      </c>
      <c r="E419" t="s">
        <v>0</v>
      </c>
      <c r="F419">
        <v>3.3783667E-7</v>
      </c>
      <c r="G419">
        <v>2.8740919999999999E-12</v>
      </c>
      <c r="H419">
        <v>1.6295301999999999E-12</v>
      </c>
      <c r="I419">
        <v>1.3350973000000001E-12</v>
      </c>
      <c r="J419">
        <v>1.0518218000000001E-12</v>
      </c>
      <c r="K419">
        <v>9.203108E-13</v>
      </c>
      <c r="L419">
        <v>6.0597379999999996E-13</v>
      </c>
      <c r="M419">
        <v>4.8580950000000004E-13</v>
      </c>
      <c r="N419">
        <v>4.5547209999999998E-13</v>
      </c>
      <c r="O419">
        <v>4.9415290000000003E-13</v>
      </c>
      <c r="P419">
        <v>5.6998019999999997E-13</v>
      </c>
      <c r="Q419">
        <v>7.1309859999999996E-13</v>
      </c>
      <c r="R419">
        <v>9.036243E-13</v>
      </c>
      <c r="S419">
        <v>9.314850999999999E-13</v>
      </c>
      <c r="T419" t="s">
        <v>0</v>
      </c>
      <c r="U419" t="s">
        <v>0</v>
      </c>
      <c r="V419">
        <v>1.138083E-3</v>
      </c>
      <c r="W419">
        <v>9.32733E-12</v>
      </c>
      <c r="X419">
        <v>1.0922449E-12</v>
      </c>
      <c r="Y419">
        <v>1.1270051000000001E-12</v>
      </c>
      <c r="Z419">
        <v>2.2640520000000002E-12</v>
      </c>
      <c r="AA419">
        <v>9.3784400000000002E-12</v>
      </c>
      <c r="AB419">
        <v>5.558722E-6</v>
      </c>
      <c r="AC419" t="s">
        <v>0</v>
      </c>
      <c r="AD419">
        <v>3.8827880000000002E-7</v>
      </c>
      <c r="AE419">
        <v>1.3300394E-11</v>
      </c>
      <c r="AF419">
        <v>3.8354820000000001E-12</v>
      </c>
      <c r="AG419">
        <v>3.4330333999999999E-12</v>
      </c>
      <c r="AH419">
        <v>3.2879131E-12</v>
      </c>
      <c r="AI419">
        <v>3.4250797E-12</v>
      </c>
      <c r="AJ419">
        <v>2.9660435999999998E-12</v>
      </c>
      <c r="AM419" s="28" t="s">
        <v>25</v>
      </c>
      <c r="AN419" s="21"/>
      <c r="AO419" s="21">
        <f>SUM(E418:R426)/126</f>
        <v>2.8446682041678765E-5</v>
      </c>
      <c r="AP419" s="21"/>
      <c r="AR419" s="28" t="s">
        <v>25</v>
      </c>
      <c r="AS419" s="21"/>
      <c r="AT419" s="2">
        <f>((AO419-AO$12)*100)/AO$12</f>
        <v>-20.621738535472694</v>
      </c>
      <c r="AZ419" s="27" t="s">
        <v>11</v>
      </c>
      <c r="BA419" s="21">
        <f t="shared" si="171"/>
        <v>1.5127158674576211E-3</v>
      </c>
      <c r="BB419" s="21">
        <f t="shared" si="172"/>
        <v>1.5127158674576212E-6</v>
      </c>
      <c r="BC419" s="21">
        <f t="shared" si="173"/>
        <v>1.222274420905758E-4</v>
      </c>
      <c r="BD419" s="21">
        <f t="shared" si="174"/>
        <v>1.4667293050869097E-3</v>
      </c>
      <c r="BE419" s="21">
        <f t="shared" si="175"/>
        <v>1.4667293050869097</v>
      </c>
      <c r="BF419" s="21">
        <f t="shared" si="176"/>
        <v>1.4667293050869097E-18</v>
      </c>
      <c r="BG419" s="1">
        <f t="shared" si="182"/>
        <v>5.1590003212474418E-4</v>
      </c>
      <c r="BH419" s="1">
        <f t="shared" si="177"/>
        <v>0.18830351172553161</v>
      </c>
      <c r="BI419" s="22">
        <f t="shared" ref="BI419:BI428" si="184">BH419*BD$2</f>
        <v>1.1139345809337449</v>
      </c>
      <c r="BJ419" s="22">
        <f t="shared" si="179"/>
        <v>2.2278691618674897</v>
      </c>
      <c r="BK419" s="22">
        <f t="shared" si="180"/>
        <v>6.6836074856024696</v>
      </c>
      <c r="BL419" s="48">
        <f t="shared" si="183"/>
        <v>3.3418037428012348</v>
      </c>
      <c r="BM419" s="50">
        <f>BI419-BI$12</f>
        <v>-4.5465232704441805E-2</v>
      </c>
      <c r="BN419" s="50">
        <f>BJ419-BJ$12</f>
        <v>-9.093046540888361E-2</v>
      </c>
      <c r="BO419" s="50">
        <f>BK419-BK$12</f>
        <v>-0.27279139622665038</v>
      </c>
      <c r="BP419" s="50">
        <f>BL419-BL$12</f>
        <v>-0.13639569811332519</v>
      </c>
    </row>
    <row r="420" spans="1:68" x14ac:dyDescent="0.25">
      <c r="A420">
        <v>2.1562627999999999E-12</v>
      </c>
      <c r="B420">
        <v>1.2046761999999999E-12</v>
      </c>
      <c r="C420" t="s">
        <v>0</v>
      </c>
      <c r="D420" t="s">
        <v>0</v>
      </c>
      <c r="E420" t="s">
        <v>0</v>
      </c>
      <c r="F420">
        <v>1.7635166000000001E-11</v>
      </c>
      <c r="G420">
        <v>1.8246656E-12</v>
      </c>
      <c r="H420">
        <v>7.9737139999999996E-13</v>
      </c>
      <c r="I420">
        <v>4.6868374000000004E-13</v>
      </c>
      <c r="J420">
        <v>4.3320192000000002E-13</v>
      </c>
      <c r="K420">
        <v>5.1892437000000003E-13</v>
      </c>
      <c r="L420">
        <v>4.8911569999999998E-13</v>
      </c>
      <c r="M420">
        <v>4.5425603999999998E-13</v>
      </c>
      <c r="N420">
        <v>4.9539270000000002E-13</v>
      </c>
      <c r="O420">
        <v>6.3422417000000004E-13</v>
      </c>
      <c r="P420">
        <v>7.3598999999999998E-13</v>
      </c>
      <c r="Q420">
        <v>8.6197043E-13</v>
      </c>
      <c r="R420">
        <v>9.0238019999999995E-13</v>
      </c>
      <c r="S420">
        <v>6.7570044000000001E-13</v>
      </c>
      <c r="T420" t="s">
        <v>0</v>
      </c>
      <c r="U420" t="s">
        <v>0</v>
      </c>
      <c r="V420" t="s">
        <v>0</v>
      </c>
      <c r="W420">
        <v>3.7460334000000003E-12</v>
      </c>
      <c r="X420">
        <v>1.7435249E-12</v>
      </c>
      <c r="Y420">
        <v>1.4996493E-12</v>
      </c>
      <c r="Z420">
        <v>2.7053704E-12</v>
      </c>
      <c r="AA420">
        <v>6.3474693999999999E-12</v>
      </c>
      <c r="AB420" t="s">
        <v>0</v>
      </c>
      <c r="AC420" t="s">
        <v>0</v>
      </c>
      <c r="AD420">
        <v>1.0233346999999999E-3</v>
      </c>
      <c r="AE420">
        <v>1.0989586000000001E-5</v>
      </c>
      <c r="AF420">
        <v>3.8684954000000001E-12</v>
      </c>
      <c r="AG420">
        <v>3.2091330000000002E-12</v>
      </c>
      <c r="AH420">
        <v>3.5002812E-12</v>
      </c>
      <c r="AI420">
        <v>3.7805097999999999E-12</v>
      </c>
      <c r="AJ420">
        <v>3.3132700000000001E-12</v>
      </c>
      <c r="AM420" s="35" t="s">
        <v>27</v>
      </c>
      <c r="AN420" s="21"/>
      <c r="AO420" s="21">
        <f>(SUM(S427:AB435)+SUM(P432:R435))/67</f>
        <v>2.5068646610984999E-5</v>
      </c>
      <c r="AP420" s="21"/>
      <c r="AR420" s="35" t="s">
        <v>27</v>
      </c>
      <c r="AS420" s="21"/>
      <c r="AT420" s="2">
        <f>((AO420-AO$13)*100)/AO$13</f>
        <v>-11.890607185303262</v>
      </c>
      <c r="AZ420" s="27" t="s">
        <v>14</v>
      </c>
      <c r="BA420" s="21">
        <f t="shared" si="171"/>
        <v>1.6223448668382285E-3</v>
      </c>
      <c r="BB420" s="21">
        <f t="shared" si="172"/>
        <v>1.6223448668382285E-6</v>
      </c>
      <c r="BC420" s="21">
        <f t="shared" si="173"/>
        <v>1.3108546524052885E-4</v>
      </c>
      <c r="BD420" s="21">
        <f t="shared" si="174"/>
        <v>1.5730255828863462E-3</v>
      </c>
      <c r="BE420" s="21">
        <f t="shared" si="175"/>
        <v>1.5730255828863462</v>
      </c>
      <c r="BF420" s="21">
        <f t="shared" si="176"/>
        <v>1.5730255828863463E-18</v>
      </c>
      <c r="BG420" s="1">
        <f t="shared" si="182"/>
        <v>5.5328815339652896E-4</v>
      </c>
      <c r="BH420" s="1">
        <f t="shared" si="177"/>
        <v>0.20195017598973308</v>
      </c>
      <c r="BI420" s="22">
        <f t="shared" si="184"/>
        <v>1.1946632465809595</v>
      </c>
      <c r="BJ420" s="22">
        <f t="shared" si="179"/>
        <v>2.3893264931619189</v>
      </c>
      <c r="BK420" s="22">
        <f t="shared" si="180"/>
        <v>7.1679794794857559</v>
      </c>
      <c r="BL420" s="48">
        <f t="shared" si="183"/>
        <v>3.5839897397428779</v>
      </c>
      <c r="BM420" s="50">
        <f>BI420-BI$13</f>
        <v>-4.3004999125512589E-2</v>
      </c>
      <c r="BN420" s="50">
        <f>BJ420-BJ$13</f>
        <v>-8.6009998251025177E-2</v>
      </c>
      <c r="BO420" s="50">
        <f>BK420-BK$13</f>
        <v>-0.25802999475307598</v>
      </c>
      <c r="BP420" s="50">
        <f>BL420-BL$13</f>
        <v>-0.12901499737653799</v>
      </c>
    </row>
    <row r="421" spans="1:68" x14ac:dyDescent="0.25">
      <c r="A421">
        <v>4.9109289999999998E-12</v>
      </c>
      <c r="B421">
        <v>1.2882351E-12</v>
      </c>
      <c r="C421" t="s">
        <v>0</v>
      </c>
      <c r="D421" t="s">
        <v>0</v>
      </c>
      <c r="E421">
        <v>2.7199089999999999E-11</v>
      </c>
      <c r="F421">
        <v>4.0409480000000003E-11</v>
      </c>
      <c r="G421">
        <v>2.070462E-12</v>
      </c>
      <c r="H421">
        <v>6.9510754999999995E-13</v>
      </c>
      <c r="I421">
        <v>3.2761169999999998E-13</v>
      </c>
      <c r="J421">
        <v>3.1868113999999998E-13</v>
      </c>
      <c r="K421">
        <v>2.7728714999999999E-13</v>
      </c>
      <c r="L421">
        <v>2.4786575E-13</v>
      </c>
      <c r="M421">
        <v>4.2811475999999998E-13</v>
      </c>
      <c r="N421">
        <v>5.6435569999999997E-13</v>
      </c>
      <c r="O421">
        <v>7.7483969999999999E-13</v>
      </c>
      <c r="P421">
        <v>9.5785759999999995E-13</v>
      </c>
      <c r="Q421">
        <v>1.0842228E-12</v>
      </c>
      <c r="R421">
        <v>2.1558734000000001E-12</v>
      </c>
      <c r="S421">
        <v>7.3018375999999995E-13</v>
      </c>
      <c r="T421" t="s">
        <v>0</v>
      </c>
      <c r="U421" t="s">
        <v>0</v>
      </c>
      <c r="V421" t="s">
        <v>0</v>
      </c>
      <c r="W421">
        <v>4.4956243999999999E-12</v>
      </c>
      <c r="X421">
        <v>2.9917714999999999E-12</v>
      </c>
      <c r="Y421">
        <v>2.8771941000000001E-12</v>
      </c>
      <c r="Z421">
        <v>3.8200853000000002E-12</v>
      </c>
      <c r="AA421">
        <v>1.7078493E-11</v>
      </c>
      <c r="AB421" t="s">
        <v>0</v>
      </c>
      <c r="AC421" t="s">
        <v>0</v>
      </c>
      <c r="AD421" t="s">
        <v>0</v>
      </c>
      <c r="AE421">
        <v>4.300441E-12</v>
      </c>
      <c r="AF421">
        <v>4.6527296000000003E-12</v>
      </c>
      <c r="AG421">
        <v>3.9213076999999999E-12</v>
      </c>
      <c r="AH421">
        <v>5.0316939999999998E-12</v>
      </c>
      <c r="AI421">
        <v>6.5065240000000003E-12</v>
      </c>
      <c r="AJ421">
        <v>6.4118437E-12</v>
      </c>
      <c r="AM421" s="35" t="s">
        <v>28</v>
      </c>
      <c r="AN421" s="21"/>
      <c r="AO421" s="21">
        <f>SUM(S418:AB426)/54</f>
        <v>2.1055814824497414E-4</v>
      </c>
      <c r="AP421" s="2"/>
      <c r="AR421" s="35" t="s">
        <v>28</v>
      </c>
      <c r="AS421" s="21"/>
      <c r="AT421" s="2">
        <f>((AO421-AO$14)*100)/AO$14</f>
        <v>-11.585698231519151</v>
      </c>
      <c r="AZ421" s="30" t="s">
        <v>17</v>
      </c>
      <c r="BA421" s="21">
        <f t="shared" si="171"/>
        <v>2.7186125863038271E-3</v>
      </c>
      <c r="BB421" s="21">
        <f t="shared" si="172"/>
        <v>2.7186125863038271E-6</v>
      </c>
      <c r="BC421" s="21">
        <f t="shared" si="173"/>
        <v>2.1966389697334923E-4</v>
      </c>
      <c r="BD421" s="21">
        <f t="shared" si="174"/>
        <v>2.6359667636801907E-3</v>
      </c>
      <c r="BE421" s="21">
        <f t="shared" si="175"/>
        <v>2.6359667636801909</v>
      </c>
      <c r="BF421" s="21">
        <f t="shared" si="176"/>
        <v>2.635966763680191E-18</v>
      </c>
      <c r="BG421" s="1">
        <f t="shared" si="182"/>
        <v>9.2716176962305194E-4</v>
      </c>
      <c r="BH421" s="1">
        <f t="shared" si="177"/>
        <v>0.33841404591241397</v>
      </c>
      <c r="BI421" s="22">
        <f t="shared" si="184"/>
        <v>2.0019335006614503</v>
      </c>
      <c r="BJ421" s="22">
        <f t="shared" si="179"/>
        <v>4.0038670013229005</v>
      </c>
      <c r="BK421" s="22">
        <f t="shared" si="180"/>
        <v>12.011601003968702</v>
      </c>
      <c r="BL421" s="48">
        <f t="shared" si="183"/>
        <v>6.0058005019843508</v>
      </c>
      <c r="BM421" s="50">
        <f>BI421-BI$14</f>
        <v>-8.8508355267141958E-2</v>
      </c>
      <c r="BN421" s="50">
        <f>BJ421-BJ$14</f>
        <v>-0.17701671053428392</v>
      </c>
      <c r="BO421" s="50">
        <f>BK421-BK$14</f>
        <v>-0.53105013160285175</v>
      </c>
      <c r="BP421" s="50">
        <f>BL421-BL$14</f>
        <v>-0.26552506580142587</v>
      </c>
    </row>
    <row r="422" spans="1:68" x14ac:dyDescent="0.25">
      <c r="A422">
        <v>1.2179711E-11</v>
      </c>
      <c r="B422">
        <v>3.0359664E-12</v>
      </c>
      <c r="C422" t="s">
        <v>0</v>
      </c>
      <c r="D422" t="s">
        <v>0</v>
      </c>
      <c r="E422">
        <v>1.9837742999999999E-11</v>
      </c>
      <c r="F422">
        <v>6.4247899999999997E-12</v>
      </c>
      <c r="G422">
        <v>1.323053E-12</v>
      </c>
      <c r="H422">
        <v>3.8254724000000001E-13</v>
      </c>
      <c r="I422">
        <v>2.5345625000000002E-13</v>
      </c>
      <c r="J422">
        <v>1.6316217000000001E-13</v>
      </c>
      <c r="K422">
        <v>2.2883878E-13</v>
      </c>
      <c r="L422">
        <v>3.2868009999999998E-13</v>
      </c>
      <c r="M422">
        <v>5.048596E-13</v>
      </c>
      <c r="N422">
        <v>7.175645E-13</v>
      </c>
      <c r="O422">
        <v>9.9574020000000007E-13</v>
      </c>
      <c r="P422">
        <v>1.3576858E-12</v>
      </c>
      <c r="Q422">
        <v>1.8642288000000001E-12</v>
      </c>
      <c r="R422">
        <v>5.6798371999999998E-12</v>
      </c>
      <c r="S422" t="s">
        <v>0</v>
      </c>
      <c r="T422" t="s">
        <v>0</v>
      </c>
      <c r="U422" t="s">
        <v>0</v>
      </c>
      <c r="V422" t="s">
        <v>0</v>
      </c>
      <c r="W422">
        <v>7.9953770000000001E-12</v>
      </c>
      <c r="X422">
        <v>3.9269560000000002E-12</v>
      </c>
      <c r="Y422">
        <v>4.8229850000000002E-12</v>
      </c>
      <c r="Z422">
        <v>6.8746305999999997E-12</v>
      </c>
      <c r="AA422">
        <v>6.4663809999999998E-4</v>
      </c>
      <c r="AB422" t="s">
        <v>0</v>
      </c>
      <c r="AC422" t="s">
        <v>0</v>
      </c>
      <c r="AD422" t="s">
        <v>0</v>
      </c>
      <c r="AE422">
        <v>8.4666283999999997E-12</v>
      </c>
      <c r="AF422">
        <v>5.9362926999999999E-12</v>
      </c>
      <c r="AG422">
        <v>4.8990669999999999E-12</v>
      </c>
      <c r="AH422">
        <v>8.8653340000000004E-12</v>
      </c>
      <c r="AI422">
        <v>2.0992511999999999E-11</v>
      </c>
      <c r="AJ422">
        <v>6.3529319999999998E-6</v>
      </c>
      <c r="AM422" s="33" t="s">
        <v>29</v>
      </c>
      <c r="AN422" s="21"/>
      <c r="AO422" s="1">
        <f>(SUM(AC413:AJ435)+SUM(A413:D426))/173</f>
        <v>1.1560188353077693E-3</v>
      </c>
      <c r="AP422" s="21"/>
      <c r="AR422" s="33" t="s">
        <v>29</v>
      </c>
      <c r="AS422" s="21"/>
      <c r="AT422" s="2">
        <f>((AO422-AO$15)*100)/AO$15</f>
        <v>-2.2932208950026132</v>
      </c>
      <c r="AZ422" s="30" t="s">
        <v>19</v>
      </c>
      <c r="BA422" s="21">
        <f t="shared" si="171"/>
        <v>2.591520811578409E-3</v>
      </c>
      <c r="BB422" s="21">
        <f t="shared" si="172"/>
        <v>2.591520811578409E-6</v>
      </c>
      <c r="BC422" s="21">
        <f t="shared" si="173"/>
        <v>2.0939488157553545E-4</v>
      </c>
      <c r="BD422" s="21">
        <f t="shared" si="174"/>
        <v>2.5127385789064254E-3</v>
      </c>
      <c r="BE422" s="21">
        <f t="shared" si="175"/>
        <v>2.5127385789064256</v>
      </c>
      <c r="BF422" s="21">
        <f t="shared" si="176"/>
        <v>2.5127385789064258E-18</v>
      </c>
      <c r="BG422" s="1">
        <f t="shared" si="182"/>
        <v>8.8381810405165171E-4</v>
      </c>
      <c r="BH422" s="1">
        <f t="shared" si="177"/>
        <v>0.32259360797885289</v>
      </c>
      <c r="BI422" s="22">
        <f t="shared" si="184"/>
        <v>1.9083455864572978</v>
      </c>
      <c r="BJ422" s="22">
        <f t="shared" si="179"/>
        <v>3.8166911729145956</v>
      </c>
      <c r="BK422" s="22">
        <f t="shared" si="180"/>
        <v>11.450073518743787</v>
      </c>
      <c r="BL422" s="48">
        <f t="shared" si="183"/>
        <v>5.7250367593718936</v>
      </c>
      <c r="BM422" s="50">
        <f>BI422-BI$15</f>
        <v>-4.0642294725844685E-2</v>
      </c>
      <c r="BN422" s="50">
        <f>BJ422-BJ$15</f>
        <v>-8.1284589451689371E-2</v>
      </c>
      <c r="BO422" s="50">
        <f>BK422-BK$15</f>
        <v>-0.24385376835506811</v>
      </c>
      <c r="BP422" s="50">
        <f>BL422-BL$15</f>
        <v>-0.12192688417753317</v>
      </c>
    </row>
    <row r="423" spans="1:68" x14ac:dyDescent="0.25">
      <c r="A423">
        <v>9.9950160000000007E-4</v>
      </c>
      <c r="B423">
        <v>7.5378149999999994E-12</v>
      </c>
      <c r="C423" t="s">
        <v>0</v>
      </c>
      <c r="D423" t="s">
        <v>0</v>
      </c>
      <c r="E423">
        <v>2.3316505E-12</v>
      </c>
      <c r="F423">
        <v>3.7239513E-12</v>
      </c>
      <c r="G423">
        <v>1.0877164000000001E-12</v>
      </c>
      <c r="H423">
        <v>5.8200725999999997E-13</v>
      </c>
      <c r="I423">
        <v>2.2943938000000002E-13</v>
      </c>
      <c r="J423">
        <v>1.5840076E-13</v>
      </c>
      <c r="K423">
        <v>1.420599E-13</v>
      </c>
      <c r="L423">
        <v>1.8122252000000001E-13</v>
      </c>
      <c r="M423">
        <v>3.7537324000000002E-13</v>
      </c>
      <c r="N423">
        <v>8.8478709999999995E-13</v>
      </c>
      <c r="O423">
        <v>1.3450211000000001E-12</v>
      </c>
      <c r="P423">
        <v>2.1978320000000001E-12</v>
      </c>
      <c r="Q423">
        <v>3.8020424000000004E-12</v>
      </c>
      <c r="R423">
        <v>2.8620893999999999E-5</v>
      </c>
      <c r="S423" t="s">
        <v>0</v>
      </c>
      <c r="T423" t="s">
        <v>0</v>
      </c>
      <c r="U423" t="s">
        <v>0</v>
      </c>
      <c r="V423" t="s">
        <v>0</v>
      </c>
      <c r="W423">
        <v>5.3047363000000002E-12</v>
      </c>
      <c r="X423">
        <v>4.5684419999999998E-12</v>
      </c>
      <c r="Y423">
        <v>8.4256499999999997E-12</v>
      </c>
      <c r="Z423">
        <v>8.0345459999999992E-12</v>
      </c>
      <c r="AA423">
        <v>7.6020183E-4</v>
      </c>
      <c r="AB423" t="s">
        <v>0</v>
      </c>
      <c r="AC423" t="s">
        <v>0</v>
      </c>
      <c r="AD423" t="s">
        <v>0</v>
      </c>
      <c r="AE423">
        <v>4.2341694E-12</v>
      </c>
      <c r="AF423">
        <v>2.2270379999999998E-12</v>
      </c>
      <c r="AG423">
        <v>3.2507961E-12</v>
      </c>
      <c r="AH423">
        <v>1.2351686999999999E-11</v>
      </c>
      <c r="AI423">
        <v>2.3457649999999999E-4</v>
      </c>
      <c r="AJ423">
        <v>6.7982735000000005E-4</v>
      </c>
      <c r="AM423" t="s">
        <v>30</v>
      </c>
      <c r="AN423" s="21"/>
      <c r="AO423" s="21">
        <f>SUM(U441:W442)/6</f>
        <v>3.4828596166666666E-3</v>
      </c>
      <c r="AP423" s="21"/>
      <c r="AR423" t="s">
        <v>30</v>
      </c>
      <c r="AT423" s="2">
        <f>((AO423-AO$16)*100)/AO$16</f>
        <v>4.9926655813483709</v>
      </c>
      <c r="AZ423" s="28" t="s">
        <v>22</v>
      </c>
      <c r="BA423" s="21">
        <f t="shared" si="171"/>
        <v>4.8266230343147437E-5</v>
      </c>
      <c r="BB423" s="21">
        <f t="shared" si="172"/>
        <v>4.8266230343147437E-8</v>
      </c>
      <c r="BC423" s="21">
        <f t="shared" si="173"/>
        <v>3.8999114117263127E-6</v>
      </c>
      <c r="BD423" s="21">
        <f t="shared" si="174"/>
        <v>4.6798936940715749E-5</v>
      </c>
      <c r="BE423" s="21">
        <f t="shared" si="175"/>
        <v>4.6798936940715748E-2</v>
      </c>
      <c r="BF423" s="21">
        <f t="shared" si="176"/>
        <v>4.6798936940715754E-20</v>
      </c>
      <c r="BG423" s="1">
        <f t="shared" si="182"/>
        <v>1.6460824084842654E-5</v>
      </c>
      <c r="BH423" s="1">
        <f t="shared" si="177"/>
        <v>6.0082007909675692E-3</v>
      </c>
      <c r="BI423" s="22">
        <f t="shared" si="184"/>
        <v>3.554231447370719E-2</v>
      </c>
      <c r="BJ423" s="22">
        <f t="shared" si="179"/>
        <v>7.108462894741438E-2</v>
      </c>
      <c r="BK423" s="22">
        <f t="shared" si="180"/>
        <v>0.21325388684224314</v>
      </c>
      <c r="BL423" s="48">
        <f t="shared" si="183"/>
        <v>0.10662694342112157</v>
      </c>
      <c r="BM423" s="50">
        <f>BI423-BI$16</f>
        <v>-4.5298210007325493E-3</v>
      </c>
      <c r="BN423" s="50">
        <f>BJ423-BJ$16</f>
        <v>-9.0596420014650986E-3</v>
      </c>
      <c r="BO423" s="50">
        <f>BK423-BK$16</f>
        <v>-2.717892600439531E-2</v>
      </c>
      <c r="BP423" s="50">
        <f>BL423-BL$16</f>
        <v>-1.3589463002197641E-2</v>
      </c>
    </row>
    <row r="424" spans="1:68" x14ac:dyDescent="0.25">
      <c r="A424">
        <v>2.7798534999999998E-3</v>
      </c>
      <c r="B424">
        <v>7.0262473000000001E-4</v>
      </c>
      <c r="C424">
        <v>8.0323939999999998E-13</v>
      </c>
      <c r="D424">
        <v>1.3124188000000001E-12</v>
      </c>
      <c r="E424">
        <v>2.1251863E-12</v>
      </c>
      <c r="F424">
        <v>2.5364927000000002E-12</v>
      </c>
      <c r="G424">
        <v>1.3441465999999999E-12</v>
      </c>
      <c r="H424">
        <v>9.4520450000000002E-13</v>
      </c>
      <c r="I424">
        <v>2.9794909999999999E-13</v>
      </c>
      <c r="J424">
        <v>3.0425021999999998E-13</v>
      </c>
      <c r="K424">
        <v>2.3627858000000001E-13</v>
      </c>
      <c r="L424">
        <v>2.8554259000000001E-13</v>
      </c>
      <c r="M424">
        <v>5.5314130000000005E-13</v>
      </c>
      <c r="N424">
        <v>1.3117478000000001E-12</v>
      </c>
      <c r="O424">
        <v>3.4305641999999999E-12</v>
      </c>
      <c r="P424">
        <v>8.4498279999999998E-12</v>
      </c>
      <c r="Q424">
        <v>1.1159880999999999E-11</v>
      </c>
      <c r="R424">
        <v>8.2609299999999997E-4</v>
      </c>
      <c r="S424" t="s">
        <v>0</v>
      </c>
      <c r="T424" t="s">
        <v>0</v>
      </c>
      <c r="U424" t="s">
        <v>0</v>
      </c>
      <c r="V424" t="s">
        <v>0</v>
      </c>
      <c r="W424">
        <v>1.6024814999999999E-12</v>
      </c>
      <c r="X424">
        <v>3.3048519999999999E-12</v>
      </c>
      <c r="Y424">
        <v>7.1502784999999999E-4</v>
      </c>
      <c r="Z424">
        <v>1.3422751E-3</v>
      </c>
      <c r="AA424">
        <v>8.5092320000000003E-4</v>
      </c>
      <c r="AB424" t="s">
        <v>0</v>
      </c>
      <c r="AC424" t="s">
        <v>0</v>
      </c>
      <c r="AD424" t="s">
        <v>0</v>
      </c>
      <c r="AE424">
        <v>1.8681779999999999E-12</v>
      </c>
      <c r="AF424">
        <v>4.4820813999999998E-12</v>
      </c>
      <c r="AG424">
        <v>5.3671040000000003E-12</v>
      </c>
      <c r="AH424">
        <v>6.5795459999999994E-5</v>
      </c>
      <c r="AI424">
        <v>4.3191007000000002E-4</v>
      </c>
      <c r="AJ424">
        <v>1.3717428000000001E-3</v>
      </c>
      <c r="AM424" t="s">
        <v>31</v>
      </c>
      <c r="AN424" s="21"/>
      <c r="AO424" s="21">
        <f>((SUM(A409:Z442)+SUM(AA409:AJ435))/895)</f>
        <v>9.2945128978886757E-4</v>
      </c>
      <c r="AP424" s="21"/>
      <c r="AR424" t="s">
        <v>31</v>
      </c>
      <c r="AT424" s="2">
        <f>((AO424-AO$17)*100)/AO$17</f>
        <v>-3.0296056320465703</v>
      </c>
      <c r="AZ424" s="28" t="s">
        <v>25</v>
      </c>
      <c r="BA424" s="21">
        <f t="shared" si="171"/>
        <v>2.8446682041678765E-5</v>
      </c>
      <c r="BB424" s="21">
        <f t="shared" si="172"/>
        <v>2.8446682041678767E-8</v>
      </c>
      <c r="BC424" s="21">
        <f t="shared" si="173"/>
        <v>2.2984919089676445E-6</v>
      </c>
      <c r="BD424" s="21">
        <f t="shared" si="174"/>
        <v>2.7581902907611734E-5</v>
      </c>
      <c r="BE424" s="21">
        <f t="shared" si="175"/>
        <v>2.7581902907611734E-2</v>
      </c>
      <c r="BF424" s="21">
        <f t="shared" si="176"/>
        <v>2.7581902907611733E-20</v>
      </c>
      <c r="BG424" s="1">
        <f t="shared" si="182"/>
        <v>9.7015206192088128E-6</v>
      </c>
      <c r="BH424" s="1">
        <f t="shared" si="177"/>
        <v>3.5410550260112166E-3</v>
      </c>
      <c r="BI424" s="22">
        <f t="shared" si="184"/>
        <v>2.0947584090797975E-2</v>
      </c>
      <c r="BJ424" s="22">
        <f t="shared" si="179"/>
        <v>4.189516818159595E-2</v>
      </c>
      <c r="BK424" s="22">
        <f t="shared" si="180"/>
        <v>0.12568550454478783</v>
      </c>
      <c r="BL424" s="48">
        <f t="shared" si="183"/>
        <v>6.2842752272393929E-2</v>
      </c>
      <c r="BM424" s="50">
        <f>BI424-BI$17</f>
        <v>-5.4419887019483935E-3</v>
      </c>
      <c r="BN424" s="50">
        <f>BJ424-BJ$17</f>
        <v>-1.0883977403896787E-2</v>
      </c>
      <c r="BO424" s="50">
        <f>BK424-BK$17</f>
        <v>-3.2651932211690382E-2</v>
      </c>
      <c r="BP424" s="50">
        <f>BL424-BL$17</f>
        <v>-1.6325966105845177E-2</v>
      </c>
    </row>
    <row r="425" spans="1:68" x14ac:dyDescent="0.25">
      <c r="A425">
        <v>1.4153748999999999E-3</v>
      </c>
      <c r="B425">
        <v>5.7162880000000001E-12</v>
      </c>
      <c r="C425">
        <v>7.6387839999999996E-13</v>
      </c>
      <c r="D425">
        <v>1.0220573E-12</v>
      </c>
      <c r="E425">
        <v>9.7548250000000003E-13</v>
      </c>
      <c r="F425">
        <v>1.4053359E-12</v>
      </c>
      <c r="G425">
        <v>1.5699507E-12</v>
      </c>
      <c r="H425">
        <v>9.2614779999999999E-13</v>
      </c>
      <c r="I425">
        <v>7.6245856000000002E-13</v>
      </c>
      <c r="J425">
        <v>8.6072365999999996E-13</v>
      </c>
      <c r="K425">
        <v>9.8653199999999998E-13</v>
      </c>
      <c r="L425">
        <v>1.1225509E-12</v>
      </c>
      <c r="M425">
        <v>1.8900707999999999E-12</v>
      </c>
      <c r="N425">
        <v>4.1035196E-12</v>
      </c>
      <c r="O425">
        <v>9.4582285000000005E-12</v>
      </c>
      <c r="P425">
        <v>4.0973312999999998E-4</v>
      </c>
      <c r="Q425">
        <v>9.5994973999999995E-4</v>
      </c>
      <c r="R425">
        <v>1.9214304000000001E-4</v>
      </c>
      <c r="S425" t="s">
        <v>0</v>
      </c>
      <c r="T425" t="s">
        <v>0</v>
      </c>
      <c r="U425" t="s">
        <v>0</v>
      </c>
      <c r="V425" t="s">
        <v>0</v>
      </c>
      <c r="W425">
        <v>1.8662732000000001E-12</v>
      </c>
      <c r="X425">
        <v>6.5242389999999999E-12</v>
      </c>
      <c r="Y425">
        <v>7.2042320000000005E-4</v>
      </c>
      <c r="Z425">
        <v>2.0621156E-3</v>
      </c>
      <c r="AA425">
        <v>1.7967519E-3</v>
      </c>
      <c r="AB425" t="s">
        <v>0</v>
      </c>
      <c r="AC425" t="s">
        <v>0</v>
      </c>
      <c r="AD425" t="s">
        <v>0</v>
      </c>
      <c r="AE425">
        <v>1.5755741999999999E-12</v>
      </c>
      <c r="AF425">
        <v>4.4319420000000001E-12</v>
      </c>
      <c r="AG425">
        <v>1.4912017000000001E-4</v>
      </c>
      <c r="AH425">
        <v>6.2851707000000003E-4</v>
      </c>
      <c r="AI425">
        <v>1.0415127000000001E-3</v>
      </c>
      <c r="AJ425">
        <v>1.5559275999999999E-3</v>
      </c>
      <c r="AZ425" s="35" t="s">
        <v>27</v>
      </c>
      <c r="BA425" s="21">
        <f t="shared" si="171"/>
        <v>2.5068646610984999E-5</v>
      </c>
      <c r="BB425" s="21">
        <f t="shared" si="172"/>
        <v>2.5068646610984999E-8</v>
      </c>
      <c r="BC425" s="21">
        <f t="shared" si="173"/>
        <v>2.0255466461675879E-6</v>
      </c>
      <c r="BD425" s="21">
        <f t="shared" si="174"/>
        <v>2.4306559754011054E-5</v>
      </c>
      <c r="BE425" s="21">
        <f t="shared" si="175"/>
        <v>2.4306559754011053E-2</v>
      </c>
      <c r="BF425" s="21">
        <f t="shared" si="176"/>
        <v>2.4306559754011055E-20</v>
      </c>
      <c r="BG425" s="1">
        <f t="shared" si="182"/>
        <v>8.5494677950770777E-6</v>
      </c>
      <c r="BH425" s="1">
        <f t="shared" si="177"/>
        <v>3.1205557452031333E-3</v>
      </c>
      <c r="BI425" s="22">
        <f t="shared" si="184"/>
        <v>1.8460064416535929E-2</v>
      </c>
      <c r="BJ425" s="22">
        <f t="shared" si="179"/>
        <v>3.6920128833071858E-2</v>
      </c>
      <c r="BK425" s="22">
        <f t="shared" si="180"/>
        <v>0.11076038649921557</v>
      </c>
      <c r="BL425" s="48">
        <f t="shared" si="183"/>
        <v>5.538019324960778E-2</v>
      </c>
      <c r="BM425" s="50">
        <f>BI425-BI$18</f>
        <v>-2.4912369451240875E-3</v>
      </c>
      <c r="BN425" s="50">
        <f>BJ425-BJ$18</f>
        <v>-4.9824738902481749E-3</v>
      </c>
      <c r="BO425" s="50">
        <f>BK425-BK$18</f>
        <v>-1.4947421670744532E-2</v>
      </c>
      <c r="BP425" s="50">
        <f>BL425-BL$18</f>
        <v>-7.4737108353722728E-3</v>
      </c>
    </row>
    <row r="426" spans="1:68" x14ac:dyDescent="0.25">
      <c r="A426" t="s">
        <v>0</v>
      </c>
      <c r="B426" t="s">
        <v>0</v>
      </c>
      <c r="C426">
        <v>6.1204004000000003E-13</v>
      </c>
      <c r="D426">
        <v>2.0487295E-12</v>
      </c>
      <c r="E426">
        <v>1.5845633E-5</v>
      </c>
      <c r="F426">
        <v>1.5032351E-12</v>
      </c>
      <c r="G426">
        <v>1.0164186E-12</v>
      </c>
      <c r="H426">
        <v>6.1454470000000001E-13</v>
      </c>
      <c r="I426">
        <v>5.6639805999999996E-13</v>
      </c>
      <c r="J426">
        <v>6.0162503000000003E-13</v>
      </c>
      <c r="K426">
        <v>6.6154016E-13</v>
      </c>
      <c r="L426">
        <v>7.1980452999999995E-13</v>
      </c>
      <c r="M426">
        <v>9.5159640000000005E-13</v>
      </c>
      <c r="N426">
        <v>1.3004867E-12</v>
      </c>
      <c r="O426">
        <v>2.0382786000000001E-12</v>
      </c>
      <c r="P426">
        <v>5.374874E-12</v>
      </c>
      <c r="Q426">
        <v>4.4890830000000003E-4</v>
      </c>
      <c r="R426">
        <v>7.0265004999999999E-4</v>
      </c>
      <c r="S426" t="s">
        <v>0</v>
      </c>
      <c r="T426" t="s">
        <v>0</v>
      </c>
      <c r="U426" t="s">
        <v>0</v>
      </c>
      <c r="V426">
        <v>6.6816235999999998E-13</v>
      </c>
      <c r="W426">
        <v>7.7648147000000004E-13</v>
      </c>
      <c r="X426">
        <v>8.9704237E-13</v>
      </c>
      <c r="Y426">
        <v>1.8886060000000001E-12</v>
      </c>
      <c r="Z426">
        <v>6.4656660000000004E-12</v>
      </c>
      <c r="AA426">
        <v>1.2136569999999999E-3</v>
      </c>
      <c r="AB426" t="s">
        <v>0</v>
      </c>
      <c r="AC426" t="s">
        <v>0</v>
      </c>
      <c r="AD426" t="s">
        <v>0</v>
      </c>
      <c r="AE426">
        <v>2.5695127E-12</v>
      </c>
      <c r="AF426">
        <v>3.3631078000000001E-12</v>
      </c>
      <c r="AG426">
        <v>1.1711245999999999E-3</v>
      </c>
      <c r="AH426">
        <v>2.9701967000000002E-4</v>
      </c>
      <c r="AI426">
        <v>5.0948759999999997E-4</v>
      </c>
      <c r="AJ426">
        <v>1.4779350999999999E-3</v>
      </c>
      <c r="AZ426" s="35" t="s">
        <v>28</v>
      </c>
      <c r="BA426" s="21">
        <f t="shared" si="171"/>
        <v>2.1055814824497414E-4</v>
      </c>
      <c r="BB426" s="21">
        <f t="shared" si="172"/>
        <v>2.1055814824497414E-7</v>
      </c>
      <c r="BC426" s="21">
        <f t="shared" si="173"/>
        <v>1.7013098378193908E-5</v>
      </c>
      <c r="BD426" s="21">
        <f t="shared" si="174"/>
        <v>2.0415718053832691E-4</v>
      </c>
      <c r="BE426" s="21">
        <f t="shared" si="175"/>
        <v>0.2041571805383269</v>
      </c>
      <c r="BF426" s="21">
        <f t="shared" si="176"/>
        <v>2.0415718053832692E-19</v>
      </c>
      <c r="BG426" s="1">
        <f>BF426*BA$2</f>
        <v>7.1809225896648422E-5</v>
      </c>
      <c r="BH426" s="1">
        <f t="shared" si="177"/>
        <v>2.6210367452276673E-2</v>
      </c>
      <c r="BI426" s="22">
        <f t="shared" si="184"/>
        <v>0.15505093036516421</v>
      </c>
      <c r="BJ426" s="22">
        <f t="shared" si="179"/>
        <v>0.31010186073032842</v>
      </c>
      <c r="BK426" s="22">
        <f t="shared" si="180"/>
        <v>0.93030558219098514</v>
      </c>
      <c r="BL426" s="48">
        <f t="shared" si="183"/>
        <v>0.46515279109549262</v>
      </c>
      <c r="BM426" s="50">
        <f>BI426-BI$19</f>
        <v>-2.0317677726291561E-2</v>
      </c>
      <c r="BN426" s="50">
        <f>BJ426-BJ$19</f>
        <v>-4.0635355452583122E-2</v>
      </c>
      <c r="BO426" s="50">
        <f>BK426-BK$19</f>
        <v>-0.12190606635774937</v>
      </c>
      <c r="BP426" s="50">
        <f>BL426-BL$19</f>
        <v>-6.0953033178874627E-2</v>
      </c>
    </row>
    <row r="427" spans="1:68" x14ac:dyDescent="0.25">
      <c r="A427" t="s">
        <v>0</v>
      </c>
      <c r="B427" t="s">
        <v>0</v>
      </c>
      <c r="C427">
        <v>1.4408058E-12</v>
      </c>
      <c r="D427">
        <v>2.4846574000000002E-12</v>
      </c>
      <c r="E427">
        <v>2.1314271999999999E-12</v>
      </c>
      <c r="F427">
        <v>9.4324289999999999E-13</v>
      </c>
      <c r="G427">
        <v>7.24058E-13</v>
      </c>
      <c r="H427">
        <v>6.72822E-13</v>
      </c>
      <c r="I427">
        <v>8.3129353000000004E-13</v>
      </c>
      <c r="J427">
        <v>1.0061615999999999E-12</v>
      </c>
      <c r="K427">
        <v>9.5992630000000002E-13</v>
      </c>
      <c r="L427">
        <v>9.2340919999999994E-13</v>
      </c>
      <c r="M427">
        <v>1.0424273999999999E-12</v>
      </c>
      <c r="N427">
        <v>1.3224517999999999E-12</v>
      </c>
      <c r="O427">
        <v>1.9903645000000002E-12</v>
      </c>
      <c r="P427">
        <v>5.2642070000000001E-12</v>
      </c>
      <c r="Q427">
        <v>1.980659E-5</v>
      </c>
      <c r="R427">
        <v>6.1849885999999997E-10</v>
      </c>
      <c r="S427" t="s">
        <v>0</v>
      </c>
      <c r="T427" t="s">
        <v>0</v>
      </c>
      <c r="U427" t="s">
        <v>0</v>
      </c>
      <c r="V427">
        <v>2.9201165999999999E-12</v>
      </c>
      <c r="W427">
        <v>9.5763649999999995E-13</v>
      </c>
      <c r="X427">
        <v>1.0732440000000001E-12</v>
      </c>
      <c r="Y427">
        <v>1.7582037E-12</v>
      </c>
      <c r="Z427">
        <v>5.7806569999999996E-12</v>
      </c>
      <c r="AA427">
        <v>1.477148E-3</v>
      </c>
      <c r="AB427" t="s">
        <v>0</v>
      </c>
      <c r="AC427" t="s">
        <v>0</v>
      </c>
      <c r="AD427" t="s">
        <v>0</v>
      </c>
      <c r="AE427">
        <v>1.3617047000000001E-3</v>
      </c>
      <c r="AF427">
        <v>1.2708435E-4</v>
      </c>
      <c r="AG427">
        <v>5.2874749999999999E-12</v>
      </c>
      <c r="AH427">
        <v>2.0355458000000001E-12</v>
      </c>
      <c r="AI427">
        <v>1.7829476E-12</v>
      </c>
      <c r="AJ427">
        <v>2.6944373000000003E-4</v>
      </c>
      <c r="AZ427" s="33" t="s">
        <v>29</v>
      </c>
      <c r="BA427" s="21">
        <f t="shared" si="171"/>
        <v>1.1560188353077693E-3</v>
      </c>
      <c r="BB427" s="21">
        <f t="shared" si="172"/>
        <v>1.1560188353077693E-6</v>
      </c>
      <c r="BC427" s="21">
        <f t="shared" si="173"/>
        <v>9.3406321892867755E-5</v>
      </c>
      <c r="BD427" s="21">
        <f t="shared" si="174"/>
        <v>1.1208758627144131E-3</v>
      </c>
      <c r="BE427" s="21">
        <f t="shared" si="175"/>
        <v>1.1208758627144131</v>
      </c>
      <c r="BF427" s="21">
        <f t="shared" si="176"/>
        <v>1.1208758627144131E-18</v>
      </c>
      <c r="BG427" s="1">
        <f t="shared" ref="BG427:BG429" si="185">BF427*BA$2</f>
        <v>3.9425127157185412E-4</v>
      </c>
      <c r="BH427" s="1">
        <f t="shared" si="177"/>
        <v>0.14390171412372676</v>
      </c>
      <c r="BI427" s="22">
        <f t="shared" si="184"/>
        <v>0.85126981514666489</v>
      </c>
      <c r="BJ427" s="22">
        <f t="shared" si="179"/>
        <v>1.7025396302933298</v>
      </c>
      <c r="BK427" s="22">
        <f t="shared" si="180"/>
        <v>5.1076188908799889</v>
      </c>
      <c r="BL427" s="48">
        <f t="shared" si="183"/>
        <v>2.5538094454399944</v>
      </c>
      <c r="BM427" s="50">
        <f>BI427-BI$20</f>
        <v>-1.9979675363994254E-2</v>
      </c>
      <c r="BN427" s="50">
        <f>BJ427-BJ$20</f>
        <v>-3.9959350727988507E-2</v>
      </c>
      <c r="BO427" s="50">
        <f>BK427-BK$20</f>
        <v>-0.11987805218396641</v>
      </c>
      <c r="BP427" s="50">
        <f>BL427-BL$20</f>
        <v>-5.9939026091983205E-2</v>
      </c>
    </row>
    <row r="428" spans="1:68" x14ac:dyDescent="0.25">
      <c r="A428" t="s">
        <v>0</v>
      </c>
      <c r="B428">
        <v>1.7079001999999999E-12</v>
      </c>
      <c r="C428">
        <v>7.2388954000000002E-13</v>
      </c>
      <c r="D428">
        <v>1.1874107999999999E-12</v>
      </c>
      <c r="E428">
        <v>6.0412870000000003E-13</v>
      </c>
      <c r="F428">
        <v>6.0453762999999995E-13</v>
      </c>
      <c r="G428">
        <v>8.7409100000000004E-13</v>
      </c>
      <c r="H428">
        <v>1.3410055E-12</v>
      </c>
      <c r="I428">
        <v>3.0178452999999998E-12</v>
      </c>
      <c r="J428">
        <v>6.4349271999999999E-12</v>
      </c>
      <c r="K428">
        <v>9.6233930000000004E-12</v>
      </c>
      <c r="L428">
        <v>5.2766590000000003E-5</v>
      </c>
      <c r="M428">
        <v>8.6849559999999995E-7</v>
      </c>
      <c r="N428">
        <v>9.1226760000000002E-12</v>
      </c>
      <c r="O428">
        <v>6.0369655999999998E-12</v>
      </c>
      <c r="P428">
        <v>8.0527480000000005E-12</v>
      </c>
      <c r="Q428">
        <v>8.7232319999999997E-12</v>
      </c>
      <c r="R428">
        <v>1.0605516499999999E-11</v>
      </c>
      <c r="S428" t="s">
        <v>0</v>
      </c>
      <c r="T428" t="s">
        <v>0</v>
      </c>
      <c r="U428">
        <v>1.1454882E-12</v>
      </c>
      <c r="V428">
        <v>2.4227568999999999E-12</v>
      </c>
      <c r="W428">
        <v>5.8995243999999996E-12</v>
      </c>
      <c r="X428">
        <v>5.6387806999999999E-12</v>
      </c>
      <c r="Y428">
        <v>4.3690376999999996E-12</v>
      </c>
      <c r="Z428">
        <v>2.9428955000000001E-12</v>
      </c>
      <c r="AA428">
        <v>1.4711771999999999E-11</v>
      </c>
      <c r="AB428" t="s">
        <v>0</v>
      </c>
      <c r="AC428" t="s">
        <v>0</v>
      </c>
      <c r="AD428" t="s">
        <v>0</v>
      </c>
      <c r="AE428">
        <v>6.9488829999999994E-11</v>
      </c>
      <c r="AF428">
        <v>6.0611180000000004E-12</v>
      </c>
      <c r="AG428">
        <v>1.6800979999999999E-12</v>
      </c>
      <c r="AH428">
        <v>1.9975228000000002E-12</v>
      </c>
      <c r="AI428">
        <v>2.1403205000000002E-12</v>
      </c>
      <c r="AJ428">
        <v>1.1148727000000001E-3</v>
      </c>
      <c r="AZ428" t="s">
        <v>30</v>
      </c>
      <c r="BA428" s="21">
        <f>AH414</f>
        <v>4.016075E-3</v>
      </c>
      <c r="BB428" s="21">
        <f t="shared" si="172"/>
        <v>4.0160750000000003E-6</v>
      </c>
      <c r="BC428" s="21">
        <f t="shared" si="173"/>
        <v>3.2449886000000003E-4</v>
      </c>
      <c r="BD428" s="21">
        <f t="shared" si="174"/>
        <v>3.8939863200000003E-3</v>
      </c>
      <c r="BE428" s="21">
        <f t="shared" si="175"/>
        <v>3.8939863200000002</v>
      </c>
      <c r="BF428" s="21">
        <f t="shared" si="176"/>
        <v>3.8939863200000004E-18</v>
      </c>
      <c r="BG428" s="1">
        <f t="shared" si="185"/>
        <v>1.3696512782652001E-3</v>
      </c>
      <c r="BH428" s="1">
        <f>BG428*365</f>
        <v>0.49992271656679804</v>
      </c>
      <c r="BI428" s="22">
        <f t="shared" si="184"/>
        <v>2.9573596194520113</v>
      </c>
      <c r="BJ428" s="22">
        <f t="shared" si="179"/>
        <v>5.9147192389040226</v>
      </c>
      <c r="BK428" s="22">
        <f t="shared" si="180"/>
        <v>17.744157716712067</v>
      </c>
      <c r="BL428" s="48">
        <f>AVERAGE(BI428:BK428)</f>
        <v>8.8720788583560335</v>
      </c>
      <c r="BM428" s="50">
        <f>BI428-BI$21</f>
        <v>-1.10442358702314E-2</v>
      </c>
      <c r="BN428" s="50">
        <f>BJ428-BJ$21</f>
        <v>-2.2088471740462801E-2</v>
      </c>
      <c r="BO428" s="50">
        <f>BK428-BK$21</f>
        <v>-6.6265415221391066E-2</v>
      </c>
      <c r="BP428" s="50">
        <f>BL428-BL$21</f>
        <v>-3.3132707610695533E-2</v>
      </c>
    </row>
    <row r="429" spans="1:68" x14ac:dyDescent="0.25">
      <c r="A429" t="s">
        <v>0</v>
      </c>
      <c r="B429">
        <v>8.5211189999999998E-13</v>
      </c>
      <c r="C429">
        <v>2.9157259999999997E-13</v>
      </c>
      <c r="D429">
        <v>2.3997113000000002E-13</v>
      </c>
      <c r="E429">
        <v>1.6833906000000001E-13</v>
      </c>
      <c r="F429">
        <v>2.9154058000000001E-13</v>
      </c>
      <c r="G429">
        <v>5.0940854000000003E-13</v>
      </c>
      <c r="H429">
        <v>8.3553430000000003E-13</v>
      </c>
      <c r="I429">
        <v>1.515823E-12</v>
      </c>
      <c r="J429">
        <v>2.5200243000000001E-12</v>
      </c>
      <c r="K429">
        <v>4.8238484000000002E-12</v>
      </c>
      <c r="L429">
        <v>7.0769124000000002E-12</v>
      </c>
      <c r="M429">
        <v>1.0659139000000001E-11</v>
      </c>
      <c r="N429">
        <v>9.4570479999999992E-12</v>
      </c>
      <c r="O429">
        <v>1.08746935E-11</v>
      </c>
      <c r="P429">
        <v>1.6094053000000001E-4</v>
      </c>
      <c r="Q429">
        <v>1.9697830000000001E-3</v>
      </c>
      <c r="R429">
        <v>1.9488025999999999E-3</v>
      </c>
      <c r="S429" t="s">
        <v>0</v>
      </c>
      <c r="T429" t="s">
        <v>0</v>
      </c>
      <c r="U429">
        <v>1.6218819E-12</v>
      </c>
      <c r="V429">
        <v>3.1311661E-12</v>
      </c>
      <c r="W429">
        <v>2.3456466999999999E-12</v>
      </c>
      <c r="X429">
        <v>3.025519E-12</v>
      </c>
      <c r="Y429">
        <v>2.0241062E-4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5.7257770000000003E-4</v>
      </c>
      <c r="AG429">
        <v>1.6423603000000001E-12</v>
      </c>
      <c r="AH429">
        <v>4.2498086000000002E-4</v>
      </c>
      <c r="AI429">
        <v>6.0012539999999999E-4</v>
      </c>
      <c r="AJ429">
        <v>4.8031864999999999E-12</v>
      </c>
      <c r="AZ429" t="s">
        <v>31</v>
      </c>
      <c r="BA429" s="21">
        <f>AO424</f>
        <v>9.2945128978886757E-4</v>
      </c>
      <c r="BB429" s="21">
        <f>BA429*0.001</f>
        <v>9.2945128978886758E-7</v>
      </c>
      <c r="BC429" s="21">
        <f>BB429*80.8</f>
        <v>7.5099664214940502E-5</v>
      </c>
      <c r="BD429" s="21">
        <f>BC429*12</f>
        <v>9.0119597057928603E-4</v>
      </c>
      <c r="BE429" s="21">
        <f>BD429*1000</f>
        <v>0.90119597057928602</v>
      </c>
      <c r="BF429" s="21">
        <f>BE429*0.000000000000000001</f>
        <v>9.0119597057928607E-19</v>
      </c>
      <c r="BG429" s="1">
        <f t="shared" si="185"/>
        <v>3.1698216471170521E-4</v>
      </c>
      <c r="BH429" s="1">
        <f>BG429*365</f>
        <v>0.1156984901197724</v>
      </c>
      <c r="BI429" s="22">
        <f>BH429*BD$2</f>
        <v>0.68442987560471025</v>
      </c>
      <c r="BJ429" s="22">
        <f>BH429*BD$3</f>
        <v>1.3688597512094205</v>
      </c>
      <c r="BK429" s="22">
        <f>BH429*BD$4</f>
        <v>4.1065792536282615</v>
      </c>
      <c r="BL429" s="48">
        <f>AVERAGE(BI429:BK429)</f>
        <v>2.0532896268141307</v>
      </c>
      <c r="BM429" s="50">
        <f>BI429-BI$22</f>
        <v>-2.1383357460679098E-2</v>
      </c>
      <c r="BN429" s="50">
        <f>BJ429-BJ$22</f>
        <v>-4.2766714921358195E-2</v>
      </c>
      <c r="BO429" s="50">
        <f>BK429-BK$22</f>
        <v>-0.12830014476407392</v>
      </c>
      <c r="BP429" s="50">
        <f>BL429-BL$22</f>
        <v>-6.4150072382037404E-2</v>
      </c>
    </row>
    <row r="430" spans="1:68" x14ac:dyDescent="0.25">
      <c r="A430" t="s">
        <v>0</v>
      </c>
      <c r="B430">
        <v>6.4140625000000005E-13</v>
      </c>
      <c r="C430">
        <v>1.6316386E-13</v>
      </c>
      <c r="D430">
        <v>2.1340571E-13</v>
      </c>
      <c r="E430">
        <v>1.1704528000000001E-13</v>
      </c>
      <c r="F430">
        <v>1.7183070000000001E-13</v>
      </c>
      <c r="G430">
        <v>2.9827055000000001E-13</v>
      </c>
      <c r="H430">
        <v>3.289392E-13</v>
      </c>
      <c r="I430">
        <v>4.3841441E-13</v>
      </c>
      <c r="J430">
        <v>5.9415859999999996E-13</v>
      </c>
      <c r="K430">
        <v>9.280413000000001E-13</v>
      </c>
      <c r="L430">
        <v>1.0007371E-12</v>
      </c>
      <c r="M430">
        <v>1.3894517999999999E-12</v>
      </c>
      <c r="N430">
        <v>2.1777291000000001E-12</v>
      </c>
      <c r="O430">
        <v>1.7547869999999999E-12</v>
      </c>
      <c r="P430">
        <v>2.4382125999999999E-12</v>
      </c>
      <c r="Q430">
        <v>1.5184975999999999E-4</v>
      </c>
      <c r="R430">
        <v>7.4553274E-4</v>
      </c>
      <c r="S430" t="s">
        <v>0</v>
      </c>
      <c r="T430">
        <v>7.6115469999999997E-12</v>
      </c>
      <c r="U430">
        <v>1.7669514999999999E-12</v>
      </c>
      <c r="V430">
        <v>1.1556688E-12</v>
      </c>
      <c r="W430">
        <v>1.3766049E-12</v>
      </c>
      <c r="X430">
        <v>1.1133141E-12</v>
      </c>
      <c r="Y430">
        <v>5.7324913000000005E-13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1.3628281E-3</v>
      </c>
      <c r="AG430">
        <v>6.4420614999999995E-11</v>
      </c>
      <c r="AH430">
        <v>3.0112627999999998E-11</v>
      </c>
      <c r="AI430">
        <v>4.9563600000000004E-4</v>
      </c>
      <c r="AJ430">
        <v>2.3086354E-11</v>
      </c>
    </row>
    <row r="431" spans="1:68" x14ac:dyDescent="0.25">
      <c r="A431" t="s">
        <v>0</v>
      </c>
      <c r="B431">
        <v>1.2105078E-12</v>
      </c>
      <c r="C431">
        <v>2.3586015999999999E-13</v>
      </c>
      <c r="D431">
        <v>1.8079849E-13</v>
      </c>
      <c r="E431">
        <v>1.0466103E-13</v>
      </c>
      <c r="F431">
        <v>1.4744014E-13</v>
      </c>
      <c r="G431">
        <v>2.8677885000000001E-13</v>
      </c>
      <c r="H431">
        <v>4.4994653000000002E-13</v>
      </c>
      <c r="I431">
        <v>6.277008E-13</v>
      </c>
      <c r="J431">
        <v>7.9380463999999998E-13</v>
      </c>
      <c r="K431">
        <v>9.1426110000000001E-13</v>
      </c>
      <c r="L431">
        <v>1.0246449E-12</v>
      </c>
      <c r="M431">
        <v>1.3143401999999999E-12</v>
      </c>
      <c r="N431">
        <v>1.2223443999999999E-12</v>
      </c>
      <c r="O431">
        <v>1.1275594E-12</v>
      </c>
      <c r="P431">
        <v>4.7133770000000001E-12</v>
      </c>
      <c r="Q431">
        <v>1.1145883E-3</v>
      </c>
      <c r="R431" t="s">
        <v>0</v>
      </c>
      <c r="S431">
        <v>4.2096487E-12</v>
      </c>
      <c r="T431">
        <v>1.4756052000000001E-12</v>
      </c>
      <c r="U431">
        <v>6.2731099999999995E-13</v>
      </c>
      <c r="V431">
        <v>7.8059160000000002E-13</v>
      </c>
      <c r="W431">
        <v>8.2416805E-13</v>
      </c>
      <c r="X431">
        <v>7.4802144000000002E-13</v>
      </c>
      <c r="Y431">
        <v>5.6592679999999996E-13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1.2699702000000001E-3</v>
      </c>
      <c r="AG431">
        <v>7.2752019999999997E-11</v>
      </c>
      <c r="AH431">
        <v>1.3905383999999999E-3</v>
      </c>
      <c r="AI431">
        <v>1.1970066E-3</v>
      </c>
      <c r="AJ431">
        <v>1.0535223E-3</v>
      </c>
    </row>
    <row r="432" spans="1:68" x14ac:dyDescent="0.25">
      <c r="A432" t="s">
        <v>0</v>
      </c>
      <c r="B432">
        <v>4.8467307000000003E-12</v>
      </c>
      <c r="C432">
        <v>1.4221128999999999E-12</v>
      </c>
      <c r="D432">
        <v>4.9316817000000002E-13</v>
      </c>
      <c r="E432">
        <v>2.3095759999999999E-13</v>
      </c>
      <c r="F432">
        <v>2.5635379999999999E-13</v>
      </c>
      <c r="G432">
        <v>3.5568875999999999E-13</v>
      </c>
      <c r="H432">
        <v>4.7614280000000003E-13</v>
      </c>
      <c r="I432">
        <v>6.1149816E-13</v>
      </c>
      <c r="J432">
        <v>6.1739144999999999E-13</v>
      </c>
      <c r="K432">
        <v>6.5223070000000004E-13</v>
      </c>
      <c r="L432">
        <v>7.5859009999999996E-13</v>
      </c>
      <c r="M432">
        <v>9.4001979999999995E-13</v>
      </c>
      <c r="N432">
        <v>1.0361255E-12</v>
      </c>
      <c r="O432">
        <v>1.0889688999999999E-12</v>
      </c>
      <c r="P432">
        <v>4.0229640000000003E-12</v>
      </c>
      <c r="Q432" t="s">
        <v>0</v>
      </c>
      <c r="R432">
        <v>4.0451027000000001E-8</v>
      </c>
      <c r="S432">
        <v>1.6392090999999999E-12</v>
      </c>
      <c r="T432">
        <v>1.1351766999999999E-12</v>
      </c>
      <c r="U432">
        <v>6.6037800000000002E-13</v>
      </c>
      <c r="V432">
        <v>7.2461909999999998E-13</v>
      </c>
      <c r="W432">
        <v>8.3362120000000002E-13</v>
      </c>
      <c r="X432">
        <v>7.183665E-13</v>
      </c>
      <c r="Y432">
        <v>1.022963E-12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1.3464996999999999E-3</v>
      </c>
      <c r="AG432">
        <v>4.0672919999999998E-6</v>
      </c>
      <c r="AH432" t="s">
        <v>0</v>
      </c>
      <c r="AI432">
        <v>1.4031469E-3</v>
      </c>
      <c r="AJ432">
        <v>1.2964582E-3</v>
      </c>
    </row>
    <row r="433" spans="1:47" x14ac:dyDescent="0.25">
      <c r="A433" t="s">
        <v>0</v>
      </c>
      <c r="B433">
        <v>1.0514018000000001E-11</v>
      </c>
      <c r="C433">
        <v>3.3831622E-12</v>
      </c>
      <c r="D433">
        <v>7.3011556999999995E-13</v>
      </c>
      <c r="E433">
        <v>3.1405087000000002E-13</v>
      </c>
      <c r="F433">
        <v>2.7867560000000001E-13</v>
      </c>
      <c r="G433">
        <v>3.7523017000000001E-13</v>
      </c>
      <c r="H433">
        <v>4.8699434000000003E-13</v>
      </c>
      <c r="I433">
        <v>5.9292034999999996E-13</v>
      </c>
      <c r="J433">
        <v>5.4832569999999999E-13</v>
      </c>
      <c r="K433">
        <v>5.4933563999999999E-13</v>
      </c>
      <c r="L433">
        <v>6.8188580000000003E-13</v>
      </c>
      <c r="M433">
        <v>7.4023154999999995E-13</v>
      </c>
      <c r="N433">
        <v>6.2952980000000003E-13</v>
      </c>
      <c r="O433">
        <v>7.9445586000000004E-13</v>
      </c>
      <c r="P433" t="s">
        <v>0</v>
      </c>
      <c r="Q433">
        <v>1.6056285000000002E-11</v>
      </c>
      <c r="R433">
        <v>1.7837919000000001E-11</v>
      </c>
      <c r="S433">
        <v>7.3619250000000007E-12</v>
      </c>
      <c r="T433">
        <v>1.4738587E-12</v>
      </c>
      <c r="U433">
        <v>7.7635993000000004E-13</v>
      </c>
      <c r="V433">
        <v>8.1925313999999998E-13</v>
      </c>
      <c r="W433">
        <v>1.0011847000000001E-12</v>
      </c>
      <c r="X433">
        <v>1.018108E-12</v>
      </c>
      <c r="Y433">
        <v>2.4495093000000001E-12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3.2841146000000001E-3</v>
      </c>
      <c r="AG433">
        <v>5.9905820000000004E-4</v>
      </c>
      <c r="AH433" t="s">
        <v>0</v>
      </c>
      <c r="AI433" t="s">
        <v>0</v>
      </c>
      <c r="AJ433" t="s">
        <v>0</v>
      </c>
    </row>
    <row r="434" spans="1:47" x14ac:dyDescent="0.25">
      <c r="A434" t="s">
        <v>0</v>
      </c>
      <c r="B434" t="s">
        <v>0</v>
      </c>
      <c r="C434">
        <v>6.1149883000000002E-12</v>
      </c>
      <c r="D434">
        <v>8.7749674999999999E-13</v>
      </c>
      <c r="E434">
        <v>3.2089459999999999E-13</v>
      </c>
      <c r="F434">
        <v>2.8989688000000001E-13</v>
      </c>
      <c r="G434">
        <v>4.6986487000000002E-13</v>
      </c>
      <c r="H434">
        <v>5.8820850000000002E-13</v>
      </c>
      <c r="I434">
        <v>6.9122626000000002E-13</v>
      </c>
      <c r="J434">
        <v>6.9914839999999999E-13</v>
      </c>
      <c r="K434">
        <v>7.0275499999999997E-13</v>
      </c>
      <c r="L434">
        <v>7.8826919999999997E-13</v>
      </c>
      <c r="M434">
        <v>6.8841964000000002E-13</v>
      </c>
      <c r="N434">
        <v>5.1699036999999997E-13</v>
      </c>
      <c r="O434">
        <v>8.6804093999999996E-13</v>
      </c>
      <c r="P434" t="s">
        <v>0</v>
      </c>
      <c r="Q434">
        <v>1.8802819000000001E-11</v>
      </c>
      <c r="R434">
        <v>1.25827725E-11</v>
      </c>
      <c r="S434">
        <v>8.532804E-12</v>
      </c>
      <c r="T434">
        <v>1.6696371999999999E-12</v>
      </c>
      <c r="U434">
        <v>9.1760600000000008E-13</v>
      </c>
      <c r="V434">
        <v>1.1725223999999999E-12</v>
      </c>
      <c r="W434">
        <v>1.5861252000000001E-12</v>
      </c>
      <c r="X434">
        <v>1.7706534999999999E-12</v>
      </c>
      <c r="Y434">
        <v>5.8243184999999999E-12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1.8519323E-4</v>
      </c>
      <c r="AG434">
        <v>1.7385914E-3</v>
      </c>
      <c r="AH434" t="s">
        <v>0</v>
      </c>
      <c r="AI434" t="s">
        <v>0</v>
      </c>
      <c r="AJ434" t="s">
        <v>0</v>
      </c>
    </row>
    <row r="435" spans="1:47" x14ac:dyDescent="0.25">
      <c r="A435" t="s">
        <v>0</v>
      </c>
      <c r="B435" t="s">
        <v>0</v>
      </c>
      <c r="C435">
        <v>5.9233280000000005E-4</v>
      </c>
      <c r="D435">
        <v>1.5681639999999999E-12</v>
      </c>
      <c r="E435">
        <v>2.3800853000000001E-13</v>
      </c>
      <c r="F435">
        <v>7.7917959999999999E-14</v>
      </c>
      <c r="G435">
        <v>8.7964555000000005E-14</v>
      </c>
      <c r="H435">
        <v>2.1256349E-13</v>
      </c>
      <c r="I435">
        <v>3.8064414000000002E-13</v>
      </c>
      <c r="J435">
        <v>5.0783432999999998E-13</v>
      </c>
      <c r="K435">
        <v>7.1682714999999996E-13</v>
      </c>
      <c r="L435">
        <v>8.6043634000000005E-13</v>
      </c>
      <c r="M435">
        <v>8.2455120000000004E-13</v>
      </c>
      <c r="N435">
        <v>8.7111985000000004E-13</v>
      </c>
      <c r="O435">
        <v>2.0515317E-12</v>
      </c>
      <c r="P435" t="s">
        <v>0</v>
      </c>
      <c r="Q435">
        <v>3.4278354000000003E-11</v>
      </c>
      <c r="R435">
        <v>8.0472104999999995E-12</v>
      </c>
      <c r="S435">
        <v>5.1095056999999996E-12</v>
      </c>
      <c r="T435">
        <v>9.0061676999999997E-13</v>
      </c>
      <c r="U435">
        <v>7.5829670000000002E-13</v>
      </c>
      <c r="V435">
        <v>1.0579683E-12</v>
      </c>
      <c r="W435">
        <v>2.0051451999999998E-12</v>
      </c>
      <c r="X435">
        <v>2.5389693E-12</v>
      </c>
      <c r="Y435">
        <v>2.2290344E-12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</row>
    <row r="436" spans="1:47" x14ac:dyDescent="0.25">
      <c r="A436" t="s">
        <v>0</v>
      </c>
      <c r="B436" t="s">
        <v>0</v>
      </c>
      <c r="C436">
        <v>4.0396529999999998E-12</v>
      </c>
      <c r="D436">
        <v>1.8209349E-11</v>
      </c>
      <c r="E436">
        <v>2.0821508E-11</v>
      </c>
      <c r="F436">
        <v>1.5525300000000001E-11</v>
      </c>
      <c r="G436">
        <v>1.5090837999999999E-11</v>
      </c>
      <c r="H436">
        <v>1.0738479599999999E-11</v>
      </c>
      <c r="I436">
        <v>4.0056949999999997E-12</v>
      </c>
      <c r="J436">
        <v>1.7521918000000001E-12</v>
      </c>
      <c r="K436">
        <v>8.6367399999999998E-13</v>
      </c>
      <c r="L436">
        <v>5.1480830000000003E-13</v>
      </c>
      <c r="M436">
        <v>8.077735E-13</v>
      </c>
      <c r="N436">
        <v>2.6344217999999998E-12</v>
      </c>
      <c r="O436">
        <v>4.2861534999999999E-12</v>
      </c>
      <c r="P436" t="s">
        <v>0</v>
      </c>
      <c r="Q436" t="s">
        <v>0</v>
      </c>
      <c r="R436" t="s">
        <v>0</v>
      </c>
      <c r="S436">
        <v>7.3590669999999995E-4</v>
      </c>
      <c r="T436">
        <v>4.1617250000000003E-11</v>
      </c>
      <c r="U436">
        <v>2.3547417000000001E-11</v>
      </c>
      <c r="V436">
        <v>4.0258794999999999E-12</v>
      </c>
      <c r="W436">
        <v>6.2881120000000001E-13</v>
      </c>
      <c r="X436">
        <v>4.0280756000000002E-12</v>
      </c>
      <c r="Y436">
        <v>2.9439129999999998E-12</v>
      </c>
      <c r="Z436" t="s">
        <v>0</v>
      </c>
      <c r="AA436" t="s">
        <v>0</v>
      </c>
      <c r="AB436">
        <v>1.4622070000000001E-13</v>
      </c>
      <c r="AC436">
        <v>5.4792260000000004E-13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>
        <v>1.8547971999999999E-3</v>
      </c>
      <c r="E437">
        <v>1.402216E-3</v>
      </c>
      <c r="F437">
        <v>1.3371027E-3</v>
      </c>
      <c r="G437">
        <v>1.2052517999999999E-3</v>
      </c>
      <c r="H437">
        <v>1.1328323E-3</v>
      </c>
      <c r="I437">
        <v>9.4195330000000003E-4</v>
      </c>
      <c r="J437">
        <v>6.1151985E-4</v>
      </c>
      <c r="K437">
        <v>1.0645497999999999E-6</v>
      </c>
      <c r="L437">
        <v>1.6888095000000001E-11</v>
      </c>
      <c r="M437">
        <v>5.2905445000000004E-12</v>
      </c>
      <c r="N437">
        <v>4.4982649999999999E-12</v>
      </c>
      <c r="O437" t="s">
        <v>0</v>
      </c>
      <c r="P437" t="s">
        <v>0</v>
      </c>
      <c r="Q437" t="s">
        <v>0</v>
      </c>
      <c r="R437" t="s">
        <v>0</v>
      </c>
      <c r="S437">
        <v>3.9609926999999998E-3</v>
      </c>
      <c r="T437">
        <v>3.3899306E-3</v>
      </c>
      <c r="U437">
        <v>2.5524825000000002E-3</v>
      </c>
      <c r="V437">
        <v>1.6900966999999999E-3</v>
      </c>
      <c r="W437">
        <v>5.8795674999999998E-4</v>
      </c>
      <c r="X437">
        <v>1.4022238E-11</v>
      </c>
      <c r="Y437">
        <v>1.5834758999999999E-11</v>
      </c>
      <c r="Z437">
        <v>3.7153239999999999E-12</v>
      </c>
      <c r="AA437">
        <v>1.4864232999999999E-12</v>
      </c>
      <c r="AB437">
        <v>7.9698390000000003E-13</v>
      </c>
      <c r="AC437">
        <v>7.9750979999999999E-13</v>
      </c>
      <c r="AD437">
        <v>3.7208133000000002E-13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>
        <v>4.2180029999999997E-3</v>
      </c>
      <c r="E438">
        <v>3.1750577E-3</v>
      </c>
      <c r="F438">
        <v>2.9040691E-3</v>
      </c>
      <c r="G438">
        <v>2.8556190000000002E-3</v>
      </c>
      <c r="H438">
        <v>2.6970244999999999E-3</v>
      </c>
      <c r="I438">
        <v>2.4951579999999999E-3</v>
      </c>
      <c r="J438">
        <v>2.0139251999999998E-3</v>
      </c>
      <c r="K438">
        <v>1.5008453999999999E-3</v>
      </c>
      <c r="L438">
        <v>7.4963540000000004E-4</v>
      </c>
      <c r="M438">
        <v>3.0815900000000002E-11</v>
      </c>
      <c r="N438">
        <v>7.5446990000000006E-12</v>
      </c>
      <c r="O438" t="s">
        <v>0</v>
      </c>
      <c r="P438" t="s">
        <v>0</v>
      </c>
      <c r="Q438" t="s">
        <v>0</v>
      </c>
      <c r="R438" t="s">
        <v>0</v>
      </c>
      <c r="S438">
        <v>4.9761826999999998E-3</v>
      </c>
      <c r="T438">
        <v>4.6255495000000002E-3</v>
      </c>
      <c r="U438">
        <v>4.5101259999999997E-3</v>
      </c>
      <c r="V438">
        <v>3.8120955999999999E-3</v>
      </c>
      <c r="W438">
        <v>3.2420359000000002E-3</v>
      </c>
      <c r="X438">
        <v>2.1410639999999998E-3</v>
      </c>
      <c r="Y438">
        <v>6.0270290000000002E-11</v>
      </c>
      <c r="Z438" t="s">
        <v>0</v>
      </c>
      <c r="AA438">
        <v>2.2104469E-12</v>
      </c>
      <c r="AB438">
        <v>1.5274743E-12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>
        <v>4.4656354000000001E-3</v>
      </c>
      <c r="E439">
        <v>3.4004693999999999E-3</v>
      </c>
      <c r="F439">
        <v>3.363343E-3</v>
      </c>
      <c r="G439">
        <v>3.2314470000000001E-3</v>
      </c>
      <c r="H439">
        <v>3.1980915999999999E-3</v>
      </c>
      <c r="I439">
        <v>3.0602863999999999E-3</v>
      </c>
      <c r="J439">
        <v>2.9473894E-3</v>
      </c>
      <c r="K439">
        <v>2.5301568999999999E-3</v>
      </c>
      <c r="L439">
        <v>1.6595398999999999E-3</v>
      </c>
      <c r="M439">
        <v>3.0576612000000002E-4</v>
      </c>
      <c r="N439">
        <v>1.4605782E-11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>
        <v>5.9156340000000003E-3</v>
      </c>
      <c r="U439">
        <v>5.2634635999999997E-3</v>
      </c>
      <c r="V439">
        <v>5.4764184000000004E-3</v>
      </c>
      <c r="W439">
        <v>5.0560759999999996E-3</v>
      </c>
      <c r="X439">
        <v>4.5641379999999997E-3</v>
      </c>
      <c r="Y439">
        <v>2.6755321E-3</v>
      </c>
      <c r="Z439">
        <v>9.0240030000000003E-4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>
        <v>3.1485006E-3</v>
      </c>
      <c r="F440">
        <v>3.3844934999999999E-3</v>
      </c>
      <c r="G440">
        <v>3.4367235000000002E-3</v>
      </c>
      <c r="H440">
        <v>3.1251310000000002E-3</v>
      </c>
      <c r="I440">
        <v>3.1657984999999998E-3</v>
      </c>
      <c r="J440">
        <v>3.2903133000000001E-3</v>
      </c>
      <c r="K440">
        <v>3.0637212999999998E-3</v>
      </c>
      <c r="L440">
        <v>2.0933879999999998E-3</v>
      </c>
      <c r="M440">
        <v>7.4581853999999999E-4</v>
      </c>
      <c r="N440">
        <v>3.889367E-11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5.8260624999999996E-3</v>
      </c>
      <c r="V440">
        <v>5.6967232E-3</v>
      </c>
      <c r="W440">
        <v>5.5035500000000003E-3</v>
      </c>
      <c r="X440">
        <v>5.4518281999999998E-3</v>
      </c>
      <c r="Y440">
        <v>4.4145547E-3</v>
      </c>
      <c r="Z440">
        <v>2.1806397000000001E-3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>
        <v>1.0490454000000001E-3</v>
      </c>
      <c r="F441">
        <v>2.8712544999999999E-3</v>
      </c>
      <c r="G441">
        <v>2.2221535999999999E-3</v>
      </c>
      <c r="H441">
        <v>1.4623475999999999E-3</v>
      </c>
      <c r="I441">
        <v>2.4669962E-3</v>
      </c>
      <c r="J441">
        <v>4.0533110000000004E-3</v>
      </c>
      <c r="K441">
        <v>2.6496981999999999E-3</v>
      </c>
      <c r="L441">
        <v>1.8902249999999999E-3</v>
      </c>
      <c r="M441">
        <v>4.7068730000000002E-11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4.9204347000000002E-3</v>
      </c>
      <c r="V441">
        <v>5.1072733000000004E-3</v>
      </c>
      <c r="W441">
        <v>4.7401739999999998E-3</v>
      </c>
      <c r="X441">
        <v>3.8149597E-3</v>
      </c>
      <c r="Y441">
        <v>3.5659450000000001E-3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5.8078269999999998E-4</v>
      </c>
      <c r="H442">
        <v>8.3831029999999998E-4</v>
      </c>
      <c r="I442">
        <v>7.3281482999999997E-4</v>
      </c>
      <c r="J442">
        <v>2.0617017999999998E-3</v>
      </c>
      <c r="K442">
        <v>3.2107213999999998E-10</v>
      </c>
      <c r="L442">
        <v>5.6030266999999998E-11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2.1897408000000002E-3</v>
      </c>
      <c r="V442">
        <v>3.0258658999999999E-3</v>
      </c>
      <c r="W442">
        <v>9.1366899999999998E-4</v>
      </c>
      <c r="X442">
        <v>1.3098981999999999E-3</v>
      </c>
      <c r="Y442">
        <v>1.3581142E-3</v>
      </c>
      <c r="Z442">
        <v>1.0739988999999999E-3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>
        <v>3.6112054000000002E-11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>
        <v>1.0809997E-10</v>
      </c>
      <c r="U443">
        <v>1.8601651000000001E-10</v>
      </c>
      <c r="V443" t="s">
        <v>0</v>
      </c>
      <c r="W443" t="s">
        <v>0</v>
      </c>
      <c r="X443">
        <v>1.0391404E-11</v>
      </c>
      <c r="Y443">
        <v>4.7864362000000001E-11</v>
      </c>
      <c r="Z443">
        <v>5.4346996000000003E-11</v>
      </c>
      <c r="AA443">
        <v>6.3801619999999994E-11</v>
      </c>
      <c r="AB443">
        <v>5.6990127999999998E-11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</row>
    <row r="444" spans="1:47" x14ac:dyDescent="0.25">
      <c r="A444">
        <v>1.3462039E-11</v>
      </c>
      <c r="B444">
        <v>1.3175727E-11</v>
      </c>
      <c r="C444">
        <v>1.3612504E-11</v>
      </c>
      <c r="D444">
        <v>1.3237031E-11</v>
      </c>
      <c r="E444">
        <v>1.2677089E-11</v>
      </c>
      <c r="F444">
        <v>1.2362668E-11</v>
      </c>
      <c r="G444">
        <v>1.2132478E-11</v>
      </c>
      <c r="H444">
        <v>1.1933658E-11</v>
      </c>
      <c r="I444">
        <v>1.1895049999999999E-11</v>
      </c>
      <c r="J444">
        <v>1.18344674E-11</v>
      </c>
      <c r="K444">
        <v>1.1280249E-11</v>
      </c>
      <c r="L444">
        <v>1.1089081E-11</v>
      </c>
      <c r="M444">
        <v>1.1111123E-11</v>
      </c>
      <c r="N444">
        <v>1.11483435E-11</v>
      </c>
      <c r="O444">
        <v>1.1829165000000001E-11</v>
      </c>
      <c r="P444">
        <v>1.30268496E-11</v>
      </c>
      <c r="Q444">
        <v>1.4117512999999999E-11</v>
      </c>
      <c r="R444">
        <v>1.4941357E-11</v>
      </c>
      <c r="S444">
        <v>1.7361975999999999E-11</v>
      </c>
      <c r="T444">
        <v>2.4637263999999999E-11</v>
      </c>
      <c r="U444" t="s">
        <v>0</v>
      </c>
      <c r="V444" t="s">
        <v>0</v>
      </c>
      <c r="W444" t="s">
        <v>0</v>
      </c>
      <c r="X444" t="s">
        <v>0</v>
      </c>
      <c r="Y444">
        <v>1.5940795999999999E-11</v>
      </c>
      <c r="Z444">
        <v>2.8543376E-11</v>
      </c>
      <c r="AA444">
        <v>2.7399940000000001E-11</v>
      </c>
      <c r="AB444">
        <v>3.0414339999999999E-11</v>
      </c>
      <c r="AC444">
        <v>2.6056803000000001E-11</v>
      </c>
      <c r="AD444">
        <v>1.8616912E-11</v>
      </c>
      <c r="AE444">
        <v>2.1596742000000001E-11</v>
      </c>
      <c r="AF444">
        <v>1.9789568E-11</v>
      </c>
      <c r="AG444">
        <v>1.6335973E-11</v>
      </c>
      <c r="AH444">
        <v>2.0295977000000001E-11</v>
      </c>
      <c r="AI444">
        <v>2.1405194000000001E-11</v>
      </c>
      <c r="AJ444">
        <v>1.7587026E-11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M446" s="21"/>
      <c r="AN446" s="21"/>
      <c r="AO446" s="21"/>
      <c r="AP446" s="21"/>
      <c r="AR446" s="21"/>
      <c r="AS446" s="21"/>
      <c r="AT446" s="2" t="s">
        <v>32</v>
      </c>
    </row>
    <row r="447" spans="1:47" x14ac:dyDescent="0.25">
      <c r="A447" t="s">
        <v>0</v>
      </c>
      <c r="B447">
        <v>6.1147099999999997E-11</v>
      </c>
      <c r="C447">
        <v>5.9181940000000005E-11</v>
      </c>
      <c r="D447">
        <v>4.5675879999999997E-11</v>
      </c>
      <c r="E447">
        <v>4.2770040000000002E-11</v>
      </c>
      <c r="F447">
        <v>3.3415763000000003E-11</v>
      </c>
      <c r="G447">
        <v>3.3704498000000003E-11</v>
      </c>
      <c r="H447">
        <v>1.7184474E-11</v>
      </c>
      <c r="I447">
        <v>2.9198584999999997E-11</v>
      </c>
      <c r="J447">
        <v>5.0887515999999999E-11</v>
      </c>
      <c r="K447">
        <v>2.6724484E-11</v>
      </c>
      <c r="L447">
        <v>4.9997229999999999E-11</v>
      </c>
      <c r="M447">
        <v>5.1428499999999997E-11</v>
      </c>
      <c r="N447">
        <v>4.7437920000000001E-11</v>
      </c>
      <c r="O447">
        <v>2.7587686E-11</v>
      </c>
      <c r="P447">
        <v>1.2068169E-10</v>
      </c>
      <c r="Q447">
        <v>1.16195956E-10</v>
      </c>
      <c r="R447">
        <v>1.6429999999999998E-11</v>
      </c>
      <c r="S447">
        <v>2.9066897999999999E-11</v>
      </c>
      <c r="T447">
        <v>3.19717E-11</v>
      </c>
      <c r="U447">
        <v>2.7579498000000001E-11</v>
      </c>
      <c r="V447">
        <v>4.1109095000000002E-11</v>
      </c>
      <c r="W447">
        <v>4.385387E-11</v>
      </c>
      <c r="X447">
        <v>2.6454050000000002E-11</v>
      </c>
      <c r="Y447">
        <v>3.6854751999999997E-11</v>
      </c>
      <c r="Z447">
        <v>4.4318291999999998E-11</v>
      </c>
      <c r="AA447">
        <v>4.3508930000000003E-11</v>
      </c>
      <c r="AB447">
        <v>4.9984630000000002E-11</v>
      </c>
      <c r="AC447">
        <v>5.5183315999999998E-11</v>
      </c>
      <c r="AD447">
        <v>5.7182660000000001E-11</v>
      </c>
      <c r="AE447">
        <v>6.0377224000000003E-11</v>
      </c>
      <c r="AF447">
        <v>7.1976243999999997E-11</v>
      </c>
      <c r="AG447">
        <v>4.5696716999999999E-11</v>
      </c>
      <c r="AH447">
        <v>2.1287145999999999E-11</v>
      </c>
      <c r="AI447">
        <v>4.9289624000000001E-11</v>
      </c>
      <c r="AJ447" t="s">
        <v>0</v>
      </c>
      <c r="AM447" s="23" t="s">
        <v>1</v>
      </c>
      <c r="AN447" s="21"/>
      <c r="AO447" s="21">
        <f>SUM(A480:AJ481)/40</f>
        <v>2.7090551687500011E-11</v>
      </c>
      <c r="AP447" s="21"/>
      <c r="AQ447" s="21"/>
      <c r="AR447" s="23" t="s">
        <v>1</v>
      </c>
      <c r="AS447" s="21"/>
      <c r="AT447" s="36">
        <f>((AO447-AO$3)*100)/AO$3</f>
        <v>-12.8924648404801</v>
      </c>
      <c r="AU447" s="21"/>
    </row>
    <row r="448" spans="1:47" x14ac:dyDescent="0.25">
      <c r="A448">
        <v>8.3206692999999998E-4</v>
      </c>
      <c r="B448">
        <v>1.1156056E-3</v>
      </c>
      <c r="C448">
        <v>5.5161334E-4</v>
      </c>
      <c r="D448">
        <v>5.1021319999999999E-4</v>
      </c>
      <c r="E448">
        <v>4.8670629999999999E-4</v>
      </c>
      <c r="F448">
        <v>3.0002794000000001E-9</v>
      </c>
      <c r="G448">
        <v>8.0977219999999996E-10</v>
      </c>
      <c r="H448">
        <v>7.1146320000000003E-10</v>
      </c>
      <c r="I448">
        <v>1.2778669000000001E-9</v>
      </c>
      <c r="J448">
        <v>1.027819E-9</v>
      </c>
      <c r="K448">
        <v>1.2652034E-9</v>
      </c>
      <c r="L448">
        <v>1.0021116000000001E-9</v>
      </c>
      <c r="M448">
        <v>8.1799319999999997E-10</v>
      </c>
      <c r="N448">
        <v>8.5843305000000004E-10</v>
      </c>
      <c r="O448">
        <v>1.7347914E-9</v>
      </c>
      <c r="P448">
        <v>2.6206362000000002E-9</v>
      </c>
      <c r="Q448">
        <v>1.1168850999999999E-9</v>
      </c>
      <c r="R448">
        <v>6.7800143E-10</v>
      </c>
      <c r="S448">
        <v>4.1792800000000001E-10</v>
      </c>
      <c r="T448">
        <v>1.0989877E-8</v>
      </c>
      <c r="U448">
        <v>6.7193672999999997E-10</v>
      </c>
      <c r="V448">
        <v>2.595192E-10</v>
      </c>
      <c r="W448">
        <v>1.8271210000000001E-10</v>
      </c>
      <c r="X448">
        <v>2.3320618000000001E-3</v>
      </c>
      <c r="Y448">
        <v>2.7011875E-3</v>
      </c>
      <c r="Z448">
        <v>2.5500483000000002E-3</v>
      </c>
      <c r="AA448">
        <v>2.5294530000000001E-3</v>
      </c>
      <c r="AB448">
        <v>2.5708189999999998E-3</v>
      </c>
      <c r="AC448">
        <v>1.2574335E-4</v>
      </c>
      <c r="AD448">
        <v>5.270222E-4</v>
      </c>
      <c r="AE448">
        <v>1.4479384000000001E-3</v>
      </c>
      <c r="AF448">
        <v>4.7333082000000003E-4</v>
      </c>
      <c r="AG448">
        <v>1.4227521E-5</v>
      </c>
      <c r="AH448">
        <v>4.2442309999999998E-4</v>
      </c>
      <c r="AI448">
        <v>5.9671370000000004E-10</v>
      </c>
      <c r="AJ448">
        <v>4.0185766E-4</v>
      </c>
      <c r="AM448" s="23" t="s">
        <v>2</v>
      </c>
      <c r="AN448" s="21"/>
      <c r="AO448" s="21">
        <f>SUM(A446:AJ447)/34</f>
        <v>4.6039526705882364E-11</v>
      </c>
      <c r="AP448" s="21"/>
      <c r="AQ448" s="21"/>
      <c r="AR448" s="23" t="s">
        <v>2</v>
      </c>
      <c r="AS448" s="21"/>
      <c r="AT448" s="2">
        <f>((AO448-AO$4)*100)/AO$4</f>
        <v>-15.078401746374356</v>
      </c>
    </row>
    <row r="449" spans="1:68" x14ac:dyDescent="0.25">
      <c r="A449">
        <v>3.8392809999999999E-3</v>
      </c>
      <c r="B449">
        <v>3.7776636999999999E-3</v>
      </c>
      <c r="C449">
        <v>3.7330000000000002E-3</v>
      </c>
      <c r="D449">
        <v>3.7759912999999999E-3</v>
      </c>
      <c r="E449">
        <v>3.7278424E-3</v>
      </c>
      <c r="F449">
        <v>3.6058639999999999E-3</v>
      </c>
      <c r="G449">
        <v>3.4981915000000001E-3</v>
      </c>
      <c r="H449">
        <v>3.5308683E-3</v>
      </c>
      <c r="I449">
        <v>3.8205068999999999E-3</v>
      </c>
      <c r="J449">
        <v>4.0105089999999998E-3</v>
      </c>
      <c r="K449">
        <v>4.1047200000000001E-3</v>
      </c>
      <c r="L449">
        <v>4.0362104999999999E-3</v>
      </c>
      <c r="M449">
        <v>3.7871726999999999E-3</v>
      </c>
      <c r="N449">
        <v>3.7959495E-3</v>
      </c>
      <c r="O449">
        <v>3.7219545000000001E-3</v>
      </c>
      <c r="P449">
        <v>3.6619205000000001E-3</v>
      </c>
      <c r="Q449">
        <v>3.511672E-3</v>
      </c>
      <c r="R449">
        <v>3.2774651999999999E-3</v>
      </c>
      <c r="S449">
        <v>2.6148745999999999E-3</v>
      </c>
      <c r="T449">
        <v>2.7752428000000001E-3</v>
      </c>
      <c r="U449">
        <v>3.3495180000000001E-3</v>
      </c>
      <c r="V449">
        <v>3.6631194E-3</v>
      </c>
      <c r="W449">
        <v>3.7596838E-3</v>
      </c>
      <c r="X449">
        <v>3.7676167999999999E-3</v>
      </c>
      <c r="Y449">
        <v>3.6926938000000002E-3</v>
      </c>
      <c r="Z449">
        <v>3.6342316000000001E-3</v>
      </c>
      <c r="AA449">
        <v>3.6186040000000001E-3</v>
      </c>
      <c r="AB449">
        <v>3.5178668E-3</v>
      </c>
      <c r="AC449">
        <v>3.5349969000000002E-3</v>
      </c>
      <c r="AD449">
        <v>3.6285635999999998E-3</v>
      </c>
      <c r="AE449">
        <v>3.7801610000000002E-3</v>
      </c>
      <c r="AF449">
        <v>3.8021568E-3</v>
      </c>
      <c r="AG449">
        <v>3.7933448E-3</v>
      </c>
      <c r="AH449">
        <v>3.9167743999999997E-3</v>
      </c>
      <c r="AI449">
        <v>3.8632524999999999E-3</v>
      </c>
      <c r="AJ449">
        <v>3.8687420000000001E-3</v>
      </c>
      <c r="AM449" s="26" t="s">
        <v>5</v>
      </c>
      <c r="AN449" s="21"/>
      <c r="AO449" s="21">
        <f>SUM(A478:AJ479)/26</f>
        <v>2.1184017445106031E-3</v>
      </c>
      <c r="AP449" s="21"/>
      <c r="AQ449" s="21"/>
      <c r="AR449" s="26" t="s">
        <v>5</v>
      </c>
      <c r="AS449" s="21"/>
      <c r="AT449" s="2">
        <f>((AO449-AO$5)*100)/AO$5</f>
        <v>-0.25891693963337475</v>
      </c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49" t="s">
        <v>54</v>
      </c>
      <c r="BN449" s="49"/>
      <c r="BO449" s="49"/>
      <c r="BP449" s="49"/>
    </row>
    <row r="450" spans="1:68" x14ac:dyDescent="0.25">
      <c r="A450">
        <v>4.0047329999999999E-3</v>
      </c>
      <c r="B450">
        <v>3.8895432000000001E-3</v>
      </c>
      <c r="C450">
        <v>3.8873620000000001E-3</v>
      </c>
      <c r="D450">
        <v>3.9916034E-3</v>
      </c>
      <c r="E450">
        <v>3.9314900000000002E-3</v>
      </c>
      <c r="F450">
        <v>3.8674055000000001E-3</v>
      </c>
      <c r="G450">
        <v>3.8352828E-3</v>
      </c>
      <c r="H450">
        <v>3.8838114000000002E-3</v>
      </c>
      <c r="I450">
        <v>4.0994839999999996E-3</v>
      </c>
      <c r="J450">
        <v>4.0979980000000003E-3</v>
      </c>
      <c r="K450">
        <v>4.0575745999999998E-3</v>
      </c>
      <c r="L450">
        <v>3.8992024000000002E-3</v>
      </c>
      <c r="M450">
        <v>3.8598229E-3</v>
      </c>
      <c r="N450">
        <v>3.7745086E-3</v>
      </c>
      <c r="O450">
        <v>3.7640731000000002E-3</v>
      </c>
      <c r="P450">
        <v>3.6132174999999999E-3</v>
      </c>
      <c r="Q450">
        <v>3.6050403E-3</v>
      </c>
      <c r="R450">
        <v>3.5111788000000001E-3</v>
      </c>
      <c r="S450">
        <v>2.7587514E-3</v>
      </c>
      <c r="T450" t="s">
        <v>0</v>
      </c>
      <c r="U450">
        <v>4.3441295000000001E-3</v>
      </c>
      <c r="V450">
        <v>4.3232916000000001E-3</v>
      </c>
      <c r="W450">
        <v>4.2768683999999998E-3</v>
      </c>
      <c r="X450">
        <v>4.1945460000000004E-3</v>
      </c>
      <c r="Y450">
        <v>4.1956236000000001E-3</v>
      </c>
      <c r="Z450">
        <v>4.0520527000000002E-3</v>
      </c>
      <c r="AA450">
        <v>3.8796529999999998E-3</v>
      </c>
      <c r="AB450">
        <v>3.8717080000000002E-3</v>
      </c>
      <c r="AC450">
        <v>3.899769E-3</v>
      </c>
      <c r="AD450">
        <v>4.0197712000000002E-3</v>
      </c>
      <c r="AE450">
        <v>4.2086010000000002E-3</v>
      </c>
      <c r="AF450">
        <v>4.1849011999999996E-3</v>
      </c>
      <c r="AG450">
        <v>3.9764633000000001E-3</v>
      </c>
      <c r="AH450">
        <v>4.0115016E-3</v>
      </c>
      <c r="AI450">
        <v>3.9111273E-3</v>
      </c>
      <c r="AJ450">
        <v>3.9787879999999996E-3</v>
      </c>
      <c r="AM450" s="26" t="s">
        <v>8</v>
      </c>
      <c r="AN450" s="21"/>
      <c r="AO450" s="21">
        <f>SUM(A448:AJ449)/72</f>
        <v>2.1026746480686496E-3</v>
      </c>
      <c r="AP450" s="21"/>
      <c r="AQ450" s="21"/>
      <c r="AR450" s="26" t="s">
        <v>8</v>
      </c>
      <c r="AS450" s="21"/>
      <c r="AT450" s="2">
        <f>((AO450-AO$6)*100)/AO$6</f>
        <v>-0.90008957504698839</v>
      </c>
      <c r="BA450" s="2"/>
      <c r="BI450" t="s">
        <v>40</v>
      </c>
      <c r="BJ450" t="s">
        <v>41</v>
      </c>
      <c r="BK450" t="s">
        <v>42</v>
      </c>
      <c r="BM450" s="49" t="s">
        <v>40</v>
      </c>
      <c r="BN450" s="49" t="s">
        <v>41</v>
      </c>
      <c r="BO450" s="49" t="s">
        <v>42</v>
      </c>
      <c r="BP450" s="49"/>
    </row>
    <row r="451" spans="1:68" x14ac:dyDescent="0.25">
      <c r="A451">
        <v>4.1086990000000004E-3</v>
      </c>
      <c r="B451">
        <v>4.1415610000000002E-3</v>
      </c>
      <c r="C451">
        <v>4.1160225000000002E-3</v>
      </c>
      <c r="D451">
        <v>4.1555029999999996E-3</v>
      </c>
      <c r="E451">
        <v>4.0060425999999998E-3</v>
      </c>
      <c r="F451">
        <v>3.1164803000000001E-3</v>
      </c>
      <c r="G451">
        <v>2.4413336000000002E-3</v>
      </c>
      <c r="H451">
        <v>1.5727696000000001E-3</v>
      </c>
      <c r="I451">
        <v>2.4586942000000001E-3</v>
      </c>
      <c r="J451">
        <v>2.5950077000000001E-3</v>
      </c>
      <c r="K451">
        <v>2.8469008000000001E-3</v>
      </c>
      <c r="L451">
        <v>2.9356057999999998E-3</v>
      </c>
      <c r="M451">
        <v>3.0648767E-3</v>
      </c>
      <c r="N451">
        <v>3.2020165E-3</v>
      </c>
      <c r="O451">
        <v>3.2849174000000002E-3</v>
      </c>
      <c r="P451">
        <v>3.1605787000000001E-3</v>
      </c>
      <c r="Q451">
        <v>3.2195079999999998E-3</v>
      </c>
      <c r="R451">
        <v>2.9566567E-3</v>
      </c>
      <c r="S451">
        <v>2.1241490000000001E-3</v>
      </c>
      <c r="T451" t="s">
        <v>0</v>
      </c>
      <c r="U451">
        <v>4.6605759999999996E-3</v>
      </c>
      <c r="V451">
        <v>4.6494070000000004E-3</v>
      </c>
      <c r="W451">
        <v>4.6197264000000004E-3</v>
      </c>
      <c r="X451">
        <v>4.5437734000000002E-3</v>
      </c>
      <c r="Y451">
        <v>4.4922429999999999E-3</v>
      </c>
      <c r="Z451">
        <v>4.1895459999999997E-3</v>
      </c>
      <c r="AA451">
        <v>4.1855625E-3</v>
      </c>
      <c r="AB451">
        <v>4.2224586999999999E-3</v>
      </c>
      <c r="AC451">
        <v>4.2830146999999997E-3</v>
      </c>
      <c r="AD451">
        <v>4.0719396999999999E-3</v>
      </c>
      <c r="AE451">
        <v>4.1358050000000002E-3</v>
      </c>
      <c r="AF451">
        <v>4.3324195000000003E-3</v>
      </c>
      <c r="AG451">
        <v>3.9428370000000003E-3</v>
      </c>
      <c r="AH451">
        <v>4.013544E-3</v>
      </c>
      <c r="AI451">
        <v>4.0283849999999998E-3</v>
      </c>
      <c r="AJ451">
        <v>4.1633905000000001E-3</v>
      </c>
      <c r="AM451" s="27" t="s">
        <v>11</v>
      </c>
      <c r="AN451" s="21"/>
      <c r="AO451" s="21">
        <f>SUM(A473:R477)/56</f>
        <v>1.4966270304466271E-3</v>
      </c>
      <c r="AP451" s="21"/>
      <c r="AR451" s="27" t="s">
        <v>11</v>
      </c>
      <c r="AS451" s="21"/>
      <c r="AT451" s="2">
        <f>((AO451-AO$7)*100)/AO$7</f>
        <v>-4.9433111068629492</v>
      </c>
      <c r="AZ451" s="29" t="s">
        <v>43</v>
      </c>
      <c r="BA451" t="s">
        <v>44</v>
      </c>
      <c r="BB451" t="s">
        <v>45</v>
      </c>
      <c r="BC451" t="s">
        <v>46</v>
      </c>
      <c r="BD451" t="s">
        <v>47</v>
      </c>
      <c r="BE451" t="s">
        <v>48</v>
      </c>
      <c r="BF451" t="s">
        <v>49</v>
      </c>
      <c r="BG451" t="s">
        <v>50</v>
      </c>
      <c r="BH451" t="s">
        <v>51</v>
      </c>
      <c r="BI451" s="36" t="s">
        <v>52</v>
      </c>
      <c r="BJ451" s="36" t="s">
        <v>52</v>
      </c>
      <c r="BK451" s="36" t="s">
        <v>52</v>
      </c>
      <c r="BL451" s="47" t="s">
        <v>53</v>
      </c>
      <c r="BM451" s="52" t="s">
        <v>52</v>
      </c>
      <c r="BN451" s="52" t="s">
        <v>52</v>
      </c>
      <c r="BO451" s="52" t="s">
        <v>52</v>
      </c>
      <c r="BP451" s="52" t="s">
        <v>53</v>
      </c>
    </row>
    <row r="452" spans="1:68" x14ac:dyDescent="0.25">
      <c r="A452">
        <v>4.2725920000000004E-3</v>
      </c>
      <c r="B452">
        <v>3.8653441999999998E-3</v>
      </c>
      <c r="C452">
        <v>2.7079882999999998E-3</v>
      </c>
      <c r="D452">
        <v>1.5042658999999999E-3</v>
      </c>
      <c r="E452">
        <v>9.0869713999999996E-4</v>
      </c>
      <c r="F452">
        <v>9.4476616E-4</v>
      </c>
      <c r="G452">
        <v>2.9360043E-4</v>
      </c>
      <c r="H452">
        <v>5.3414999999999995E-4</v>
      </c>
      <c r="I452">
        <v>6.2982016000000002E-4</v>
      </c>
      <c r="J452">
        <v>6.0471139999999999E-4</v>
      </c>
      <c r="K452">
        <v>7.0005306000000005E-4</v>
      </c>
      <c r="L452">
        <v>7.5696466999999998E-4</v>
      </c>
      <c r="M452">
        <v>8.0774875999999995E-4</v>
      </c>
      <c r="N452">
        <v>9.3861436000000002E-4</v>
      </c>
      <c r="O452">
        <v>1.1112968E-3</v>
      </c>
      <c r="P452">
        <v>1.1306525E-3</v>
      </c>
      <c r="Q452">
        <v>1.2307751E-3</v>
      </c>
      <c r="R452">
        <v>9.1823290000000004E-4</v>
      </c>
      <c r="S452">
        <v>2.0753537E-4</v>
      </c>
      <c r="T452" t="s">
        <v>0</v>
      </c>
      <c r="U452">
        <v>2.8090996E-3</v>
      </c>
      <c r="V452">
        <v>3.0306587000000001E-3</v>
      </c>
      <c r="W452">
        <v>3.5305891999999998E-3</v>
      </c>
      <c r="X452">
        <v>3.6886042999999999E-3</v>
      </c>
      <c r="Y452">
        <v>3.5387398999999998E-3</v>
      </c>
      <c r="Z452">
        <v>3.5465904999999998E-3</v>
      </c>
      <c r="AA452">
        <v>3.5228655000000002E-3</v>
      </c>
      <c r="AB452">
        <v>3.7340946000000001E-3</v>
      </c>
      <c r="AC452">
        <v>4.2499043000000002E-3</v>
      </c>
      <c r="AD452">
        <v>3.7365735000000001E-3</v>
      </c>
      <c r="AE452">
        <v>3.6095675999999999E-3</v>
      </c>
      <c r="AF452">
        <v>3.7708924999999998E-3</v>
      </c>
      <c r="AG452">
        <v>3.6929226000000002E-3</v>
      </c>
      <c r="AH452">
        <v>3.8530868000000002E-3</v>
      </c>
      <c r="AI452">
        <v>4.1208803E-3</v>
      </c>
      <c r="AJ452">
        <v>4.3075190000000001E-3</v>
      </c>
      <c r="AM452" s="27" t="s">
        <v>14</v>
      </c>
      <c r="AN452" s="21"/>
      <c r="AO452" s="21">
        <f>SUM(E450:R454)/68</f>
        <v>1.6052090905414396E-3</v>
      </c>
      <c r="AP452" s="21"/>
      <c r="AR452" s="27" t="s">
        <v>14</v>
      </c>
      <c r="AS452" s="21"/>
      <c r="AT452" s="2">
        <f>((AO452-AO$8)*100)/AO$8</f>
        <v>-4.4942133829695337</v>
      </c>
      <c r="AZ452" s="23" t="s">
        <v>1</v>
      </c>
      <c r="BA452" s="21">
        <f>AO447</f>
        <v>2.7090551687500011E-11</v>
      </c>
      <c r="BB452" s="21">
        <f>BA452*0.001</f>
        <v>2.7090551687500013E-14</v>
      </c>
      <c r="BC452" s="21">
        <f>BB452*80.8</f>
        <v>2.1889165763500011E-12</v>
      </c>
      <c r="BD452" s="21">
        <f>BC452*12</f>
        <v>2.6266998916200015E-11</v>
      </c>
      <c r="BE452" s="21">
        <f>BD452*1000</f>
        <v>2.6266998916200016E-8</v>
      </c>
      <c r="BF452" s="21">
        <f>BE452*0.000000000000000001</f>
        <v>2.6266998916200018E-26</v>
      </c>
      <c r="BG452" s="1">
        <f>BF452*BA$2</f>
        <v>9.2390228637896129E-12</v>
      </c>
      <c r="BH452" s="1">
        <f>BG452*365</f>
        <v>3.3722433452832087E-9</v>
      </c>
      <c r="BI452" s="22">
        <f>BH452*BD$2</f>
        <v>1.9948956040235823E-8</v>
      </c>
      <c r="BJ452" s="22">
        <f>BH452*BD$3</f>
        <v>3.9897912080471647E-8</v>
      </c>
      <c r="BK452" s="22">
        <f>BH452*BD$4</f>
        <v>1.1969373624141493E-7</v>
      </c>
      <c r="BL452" s="48">
        <f>AVERAGE(BI452:BK452)</f>
        <v>5.9846868120707467E-8</v>
      </c>
      <c r="BM452" s="50">
        <f>BI452-BI$8</f>
        <v>-2.9525713691935928E-9</v>
      </c>
      <c r="BN452" s="50">
        <f>BJ452-BJ$8</f>
        <v>-5.9051427383871855E-9</v>
      </c>
      <c r="BO452" s="50">
        <f>BK452-BK$8</f>
        <v>-1.7715428215161576E-8</v>
      </c>
      <c r="BP452" s="50">
        <f>BL452-BL$8</f>
        <v>-8.8577141075807882E-9</v>
      </c>
    </row>
    <row r="453" spans="1:68" x14ac:dyDescent="0.25">
      <c r="A453">
        <v>2.0158326000000002E-3</v>
      </c>
      <c r="B453">
        <v>8.3444960000000001E-4</v>
      </c>
      <c r="C453">
        <v>2.8640805E-11</v>
      </c>
      <c r="D453">
        <v>1.4109631000000001E-11</v>
      </c>
      <c r="E453" t="s">
        <v>0</v>
      </c>
      <c r="F453">
        <v>2.0183652999999999E-3</v>
      </c>
      <c r="G453">
        <v>1.0332386000000001E-4</v>
      </c>
      <c r="H453">
        <v>2.4962626000000001E-11</v>
      </c>
      <c r="I453">
        <v>2.5706235999999999E-11</v>
      </c>
      <c r="J453">
        <v>2.7939420000000001E-11</v>
      </c>
      <c r="K453">
        <v>2.6767100000000001E-11</v>
      </c>
      <c r="L453">
        <v>2.2250906E-11</v>
      </c>
      <c r="M453">
        <v>1.7730491999999999E-11</v>
      </c>
      <c r="N453">
        <v>1.7794988000000001E-11</v>
      </c>
      <c r="O453">
        <v>1.9300223E-11</v>
      </c>
      <c r="P453">
        <v>1.9644414999999999E-11</v>
      </c>
      <c r="Q453">
        <v>2.1596541999999999E-11</v>
      </c>
      <c r="R453">
        <v>1.2060611E-11</v>
      </c>
      <c r="S453">
        <v>7.4552869999999993E-12</v>
      </c>
      <c r="T453" t="s">
        <v>0</v>
      </c>
      <c r="U453">
        <v>2.7303066999999999E-3</v>
      </c>
      <c r="V453">
        <v>1.2185612E-3</v>
      </c>
      <c r="W453">
        <v>1.2545468000000001E-3</v>
      </c>
      <c r="X453">
        <v>1.4446875E-3</v>
      </c>
      <c r="Y453">
        <v>1.4744379E-3</v>
      </c>
      <c r="Z453">
        <v>1.3368201000000001E-3</v>
      </c>
      <c r="AA453">
        <v>1.217858E-3</v>
      </c>
      <c r="AB453">
        <v>1.7383773E-3</v>
      </c>
      <c r="AC453">
        <v>4.5491380000000003E-3</v>
      </c>
      <c r="AD453">
        <v>1.1075517E-3</v>
      </c>
      <c r="AE453">
        <v>9.8067999999999997E-5</v>
      </c>
      <c r="AF453">
        <v>9.998893E-4</v>
      </c>
      <c r="AG453">
        <v>2.0049130000000001E-3</v>
      </c>
      <c r="AH453">
        <v>2.7340630000000001E-3</v>
      </c>
      <c r="AI453">
        <v>3.1360279999999999E-3</v>
      </c>
      <c r="AJ453">
        <v>2.9648638000000001E-3</v>
      </c>
      <c r="AM453" s="30" t="s">
        <v>17</v>
      </c>
      <c r="AN453" s="21"/>
      <c r="AO453" s="21">
        <f>SUM(S473:Z477)/35</f>
        <v>2.6936574878019259E-3</v>
      </c>
      <c r="AP453" s="21"/>
      <c r="AR453" s="30" t="s">
        <v>17</v>
      </c>
      <c r="AS453" s="21"/>
      <c r="AT453" s="2">
        <f>((AO453-AO$9)*100)/AO$9</f>
        <v>-5.1130245387424562</v>
      </c>
      <c r="AZ453" s="23" t="s">
        <v>2</v>
      </c>
      <c r="BA453" s="21">
        <f t="shared" ref="BA453:BA464" si="186">AO448</f>
        <v>4.6039526705882364E-11</v>
      </c>
      <c r="BB453" s="21">
        <f t="shared" ref="BB453:BB465" si="187">BA453*0.001</f>
        <v>4.6039526705882364E-14</v>
      </c>
      <c r="BC453" s="21">
        <f t="shared" ref="BC453:BC465" si="188">BB453*80.8</f>
        <v>3.7199937578352946E-12</v>
      </c>
      <c r="BD453" s="21">
        <f t="shared" ref="BD453:BD465" si="189">BC453*12</f>
        <v>4.4639925094023535E-11</v>
      </c>
      <c r="BE453" s="21">
        <f t="shared" ref="BE453:BE465" si="190">BD453*1000</f>
        <v>4.4639925094023536E-8</v>
      </c>
      <c r="BF453" s="21">
        <f t="shared" ref="BF453:BF465" si="191">BE453*0.000000000000000001</f>
        <v>4.463992509402354E-26</v>
      </c>
      <c r="BG453" s="1">
        <f>BF453*BA$2</f>
        <v>1.570142405294637E-11</v>
      </c>
      <c r="BH453" s="1">
        <f t="shared" ref="BH453:BH464" si="192">BG453*365</f>
        <v>5.7310197793254253E-9</v>
      </c>
      <c r="BI453" s="22">
        <f t="shared" ref="BI453" si="193">BH453*BD$2</f>
        <v>3.3902613167995858E-8</v>
      </c>
      <c r="BJ453" s="22">
        <f t="shared" ref="BJ453:BJ465" si="194">BH453*BD$3</f>
        <v>6.7805226335991715E-8</v>
      </c>
      <c r="BK453" s="22">
        <f t="shared" ref="BK453:BK465" si="195">BH453*BD$4</f>
        <v>2.0341567900797516E-7</v>
      </c>
      <c r="BL453" s="48">
        <f t="shared" ref="BL453" si="196">AVERAGE(BI453:BK453)</f>
        <v>1.0170783950398758E-7</v>
      </c>
      <c r="BM453" s="50">
        <f>BI453-BI$9</f>
        <v>-6.0196373138459799E-9</v>
      </c>
      <c r="BN453" s="50">
        <f>BJ453-BJ$9</f>
        <v>-1.203927462769196E-8</v>
      </c>
      <c r="BO453" s="50">
        <f>BK453-BK$9</f>
        <v>-3.6117823883075893E-8</v>
      </c>
      <c r="BP453" s="50">
        <f>BL453-BL$9</f>
        <v>-1.8058911941537946E-8</v>
      </c>
    </row>
    <row r="454" spans="1:68" x14ac:dyDescent="0.25">
      <c r="A454">
        <v>1.3761445E-11</v>
      </c>
      <c r="B454">
        <v>7.4801640000000006E-12</v>
      </c>
      <c r="C454">
        <v>2.7688248999999999E-12</v>
      </c>
      <c r="D454" t="s">
        <v>0</v>
      </c>
      <c r="E454" t="s">
        <v>0</v>
      </c>
      <c r="F454">
        <v>8.6096679999999996E-4</v>
      </c>
      <c r="G454">
        <v>6.3876830000000002E-12</v>
      </c>
      <c r="H454">
        <v>3.3741080000000001E-12</v>
      </c>
      <c r="I454">
        <v>2.1968099999999998E-12</v>
      </c>
      <c r="J454">
        <v>1.0307611E-12</v>
      </c>
      <c r="K454">
        <v>4.7882769999999998E-13</v>
      </c>
      <c r="L454">
        <v>3.4241406E-13</v>
      </c>
      <c r="M454">
        <v>7.2643123000000001E-13</v>
      </c>
      <c r="N454">
        <v>1.1003818E-12</v>
      </c>
      <c r="O454">
        <v>1.4726657E-12</v>
      </c>
      <c r="P454">
        <v>1.4818678E-12</v>
      </c>
      <c r="Q454">
        <v>1.06717E-12</v>
      </c>
      <c r="R454">
        <v>1.4051847E-12</v>
      </c>
      <c r="S454">
        <v>3.4464038000000001E-12</v>
      </c>
      <c r="T454" t="s">
        <v>0</v>
      </c>
      <c r="U454" t="s">
        <v>0</v>
      </c>
      <c r="V454">
        <v>1.8252104999999999E-11</v>
      </c>
      <c r="W454">
        <v>1.4083849500000001E-11</v>
      </c>
      <c r="X454">
        <v>2.0286669999999999E-11</v>
      </c>
      <c r="Y454">
        <v>2.4896732E-11</v>
      </c>
      <c r="Z454">
        <v>1.2438373000000001E-11</v>
      </c>
      <c r="AA454">
        <v>4.6560980000000004E-12</v>
      </c>
      <c r="AB454">
        <v>3.0935219999999999E-11</v>
      </c>
      <c r="AC454" t="s">
        <v>0</v>
      </c>
      <c r="AD454">
        <v>4.5445328E-11</v>
      </c>
      <c r="AE454">
        <v>7.3907799999999993E-12</v>
      </c>
      <c r="AF454">
        <v>2.6585521999999999E-12</v>
      </c>
      <c r="AG454">
        <v>1.210553E-12</v>
      </c>
      <c r="AH454">
        <v>7.5690899999999992E-12</v>
      </c>
      <c r="AI454">
        <v>1.9862472999999999E-11</v>
      </c>
      <c r="AJ454">
        <v>1.1349987E-11</v>
      </c>
      <c r="AM454" s="30" t="s">
        <v>19</v>
      </c>
      <c r="AN454" s="21"/>
      <c r="AO454" s="21">
        <f>SUM(S450:AB454)/44</f>
        <v>2.5820099887829719E-3</v>
      </c>
      <c r="AP454" s="21"/>
      <c r="AR454" s="30" t="s">
        <v>19</v>
      </c>
      <c r="AS454" s="21"/>
      <c r="AT454" s="2">
        <f>((AO454-AO$10)*100)/AO$10</f>
        <v>-2.4446473140610334</v>
      </c>
      <c r="AZ454" s="26" t="s">
        <v>5</v>
      </c>
      <c r="BA454" s="21">
        <f t="shared" si="186"/>
        <v>2.1184017445106031E-3</v>
      </c>
      <c r="BB454" s="21">
        <f t="shared" si="187"/>
        <v>2.1184017445106032E-6</v>
      </c>
      <c r="BC454" s="21">
        <f t="shared" si="188"/>
        <v>1.7116686095645673E-4</v>
      </c>
      <c r="BD454" s="21">
        <f t="shared" si="189"/>
        <v>2.054002331477481E-3</v>
      </c>
      <c r="BE454" s="21">
        <f t="shared" si="190"/>
        <v>2.0540023314774811</v>
      </c>
      <c r="BF454" s="21">
        <f t="shared" si="191"/>
        <v>2.0540023314774813E-18</v>
      </c>
      <c r="BG454" s="1">
        <f>BF454*BA$2</f>
        <v>7.2246451006223184E-4</v>
      </c>
      <c r="BH454" s="1">
        <f t="shared" si="192"/>
        <v>0.26369954617271463</v>
      </c>
      <c r="BI454" s="22">
        <f>BH454*BD$2</f>
        <v>1.5599498956051256</v>
      </c>
      <c r="BJ454" s="22">
        <f t="shared" si="194"/>
        <v>3.1198997912102513</v>
      </c>
      <c r="BK454" s="22">
        <f t="shared" si="195"/>
        <v>9.3596993736307539</v>
      </c>
      <c r="BL454" s="48">
        <f>AVERAGE(BI454:BK454)</f>
        <v>4.6798496868153769</v>
      </c>
      <c r="BM454" s="50">
        <f>BI454-BI$10</f>
        <v>-4.0494592655164752E-3</v>
      </c>
      <c r="BN454" s="50">
        <f>BJ454-BJ$10</f>
        <v>-8.0989185310329503E-3</v>
      </c>
      <c r="BO454" s="50">
        <f>BK454-BK$10</f>
        <v>-2.4296755593098851E-2</v>
      </c>
      <c r="BP454" s="50">
        <f>BL454-BL$10</f>
        <v>-1.2148377796549426E-2</v>
      </c>
    </row>
    <row r="455" spans="1:68" x14ac:dyDescent="0.25">
      <c r="A455">
        <v>4.3940033999999996E-12</v>
      </c>
      <c r="B455">
        <v>4.3650350000000001E-12</v>
      </c>
      <c r="C455" t="s">
        <v>0</v>
      </c>
      <c r="D455" t="s">
        <v>0</v>
      </c>
      <c r="E455" t="s">
        <v>0</v>
      </c>
      <c r="F455">
        <v>4.8039724999999999E-11</v>
      </c>
      <c r="G455">
        <v>4.7955470000000004E-12</v>
      </c>
      <c r="H455">
        <v>3.6785739999999996E-12</v>
      </c>
      <c r="I455">
        <v>2.8740044000000002E-12</v>
      </c>
      <c r="J455">
        <v>1.5136279999999999E-12</v>
      </c>
      <c r="K455">
        <v>8.8141789999999999E-13</v>
      </c>
      <c r="L455">
        <v>5.6322476E-13</v>
      </c>
      <c r="M455">
        <v>4.6724777000000004E-13</v>
      </c>
      <c r="N455">
        <v>4.5798310000000001E-13</v>
      </c>
      <c r="O455">
        <v>4.2486621999999998E-13</v>
      </c>
      <c r="P455">
        <v>4.3209464999999999E-13</v>
      </c>
      <c r="Q455">
        <v>5.0888159999999996E-13</v>
      </c>
      <c r="R455">
        <v>9.3317169999999992E-13</v>
      </c>
      <c r="S455">
        <v>1.6803581E-12</v>
      </c>
      <c r="T455" t="s">
        <v>0</v>
      </c>
      <c r="U455" t="s">
        <v>0</v>
      </c>
      <c r="V455">
        <v>1.0985966E-4</v>
      </c>
      <c r="W455">
        <v>9.0261250000000008E-12</v>
      </c>
      <c r="X455">
        <v>1.1707377E-12</v>
      </c>
      <c r="Y455">
        <v>7.8316419999999997E-13</v>
      </c>
      <c r="Z455">
        <v>7.938542E-13</v>
      </c>
      <c r="AA455">
        <v>5.4876950000000001E-12</v>
      </c>
      <c r="AB455">
        <v>3.5703794000000003E-11</v>
      </c>
      <c r="AC455" t="s">
        <v>0</v>
      </c>
      <c r="AD455">
        <v>2.9817387999999998E-11</v>
      </c>
      <c r="AE455">
        <v>1.2375835E-11</v>
      </c>
      <c r="AF455">
        <v>6.3004922E-12</v>
      </c>
      <c r="AG455">
        <v>3.8494560000000002E-12</v>
      </c>
      <c r="AH455">
        <v>3.4260448000000002E-12</v>
      </c>
      <c r="AI455">
        <v>3.5923018000000002E-12</v>
      </c>
      <c r="AJ455">
        <v>3.0451594E-12</v>
      </c>
      <c r="AM455" s="28" t="s">
        <v>22</v>
      </c>
      <c r="AN455" s="21"/>
      <c r="AO455" s="1">
        <f>(SUM(B464:O472)+SUM(P464:R468))/140</f>
        <v>4.7243381291051536E-5</v>
      </c>
      <c r="AP455" s="21"/>
      <c r="AR455" s="28" t="s">
        <v>22</v>
      </c>
      <c r="AS455" s="21"/>
      <c r="AT455" s="2">
        <f>((AO455-AO$11)*100)/AO$11</f>
        <v>-13.183792457624783</v>
      </c>
      <c r="AU455">
        <f>SUM(AT455:AT458)/4</f>
        <v>-16.292438205408448</v>
      </c>
      <c r="AZ455" s="26" t="s">
        <v>8</v>
      </c>
      <c r="BA455" s="21">
        <f t="shared" si="186"/>
        <v>2.1026746480686496E-3</v>
      </c>
      <c r="BB455" s="21">
        <f t="shared" si="187"/>
        <v>2.1026746480686496E-6</v>
      </c>
      <c r="BC455" s="21">
        <f t="shared" si="188"/>
        <v>1.6989611156394688E-4</v>
      </c>
      <c r="BD455" s="21">
        <f t="shared" si="189"/>
        <v>2.0387533387673626E-3</v>
      </c>
      <c r="BE455" s="21">
        <f t="shared" si="190"/>
        <v>2.0387533387673624</v>
      </c>
      <c r="BF455" s="21">
        <f t="shared" si="191"/>
        <v>2.0387533387673626E-18</v>
      </c>
      <c r="BG455" s="1">
        <f t="shared" ref="BG455:BG462" si="197">BF455*BA$2</f>
        <v>7.1710090561133823E-4</v>
      </c>
      <c r="BH455" s="1">
        <f t="shared" si="192"/>
        <v>0.26174183054813843</v>
      </c>
      <c r="BI455" s="22">
        <f>BH455*BD$2</f>
        <v>1.5483687672774267</v>
      </c>
      <c r="BJ455" s="22">
        <f t="shared" si="194"/>
        <v>3.0967375345548533</v>
      </c>
      <c r="BK455" s="22">
        <f t="shared" si="195"/>
        <v>9.2902126036645605</v>
      </c>
      <c r="BL455" s="48">
        <f t="shared" ref="BL455:BL464" si="198">AVERAGE(BI455:BK455)</f>
        <v>4.6451063018322802</v>
      </c>
      <c r="BM455" s="50">
        <f>BI455-BI$11</f>
        <v>-1.4063288047169609E-2</v>
      </c>
      <c r="BN455" s="50">
        <f>BJ455-BJ$11</f>
        <v>-2.8126576094339217E-2</v>
      </c>
      <c r="BO455" s="50">
        <f>BK455-BK$11</f>
        <v>-8.4379728283018096E-2</v>
      </c>
      <c r="BP455" s="50">
        <f>BL455-BL$11</f>
        <v>-4.2189864141509048E-2</v>
      </c>
    </row>
    <row r="456" spans="1:68" x14ac:dyDescent="0.25">
      <c r="A456">
        <v>2.1585630000000002E-12</v>
      </c>
      <c r="B456">
        <v>1.8247986000000001E-12</v>
      </c>
      <c r="C456" t="s">
        <v>0</v>
      </c>
      <c r="D456" t="s">
        <v>0</v>
      </c>
      <c r="E456" t="s">
        <v>0</v>
      </c>
      <c r="F456">
        <v>4.8499970000000001E-8</v>
      </c>
      <c r="G456">
        <v>2.7928619000000002E-12</v>
      </c>
      <c r="H456">
        <v>1.5642279000000001E-12</v>
      </c>
      <c r="I456">
        <v>1.3152166E-12</v>
      </c>
      <c r="J456">
        <v>1.0208759E-12</v>
      </c>
      <c r="K456">
        <v>8.5537960000000001E-13</v>
      </c>
      <c r="L456">
        <v>5.9401842999999997E-13</v>
      </c>
      <c r="M456">
        <v>4.7729299999999999E-13</v>
      </c>
      <c r="N456">
        <v>4.4675815999999998E-13</v>
      </c>
      <c r="O456">
        <v>4.8693807E-13</v>
      </c>
      <c r="P456">
        <v>5.6148809999999998E-13</v>
      </c>
      <c r="Q456">
        <v>7.0367805999999996E-13</v>
      </c>
      <c r="R456">
        <v>8.916027E-13</v>
      </c>
      <c r="S456">
        <v>9.203763999999999E-13</v>
      </c>
      <c r="T456" t="s">
        <v>0</v>
      </c>
      <c r="U456" t="s">
        <v>0</v>
      </c>
      <c r="V456">
        <v>1.1147895000000001E-3</v>
      </c>
      <c r="W456">
        <v>9.2481739999999996E-12</v>
      </c>
      <c r="X456">
        <v>1.0800451E-12</v>
      </c>
      <c r="Y456">
        <v>1.1089783E-12</v>
      </c>
      <c r="Z456">
        <v>2.2416261999999998E-12</v>
      </c>
      <c r="AA456">
        <v>9.2123690000000005E-12</v>
      </c>
      <c r="AB456">
        <v>2.6003709E-6</v>
      </c>
      <c r="AC456" t="s">
        <v>0</v>
      </c>
      <c r="AD456">
        <v>1.622556E-7</v>
      </c>
      <c r="AE456">
        <v>1.3111457E-11</v>
      </c>
      <c r="AF456">
        <v>3.7977609999999999E-12</v>
      </c>
      <c r="AG456">
        <v>3.363554E-12</v>
      </c>
      <c r="AH456">
        <v>3.2223090000000001E-12</v>
      </c>
      <c r="AI456">
        <v>3.3590176999999998E-12</v>
      </c>
      <c r="AJ456">
        <v>2.9238477999999998E-12</v>
      </c>
      <c r="AM456" s="28" t="s">
        <v>25</v>
      </c>
      <c r="AN456" s="21"/>
      <c r="AO456" s="21">
        <f>SUM(E455:R463)/126</f>
        <v>2.7191140908532666E-5</v>
      </c>
      <c r="AP456" s="21"/>
      <c r="AR456" s="28" t="s">
        <v>25</v>
      </c>
      <c r="AS456" s="21"/>
      <c r="AT456" s="2">
        <f>((AO456-AO$12)*100)/AO$12</f>
        <v>-24.125228756241455</v>
      </c>
      <c r="AZ456" s="27" t="s">
        <v>11</v>
      </c>
      <c r="BA456" s="21">
        <f t="shared" si="186"/>
        <v>1.4966270304466271E-3</v>
      </c>
      <c r="BB456" s="21">
        <f t="shared" si="187"/>
        <v>1.4966270304466271E-6</v>
      </c>
      <c r="BC456" s="21">
        <f t="shared" si="188"/>
        <v>1.2092746406008747E-4</v>
      </c>
      <c r="BD456" s="21">
        <f t="shared" si="189"/>
        <v>1.4511295687210496E-3</v>
      </c>
      <c r="BE456" s="21">
        <f t="shared" si="190"/>
        <v>1.4511295687210497</v>
      </c>
      <c r="BF456" s="21">
        <f t="shared" si="191"/>
        <v>1.4511295687210498E-18</v>
      </c>
      <c r="BG456" s="1">
        <f t="shared" si="197"/>
        <v>5.104130588540985E-4</v>
      </c>
      <c r="BH456" s="1">
        <f t="shared" si="192"/>
        <v>0.18630076648174596</v>
      </c>
      <c r="BI456" s="22">
        <f t="shared" ref="BI456:BI465" si="199">BH456*BD$2</f>
        <v>1.102087073877662</v>
      </c>
      <c r="BJ456" s="22">
        <f t="shared" si="194"/>
        <v>2.2041741477553241</v>
      </c>
      <c r="BK456" s="22">
        <f t="shared" si="195"/>
        <v>6.6125224432659717</v>
      </c>
      <c r="BL456" s="48">
        <f t="shared" si="198"/>
        <v>3.3062612216329854</v>
      </c>
      <c r="BM456" s="50">
        <f>BI456-BI$12</f>
        <v>-5.7312739760524645E-2</v>
      </c>
      <c r="BN456" s="50">
        <f>BJ456-BJ$12</f>
        <v>-0.11462547952104929</v>
      </c>
      <c r="BO456" s="50">
        <f>BK456-BK$12</f>
        <v>-0.34387643856314831</v>
      </c>
      <c r="BP456" s="50">
        <f>BL456-BL$12</f>
        <v>-0.1719382192815746</v>
      </c>
    </row>
    <row r="457" spans="1:68" x14ac:dyDescent="0.25">
      <c r="A457">
        <v>2.1222707E-12</v>
      </c>
      <c r="B457">
        <v>1.1875905999999999E-12</v>
      </c>
      <c r="C457" t="s">
        <v>0</v>
      </c>
      <c r="D457" t="s">
        <v>0</v>
      </c>
      <c r="E457" t="s">
        <v>0</v>
      </c>
      <c r="F457">
        <v>1.7061350000000001E-11</v>
      </c>
      <c r="G457">
        <v>1.7763785000000001E-12</v>
      </c>
      <c r="H457">
        <v>7.8725274999999997E-13</v>
      </c>
      <c r="I457">
        <v>4.603193E-13</v>
      </c>
      <c r="J457">
        <v>4.2753790000000001E-13</v>
      </c>
      <c r="K457">
        <v>5.1193040000000005E-13</v>
      </c>
      <c r="L457">
        <v>4.8101939999999996E-13</v>
      </c>
      <c r="M457">
        <v>4.4562254E-13</v>
      </c>
      <c r="N457">
        <v>4.8589614999999998E-13</v>
      </c>
      <c r="O457">
        <v>6.229042E-13</v>
      </c>
      <c r="P457">
        <v>7.2480925999999998E-13</v>
      </c>
      <c r="Q457">
        <v>8.5348964000000005E-13</v>
      </c>
      <c r="R457">
        <v>8.9439060000000003E-13</v>
      </c>
      <c r="S457">
        <v>6.7006676000000002E-13</v>
      </c>
      <c r="T457" t="s">
        <v>0</v>
      </c>
      <c r="U457" t="s">
        <v>0</v>
      </c>
      <c r="V457" t="s">
        <v>0</v>
      </c>
      <c r="W457">
        <v>3.7082225E-12</v>
      </c>
      <c r="X457">
        <v>1.7196217000000001E-12</v>
      </c>
      <c r="Y457">
        <v>1.4872175E-12</v>
      </c>
      <c r="Z457">
        <v>2.67471E-12</v>
      </c>
      <c r="AA457">
        <v>6.1905479999999998E-12</v>
      </c>
      <c r="AB457" t="s">
        <v>0</v>
      </c>
      <c r="AC457" t="s">
        <v>0</v>
      </c>
      <c r="AD457">
        <v>1.0055804E-3</v>
      </c>
      <c r="AE457">
        <v>5.3609489999999997E-6</v>
      </c>
      <c r="AF457">
        <v>3.9942874999999997E-12</v>
      </c>
      <c r="AG457">
        <v>3.1671330000000002E-12</v>
      </c>
      <c r="AH457">
        <v>3.4477047999999999E-12</v>
      </c>
      <c r="AI457">
        <v>3.7205672999999998E-12</v>
      </c>
      <c r="AJ457">
        <v>3.2652837000000001E-12</v>
      </c>
      <c r="AM457" s="35" t="s">
        <v>27</v>
      </c>
      <c r="AN457" s="21"/>
      <c r="AO457" s="21">
        <f>(SUM(S464:AB472)+SUM(P469:R472))/67</f>
        <v>2.4496358569932041E-5</v>
      </c>
      <c r="AP457" s="21"/>
      <c r="AR457" s="35" t="s">
        <v>27</v>
      </c>
      <c r="AS457" s="21"/>
      <c r="AT457" s="2">
        <f>((AO457-AO$13)*100)/AO$13</f>
        <v>-13.902042130107692</v>
      </c>
      <c r="AZ457" s="27" t="s">
        <v>14</v>
      </c>
      <c r="BA457" s="21">
        <f t="shared" si="186"/>
        <v>1.6052090905414396E-3</v>
      </c>
      <c r="BB457" s="21">
        <f t="shared" si="187"/>
        <v>1.6052090905414396E-6</v>
      </c>
      <c r="BC457" s="21">
        <f t="shared" si="188"/>
        <v>1.2970089451574832E-4</v>
      </c>
      <c r="BD457" s="21">
        <f t="shared" si="189"/>
        <v>1.5564107341889798E-3</v>
      </c>
      <c r="BE457" s="21">
        <f t="shared" si="190"/>
        <v>1.5564107341889799</v>
      </c>
      <c r="BF457" s="21">
        <f t="shared" si="191"/>
        <v>1.5564107341889801E-18</v>
      </c>
      <c r="BG457" s="1">
        <f t="shared" si="197"/>
        <v>5.4744412958996095E-4</v>
      </c>
      <c r="BH457" s="1">
        <f t="shared" si="192"/>
        <v>0.19981710730033575</v>
      </c>
      <c r="BI457" s="22">
        <f t="shared" si="199"/>
        <v>1.1820447937711676</v>
      </c>
      <c r="BJ457" s="22">
        <f t="shared" si="194"/>
        <v>2.3640895875423351</v>
      </c>
      <c r="BK457" s="22">
        <f t="shared" si="195"/>
        <v>7.0922687626270049</v>
      </c>
      <c r="BL457" s="48">
        <f t="shared" si="198"/>
        <v>3.5461343813135024</v>
      </c>
      <c r="BM457" s="50">
        <f>BI457-BI$13</f>
        <v>-5.5623451935304491E-2</v>
      </c>
      <c r="BN457" s="50">
        <f>BJ457-BJ$13</f>
        <v>-0.11124690387060898</v>
      </c>
      <c r="BO457" s="50">
        <f>BK457-BK$13</f>
        <v>-0.33374071161182695</v>
      </c>
      <c r="BP457" s="50">
        <f>BL457-BL$13</f>
        <v>-0.16687035580591347</v>
      </c>
    </row>
    <row r="458" spans="1:68" x14ac:dyDescent="0.25">
      <c r="A458">
        <v>4.8102555000000004E-12</v>
      </c>
      <c r="B458">
        <v>1.2666682000000001E-12</v>
      </c>
      <c r="C458" t="s">
        <v>0</v>
      </c>
      <c r="D458" t="s">
        <v>0</v>
      </c>
      <c r="E458">
        <v>2.6731482E-11</v>
      </c>
      <c r="F458">
        <v>3.8144675000000001E-11</v>
      </c>
      <c r="G458">
        <v>2.014528E-12</v>
      </c>
      <c r="H458">
        <v>6.8420489999999995E-13</v>
      </c>
      <c r="I458">
        <v>3.2075134999999999E-13</v>
      </c>
      <c r="J458">
        <v>3.1373092E-13</v>
      </c>
      <c r="K458">
        <v>2.7135024000000001E-13</v>
      </c>
      <c r="L458">
        <v>2.4480831999999999E-13</v>
      </c>
      <c r="M458">
        <v>4.2204779000000001E-13</v>
      </c>
      <c r="N458">
        <v>5.5641529999999998E-13</v>
      </c>
      <c r="O458">
        <v>7.63183E-13</v>
      </c>
      <c r="P458">
        <v>9.4464200000000005E-13</v>
      </c>
      <c r="Q458">
        <v>1.0714276E-12</v>
      </c>
      <c r="R458">
        <v>2.1335758999999999E-12</v>
      </c>
      <c r="S458">
        <v>7.2304786999999998E-13</v>
      </c>
      <c r="T458" t="s">
        <v>0</v>
      </c>
      <c r="U458" t="s">
        <v>0</v>
      </c>
      <c r="V458" t="s">
        <v>0</v>
      </c>
      <c r="W458">
        <v>4.4458409999999997E-12</v>
      </c>
      <c r="X458">
        <v>2.9474082E-12</v>
      </c>
      <c r="Y458">
        <v>2.8131152000000001E-12</v>
      </c>
      <c r="Z458">
        <v>3.7639595999999998E-12</v>
      </c>
      <c r="AA458">
        <v>1.6308848E-11</v>
      </c>
      <c r="AB458" t="s">
        <v>0</v>
      </c>
      <c r="AC458" t="s">
        <v>0</v>
      </c>
      <c r="AD458" t="s">
        <v>0</v>
      </c>
      <c r="AE458">
        <v>4.207684E-12</v>
      </c>
      <c r="AF458">
        <v>4.5818458000000003E-12</v>
      </c>
      <c r="AG458">
        <v>3.8745509999999997E-12</v>
      </c>
      <c r="AH458">
        <v>4.9587678000000002E-12</v>
      </c>
      <c r="AI458">
        <v>6.3704888E-12</v>
      </c>
      <c r="AJ458">
        <v>6.3035729999999997E-12</v>
      </c>
      <c r="AM458" s="35" t="s">
        <v>28</v>
      </c>
      <c r="AN458" s="21"/>
      <c r="AO458" s="21">
        <f>SUM(S455:AB463)/54</f>
        <v>2.0490688331843208E-4</v>
      </c>
      <c r="AP458" s="2"/>
      <c r="AR458" s="35" t="s">
        <v>28</v>
      </c>
      <c r="AS458" s="21"/>
      <c r="AT458" s="2">
        <f>((AO458-AO$14)*100)/AO$14</f>
        <v>-13.958689477659863</v>
      </c>
      <c r="AZ458" s="30" t="s">
        <v>17</v>
      </c>
      <c r="BA458" s="21">
        <f t="shared" si="186"/>
        <v>2.6936574878019259E-3</v>
      </c>
      <c r="BB458" s="21">
        <f t="shared" si="187"/>
        <v>2.6936574878019261E-6</v>
      </c>
      <c r="BC458" s="21">
        <f t="shared" si="188"/>
        <v>2.1764752501439563E-4</v>
      </c>
      <c r="BD458" s="21">
        <f t="shared" si="189"/>
        <v>2.6117703001727476E-3</v>
      </c>
      <c r="BE458" s="21">
        <f t="shared" si="190"/>
        <v>2.6117703001727475</v>
      </c>
      <c r="BF458" s="21">
        <f t="shared" si="191"/>
        <v>2.6117703001727478E-18</v>
      </c>
      <c r="BG458" s="1">
        <f t="shared" si="197"/>
        <v>9.1865102653126138E-4</v>
      </c>
      <c r="BH458" s="1">
        <f t="shared" si="192"/>
        <v>0.3353076246839104</v>
      </c>
      <c r="BI458" s="22">
        <f t="shared" si="199"/>
        <v>1.9835570508668199</v>
      </c>
      <c r="BJ458" s="22">
        <f t="shared" si="194"/>
        <v>3.9671141017336398</v>
      </c>
      <c r="BK458" s="22">
        <f t="shared" si="195"/>
        <v>11.90134230520092</v>
      </c>
      <c r="BL458" s="48">
        <f t="shared" si="198"/>
        <v>5.9506711526004601</v>
      </c>
      <c r="BM458" s="50">
        <f>BI458-BI$14</f>
        <v>-0.10688480506177234</v>
      </c>
      <c r="BN458" s="50">
        <f>BJ458-BJ$14</f>
        <v>-0.21376961012354467</v>
      </c>
      <c r="BO458" s="50">
        <f>BK458-BK$14</f>
        <v>-0.64130883037063313</v>
      </c>
      <c r="BP458" s="50">
        <f>BL458-BL$14</f>
        <v>-0.32065441518531657</v>
      </c>
    </row>
    <row r="459" spans="1:68" x14ac:dyDescent="0.25">
      <c r="A459">
        <v>1.1648548E-11</v>
      </c>
      <c r="B459">
        <v>2.9759110000000002E-12</v>
      </c>
      <c r="C459" t="s">
        <v>0</v>
      </c>
      <c r="D459" t="s">
        <v>0</v>
      </c>
      <c r="E459">
        <v>1.8841710999999999E-11</v>
      </c>
      <c r="F459">
        <v>6.1740229999999997E-12</v>
      </c>
      <c r="G459">
        <v>1.2989622E-12</v>
      </c>
      <c r="H459">
        <v>3.7369385999999998E-13</v>
      </c>
      <c r="I459">
        <v>2.4877080000000002E-13</v>
      </c>
      <c r="J459">
        <v>1.5933744000000001E-13</v>
      </c>
      <c r="K459">
        <v>2.2294800000000001E-13</v>
      </c>
      <c r="L459">
        <v>3.2215297999999999E-13</v>
      </c>
      <c r="M459">
        <v>4.9915629999999995E-13</v>
      </c>
      <c r="N459">
        <v>7.0942443999999998E-13</v>
      </c>
      <c r="O459">
        <v>9.8551200000000005E-13</v>
      </c>
      <c r="P459">
        <v>1.3389308000000001E-12</v>
      </c>
      <c r="Q459">
        <v>1.8395509999999999E-12</v>
      </c>
      <c r="R459">
        <v>5.6324889999999998E-12</v>
      </c>
      <c r="S459" t="s">
        <v>0</v>
      </c>
      <c r="T459" t="s">
        <v>0</v>
      </c>
      <c r="U459" t="s">
        <v>0</v>
      </c>
      <c r="V459" t="s">
        <v>0</v>
      </c>
      <c r="W459">
        <v>7.8641080000000006E-12</v>
      </c>
      <c r="X459">
        <v>3.8626814000000003E-12</v>
      </c>
      <c r="Y459">
        <v>4.744827E-12</v>
      </c>
      <c r="Z459">
        <v>6.7430322999999999E-12</v>
      </c>
      <c r="AA459">
        <v>6.1956763999999995E-4</v>
      </c>
      <c r="AB459" t="s">
        <v>0</v>
      </c>
      <c r="AC459" t="s">
        <v>0</v>
      </c>
      <c r="AD459" t="s">
        <v>0</v>
      </c>
      <c r="AE459">
        <v>8.3574475000000007E-12</v>
      </c>
      <c r="AF459">
        <v>5.7965663999999997E-12</v>
      </c>
      <c r="AG459">
        <v>4.7341450000000003E-12</v>
      </c>
      <c r="AH459">
        <v>8.5100689999999993E-12</v>
      </c>
      <c r="AI459">
        <v>1.9731448999999999E-11</v>
      </c>
      <c r="AJ459">
        <v>2.2489608000000001E-6</v>
      </c>
      <c r="AM459" s="33" t="s">
        <v>29</v>
      </c>
      <c r="AN459" s="21"/>
      <c r="AO459" s="1">
        <f>(SUM(AC450:AJ472)+SUM(A450:D463))/173</f>
        <v>1.1481001030444055E-3</v>
      </c>
      <c r="AP459" s="21"/>
      <c r="AR459" s="33" t="s">
        <v>29</v>
      </c>
      <c r="AS459" s="21"/>
      <c r="AT459" s="2">
        <f>((AO459-AO$15)*100)/AO$15</f>
        <v>-2.9625126058440907</v>
      </c>
      <c r="AZ459" s="30" t="s">
        <v>19</v>
      </c>
      <c r="BA459" s="21">
        <f t="shared" si="186"/>
        <v>2.5820099887829719E-3</v>
      </c>
      <c r="BB459" s="21">
        <f t="shared" si="187"/>
        <v>2.5820099887829721E-6</v>
      </c>
      <c r="BC459" s="21">
        <f t="shared" si="188"/>
        <v>2.0862640709366415E-4</v>
      </c>
      <c r="BD459" s="21">
        <f t="shared" si="189"/>
        <v>2.5035168851239697E-3</v>
      </c>
      <c r="BE459" s="21">
        <f t="shared" si="190"/>
        <v>2.5035168851239695</v>
      </c>
      <c r="BF459" s="21">
        <f t="shared" si="191"/>
        <v>2.5035168851239695E-18</v>
      </c>
      <c r="BG459" s="1">
        <f t="shared" si="197"/>
        <v>8.8057451158907944E-4</v>
      </c>
      <c r="BH459" s="1">
        <f t="shared" si="192"/>
        <v>0.32140969673001402</v>
      </c>
      <c r="BI459" s="22">
        <f t="shared" si="199"/>
        <v>1.9013420012944233</v>
      </c>
      <c r="BJ459" s="22">
        <f t="shared" si="194"/>
        <v>3.8026840025888466</v>
      </c>
      <c r="BK459" s="22">
        <f t="shared" si="195"/>
        <v>11.408052007766541</v>
      </c>
      <c r="BL459" s="48">
        <f t="shared" si="198"/>
        <v>5.7040260038832704</v>
      </c>
      <c r="BM459" s="50">
        <f>BI459-BI$15</f>
        <v>-4.7645879888719156E-2</v>
      </c>
      <c r="BN459" s="50">
        <f>BJ459-BJ$15</f>
        <v>-9.5291759777438312E-2</v>
      </c>
      <c r="BO459" s="50">
        <f>BK459-BK$15</f>
        <v>-0.28587527933231449</v>
      </c>
      <c r="BP459" s="50">
        <f>BL459-BL$15</f>
        <v>-0.14293763966615636</v>
      </c>
    </row>
    <row r="460" spans="1:68" x14ac:dyDescent="0.25">
      <c r="A460">
        <v>9.7654679999999996E-4</v>
      </c>
      <c r="B460">
        <v>7.3712700000000008E-12</v>
      </c>
      <c r="C460" t="s">
        <v>0</v>
      </c>
      <c r="D460" t="s">
        <v>0</v>
      </c>
      <c r="E460">
        <v>2.2910508000000001E-12</v>
      </c>
      <c r="F460">
        <v>3.6360383000000002E-12</v>
      </c>
      <c r="G460">
        <v>1.0730086999999999E-12</v>
      </c>
      <c r="H460">
        <v>5.7534625000000002E-13</v>
      </c>
      <c r="I460">
        <v>2.2597434E-13</v>
      </c>
      <c r="J460">
        <v>1.5577684000000001E-13</v>
      </c>
      <c r="K460">
        <v>1.3947560000000001E-13</v>
      </c>
      <c r="L460">
        <v>1.7794614999999999E-13</v>
      </c>
      <c r="M460">
        <v>3.6684646999999999E-13</v>
      </c>
      <c r="N460">
        <v>8.7655485000000001E-13</v>
      </c>
      <c r="O460">
        <v>1.3317905E-12</v>
      </c>
      <c r="P460">
        <v>2.1662997E-12</v>
      </c>
      <c r="Q460">
        <v>3.7281262999999997E-12</v>
      </c>
      <c r="R460">
        <v>2.0138672000000001E-5</v>
      </c>
      <c r="S460" t="s">
        <v>0</v>
      </c>
      <c r="T460" t="s">
        <v>0</v>
      </c>
      <c r="U460" t="s">
        <v>0</v>
      </c>
      <c r="V460" t="s">
        <v>0</v>
      </c>
      <c r="W460">
        <v>5.2355876000000001E-12</v>
      </c>
      <c r="X460">
        <v>4.5056164000000003E-12</v>
      </c>
      <c r="Y460">
        <v>8.2145559999999998E-12</v>
      </c>
      <c r="Z460">
        <v>7.7619720000000002E-12</v>
      </c>
      <c r="AA460">
        <v>7.2521450000000002E-4</v>
      </c>
      <c r="AB460" t="s">
        <v>0</v>
      </c>
      <c r="AC460" t="s">
        <v>0</v>
      </c>
      <c r="AD460" t="s">
        <v>0</v>
      </c>
      <c r="AE460">
        <v>3.9983819999999997E-12</v>
      </c>
      <c r="AF460">
        <v>2.1899413999999999E-12</v>
      </c>
      <c r="AG460">
        <v>3.1958833999999999E-12</v>
      </c>
      <c r="AH460">
        <v>1.1935378E-11</v>
      </c>
      <c r="AI460">
        <v>2.1786531000000001E-4</v>
      </c>
      <c r="AJ460">
        <v>6.5868320000000004E-4</v>
      </c>
      <c r="AM460" t="s">
        <v>30</v>
      </c>
      <c r="AN460" s="21"/>
      <c r="AO460" s="21">
        <f>SUM(U478:W479)/6</f>
        <v>3.5271477500000005E-3</v>
      </c>
      <c r="AP460" s="21"/>
      <c r="AR460" t="s">
        <v>30</v>
      </c>
      <c r="AT460" s="2">
        <f>((AO460-AO$16)*100)/AO$16</f>
        <v>6.3277550434781125</v>
      </c>
      <c r="AZ460" s="28" t="s">
        <v>22</v>
      </c>
      <c r="BA460" s="21">
        <f t="shared" si="186"/>
        <v>4.7243381291051536E-5</v>
      </c>
      <c r="BB460" s="21">
        <f t="shared" si="187"/>
        <v>4.7243381291051539E-8</v>
      </c>
      <c r="BC460" s="21">
        <f t="shared" si="188"/>
        <v>3.8172652083169638E-6</v>
      </c>
      <c r="BD460" s="21">
        <f t="shared" si="189"/>
        <v>4.5807182499803562E-5</v>
      </c>
      <c r="BE460" s="21">
        <f t="shared" si="190"/>
        <v>4.5807182499803561E-2</v>
      </c>
      <c r="BF460" s="21">
        <f t="shared" si="191"/>
        <v>4.5807182499803567E-20</v>
      </c>
      <c r="BG460" s="1">
        <f t="shared" si="197"/>
        <v>1.6111989336568407E-5</v>
      </c>
      <c r="BH460" s="1">
        <f t="shared" si="192"/>
        <v>5.8808761078474681E-3</v>
      </c>
      <c r="BI460" s="22">
        <f t="shared" si="199"/>
        <v>3.4789108300151368E-2</v>
      </c>
      <c r="BJ460" s="22">
        <f t="shared" si="194"/>
        <v>6.9578216600302736E-2</v>
      </c>
      <c r="BK460" s="22">
        <f t="shared" si="195"/>
        <v>0.2087346498009082</v>
      </c>
      <c r="BL460" s="48">
        <f t="shared" si="198"/>
        <v>0.1043673249004541</v>
      </c>
      <c r="BM460" s="50">
        <f>BI460-BI$16</f>
        <v>-5.2830271742883711E-3</v>
      </c>
      <c r="BN460" s="50">
        <f>BJ460-BJ$16</f>
        <v>-1.0566054348576742E-2</v>
      </c>
      <c r="BO460" s="50">
        <f>BK460-BK$16</f>
        <v>-3.1698163045730254E-2</v>
      </c>
      <c r="BP460" s="50">
        <f>BL460-BL$16</f>
        <v>-1.5849081522865113E-2</v>
      </c>
    </row>
    <row r="461" spans="1:68" x14ac:dyDescent="0.25">
      <c r="A461">
        <v>2.7483503999999998E-3</v>
      </c>
      <c r="B461">
        <v>6.9101277000000003E-4</v>
      </c>
      <c r="C461">
        <v>7.9665240000000002E-13</v>
      </c>
      <c r="D461">
        <v>1.2965901000000001E-12</v>
      </c>
      <c r="E461">
        <v>2.0916540000000002E-12</v>
      </c>
      <c r="F461">
        <v>2.4966302999999998E-12</v>
      </c>
      <c r="G461">
        <v>1.3267858E-12</v>
      </c>
      <c r="H461">
        <v>9.3565489999999996E-13</v>
      </c>
      <c r="I461">
        <v>2.9396590000000001E-13</v>
      </c>
      <c r="J461">
        <v>2.9947117000000001E-13</v>
      </c>
      <c r="K461">
        <v>2.3252414999999998E-13</v>
      </c>
      <c r="L461">
        <v>2.8151951999999998E-13</v>
      </c>
      <c r="M461">
        <v>5.4590529999999996E-13</v>
      </c>
      <c r="N461">
        <v>1.2938078000000001E-12</v>
      </c>
      <c r="O461">
        <v>3.3638601999999999E-12</v>
      </c>
      <c r="P461">
        <v>8.2056839999999997E-12</v>
      </c>
      <c r="Q461">
        <v>1.071456E-11</v>
      </c>
      <c r="R461">
        <v>7.9071184000000004E-4</v>
      </c>
      <c r="S461" t="s">
        <v>0</v>
      </c>
      <c r="T461" t="s">
        <v>0</v>
      </c>
      <c r="U461" t="s">
        <v>0</v>
      </c>
      <c r="V461" t="s">
        <v>0</v>
      </c>
      <c r="W461">
        <v>1.5737592000000001E-12</v>
      </c>
      <c r="X461">
        <v>3.2201957999999999E-12</v>
      </c>
      <c r="Y461">
        <v>6.8630836999999999E-4</v>
      </c>
      <c r="Z461">
        <v>1.3085356E-3</v>
      </c>
      <c r="AA461">
        <v>8.2028435999999998E-4</v>
      </c>
      <c r="AB461" t="s">
        <v>0</v>
      </c>
      <c r="AC461" t="s">
        <v>0</v>
      </c>
      <c r="AD461" t="s">
        <v>0</v>
      </c>
      <c r="AE461">
        <v>1.8325806999999999E-12</v>
      </c>
      <c r="AF461">
        <v>4.3998935999999998E-12</v>
      </c>
      <c r="AG461">
        <v>5.2656086999999999E-12</v>
      </c>
      <c r="AH461">
        <v>5.3807573000000002E-5</v>
      </c>
      <c r="AI461">
        <v>4.1502405999999998E-4</v>
      </c>
      <c r="AJ461">
        <v>1.3483413E-3</v>
      </c>
      <c r="AM461" t="s">
        <v>31</v>
      </c>
      <c r="AN461" s="21"/>
      <c r="AO461" s="21">
        <f>((SUM(A446:Z479)+SUM(AA446:AJ472))/895)</f>
        <v>9.2591118179910102E-4</v>
      </c>
      <c r="AP461" s="21"/>
      <c r="AR461" t="s">
        <v>31</v>
      </c>
      <c r="AT461" s="2">
        <f>((AO461-AO$17)*100)/AO$17</f>
        <v>-3.3989479221097598</v>
      </c>
      <c r="AZ461" s="28" t="s">
        <v>25</v>
      </c>
      <c r="BA461" s="21">
        <f t="shared" si="186"/>
        <v>2.7191140908532666E-5</v>
      </c>
      <c r="BB461" s="21">
        <f t="shared" si="187"/>
        <v>2.7191140908532668E-8</v>
      </c>
      <c r="BC461" s="21">
        <f t="shared" si="188"/>
        <v>2.1970441854094396E-6</v>
      </c>
      <c r="BD461" s="21">
        <f t="shared" si="189"/>
        <v>2.6364530224913275E-5</v>
      </c>
      <c r="BE461" s="21">
        <f t="shared" si="190"/>
        <v>2.6364530224913276E-2</v>
      </c>
      <c r="BF461" s="21">
        <f t="shared" si="191"/>
        <v>2.6364530224913277E-20</v>
      </c>
      <c r="BG461" s="1">
        <f t="shared" si="197"/>
        <v>9.2733280386598709E-6</v>
      </c>
      <c r="BH461" s="1">
        <f t="shared" si="192"/>
        <v>3.384764734110853E-3</v>
      </c>
      <c r="BI461" s="22">
        <f t="shared" si="199"/>
        <v>2.0023027988701453E-2</v>
      </c>
      <c r="BJ461" s="22">
        <f t="shared" si="194"/>
        <v>4.0046055977402906E-2</v>
      </c>
      <c r="BK461" s="22">
        <f t="shared" si="195"/>
        <v>0.1201381679322087</v>
      </c>
      <c r="BL461" s="48">
        <f t="shared" si="198"/>
        <v>6.0069083966104352E-2</v>
      </c>
      <c r="BM461" s="50">
        <f>BI461-BI$17</f>
        <v>-6.3665448040449157E-3</v>
      </c>
      <c r="BN461" s="50">
        <f>BJ461-BJ$17</f>
        <v>-1.2733089608089831E-2</v>
      </c>
      <c r="BO461" s="50">
        <f>BK461-BK$17</f>
        <v>-3.8199268824269508E-2</v>
      </c>
      <c r="BP461" s="50">
        <f>BL461-BL$17</f>
        <v>-1.9099634412134754E-2</v>
      </c>
    </row>
    <row r="462" spans="1:68" x14ac:dyDescent="0.25">
      <c r="A462">
        <v>1.3966613000000001E-3</v>
      </c>
      <c r="B462">
        <v>5.6673883999999996E-12</v>
      </c>
      <c r="C462">
        <v>7.5930954999999997E-13</v>
      </c>
      <c r="D462">
        <v>1.0129588999999999E-12</v>
      </c>
      <c r="E462">
        <v>9.6502030000000003E-13</v>
      </c>
      <c r="F462">
        <v>1.3938974000000001E-12</v>
      </c>
      <c r="G462">
        <v>1.5530602E-12</v>
      </c>
      <c r="H462">
        <v>9.1578899999999991E-13</v>
      </c>
      <c r="I462">
        <v>7.5060820000000004E-13</v>
      </c>
      <c r="J462">
        <v>8.4696430000000002E-13</v>
      </c>
      <c r="K462">
        <v>9.716213E-13</v>
      </c>
      <c r="L462">
        <v>1.1061409999999999E-12</v>
      </c>
      <c r="M462">
        <v>1.8605302000000001E-12</v>
      </c>
      <c r="N462">
        <v>4.0192103E-12</v>
      </c>
      <c r="O462">
        <v>9.1294059999999997E-12</v>
      </c>
      <c r="P462">
        <v>3.8644025000000002E-4</v>
      </c>
      <c r="Q462">
        <v>9.3317276000000002E-4</v>
      </c>
      <c r="R462">
        <v>1.7153776999999999E-4</v>
      </c>
      <c r="S462" t="s">
        <v>0</v>
      </c>
      <c r="T462" t="s">
        <v>0</v>
      </c>
      <c r="U462" t="s">
        <v>0</v>
      </c>
      <c r="V462" t="s">
        <v>0</v>
      </c>
      <c r="W462">
        <v>1.8486365000000001E-12</v>
      </c>
      <c r="X462">
        <v>6.3406576E-12</v>
      </c>
      <c r="Y462">
        <v>6.9136529999999999E-4</v>
      </c>
      <c r="Z462">
        <v>2.0226669000000001E-3</v>
      </c>
      <c r="AA462">
        <v>1.7688037E-3</v>
      </c>
      <c r="AB462" t="s">
        <v>0</v>
      </c>
      <c r="AC462" t="s">
        <v>0</v>
      </c>
      <c r="AD462" t="s">
        <v>0</v>
      </c>
      <c r="AE462">
        <v>1.5518097000000001E-12</v>
      </c>
      <c r="AF462">
        <v>4.3481230000000004E-12</v>
      </c>
      <c r="AG462">
        <v>1.3835877000000001E-4</v>
      </c>
      <c r="AH462">
        <v>6.1452589999999997E-4</v>
      </c>
      <c r="AI462">
        <v>1.0236885E-3</v>
      </c>
      <c r="AJ462">
        <v>1.5376564E-3</v>
      </c>
      <c r="AZ462" s="35" t="s">
        <v>27</v>
      </c>
      <c r="BA462" s="21">
        <f t="shared" si="186"/>
        <v>2.4496358569932041E-5</v>
      </c>
      <c r="BB462" s="21">
        <f t="shared" si="187"/>
        <v>2.4496358569932043E-8</v>
      </c>
      <c r="BC462" s="21">
        <f t="shared" si="188"/>
        <v>1.9793057724505089E-6</v>
      </c>
      <c r="BD462" s="21">
        <f t="shared" si="189"/>
        <v>2.3751669269406107E-5</v>
      </c>
      <c r="BE462" s="21">
        <f t="shared" si="190"/>
        <v>2.3751669269406108E-2</v>
      </c>
      <c r="BF462" s="21">
        <f t="shared" si="191"/>
        <v>2.375166926940611E-20</v>
      </c>
      <c r="BG462" s="1">
        <f t="shared" si="197"/>
        <v>8.3542933904745584E-6</v>
      </c>
      <c r="BH462" s="1">
        <f t="shared" si="192"/>
        <v>3.0493170875232137E-3</v>
      </c>
      <c r="BI462" s="22">
        <f t="shared" si="199"/>
        <v>1.8038642619556216E-2</v>
      </c>
      <c r="BJ462" s="22">
        <f t="shared" si="194"/>
        <v>3.6077285239112432E-2</v>
      </c>
      <c r="BK462" s="22">
        <f t="shared" si="195"/>
        <v>0.1082318557173373</v>
      </c>
      <c r="BL462" s="48">
        <f t="shared" si="198"/>
        <v>5.4115927858668644E-2</v>
      </c>
      <c r="BM462" s="50">
        <f>BI462-BI$18</f>
        <v>-2.9126587421038005E-3</v>
      </c>
      <c r="BN462" s="50">
        <f>BJ462-BJ$18</f>
        <v>-5.8253174842076011E-3</v>
      </c>
      <c r="BO462" s="50">
        <f>BK462-BK$18</f>
        <v>-1.7475952452622803E-2</v>
      </c>
      <c r="BP462" s="50">
        <f>BL462-BL$18</f>
        <v>-8.7379762263114086E-3</v>
      </c>
    </row>
    <row r="463" spans="1:68" x14ac:dyDescent="0.25">
      <c r="A463" t="s">
        <v>0</v>
      </c>
      <c r="B463" t="s">
        <v>0</v>
      </c>
      <c r="C463">
        <v>6.0911595000000002E-13</v>
      </c>
      <c r="D463">
        <v>2.038899E-12</v>
      </c>
      <c r="E463">
        <v>1.4152399000000001E-5</v>
      </c>
      <c r="F463">
        <v>1.4952232E-12</v>
      </c>
      <c r="G463">
        <v>1.0088267E-12</v>
      </c>
      <c r="H463">
        <v>6.0795835000000002E-13</v>
      </c>
      <c r="I463">
        <v>5.5792560000000001E-13</v>
      </c>
      <c r="J463">
        <v>5.9207185999999996E-13</v>
      </c>
      <c r="K463">
        <v>6.5081540000000002E-13</v>
      </c>
      <c r="L463">
        <v>7.0810013999999998E-13</v>
      </c>
      <c r="M463">
        <v>9.3687259999999991E-13</v>
      </c>
      <c r="N463">
        <v>1.2804363E-12</v>
      </c>
      <c r="O463">
        <v>2.0030397000000001E-12</v>
      </c>
      <c r="P463">
        <v>5.2482493000000004E-12</v>
      </c>
      <c r="Q463">
        <v>4.2729801000000001E-4</v>
      </c>
      <c r="R463">
        <v>6.8258325000000004E-4</v>
      </c>
      <c r="S463" t="s">
        <v>0</v>
      </c>
      <c r="T463" t="s">
        <v>0</v>
      </c>
      <c r="U463" t="s">
        <v>0</v>
      </c>
      <c r="V463">
        <v>6.6347123000000004E-13</v>
      </c>
      <c r="W463">
        <v>7.695355E-13</v>
      </c>
      <c r="X463">
        <v>8.8600655000000001E-13</v>
      </c>
      <c r="Y463">
        <v>1.8609996E-12</v>
      </c>
      <c r="Z463">
        <v>6.2897850000000003E-12</v>
      </c>
      <c r="AA463">
        <v>1.1949756E-3</v>
      </c>
      <c r="AB463" t="s">
        <v>0</v>
      </c>
      <c r="AC463" t="s">
        <v>0</v>
      </c>
      <c r="AD463" t="s">
        <v>0</v>
      </c>
      <c r="AE463">
        <v>2.5264553999999999E-12</v>
      </c>
      <c r="AF463">
        <v>3.3094466999999999E-12</v>
      </c>
      <c r="AG463">
        <v>1.1544036E-3</v>
      </c>
      <c r="AH463">
        <v>2.8940442E-4</v>
      </c>
      <c r="AI463">
        <v>5.0115876000000003E-4</v>
      </c>
      <c r="AJ463">
        <v>1.4609934E-3</v>
      </c>
      <c r="AZ463" s="35" t="s">
        <v>28</v>
      </c>
      <c r="BA463" s="21">
        <f t="shared" si="186"/>
        <v>2.0490688331843208E-4</v>
      </c>
      <c r="BB463" s="21">
        <f t="shared" si="187"/>
        <v>2.0490688331843208E-7</v>
      </c>
      <c r="BC463" s="21">
        <f t="shared" si="188"/>
        <v>1.655647617212931E-5</v>
      </c>
      <c r="BD463" s="21">
        <f t="shared" si="189"/>
        <v>1.9867771406555172E-4</v>
      </c>
      <c r="BE463" s="21">
        <f t="shared" si="190"/>
        <v>0.19867771406555171</v>
      </c>
      <c r="BF463" s="21">
        <f t="shared" si="191"/>
        <v>1.9867771406555173E-19</v>
      </c>
      <c r="BG463" s="1">
        <f>BF463*BA$2</f>
        <v>6.9881905756846835E-5</v>
      </c>
      <c r="BH463" s="1">
        <f t="shared" si="192"/>
        <v>2.5506895601249094E-2</v>
      </c>
      <c r="BI463" s="22">
        <f t="shared" si="199"/>
        <v>0.15088944864667514</v>
      </c>
      <c r="BJ463" s="22">
        <f t="shared" si="194"/>
        <v>0.30177889729335028</v>
      </c>
      <c r="BK463" s="22">
        <f t="shared" si="195"/>
        <v>0.90533669188005073</v>
      </c>
      <c r="BL463" s="48">
        <f t="shared" si="198"/>
        <v>0.45266834594002536</v>
      </c>
      <c r="BM463" s="50">
        <f>BI463-BI$19</f>
        <v>-2.4479159444780629E-2</v>
      </c>
      <c r="BN463" s="50">
        <f>BJ463-BJ$19</f>
        <v>-4.8958318889561259E-2</v>
      </c>
      <c r="BO463" s="50">
        <f>BK463-BK$19</f>
        <v>-0.14687495666868378</v>
      </c>
      <c r="BP463" s="50">
        <f>BL463-BL$19</f>
        <v>-7.3437478334341888E-2</v>
      </c>
    </row>
    <row r="464" spans="1:68" x14ac:dyDescent="0.25">
      <c r="A464" t="s">
        <v>0</v>
      </c>
      <c r="B464" t="s">
        <v>0</v>
      </c>
      <c r="C464">
        <v>1.4338316000000001E-12</v>
      </c>
      <c r="D464">
        <v>2.4743121999999998E-12</v>
      </c>
      <c r="E464">
        <v>2.1231709999999999E-12</v>
      </c>
      <c r="F464">
        <v>9.3872299999999998E-13</v>
      </c>
      <c r="G464">
        <v>7.1912789999999999E-13</v>
      </c>
      <c r="H464">
        <v>6.6596199999999996E-13</v>
      </c>
      <c r="I464">
        <v>8.2085519999999995E-13</v>
      </c>
      <c r="J464">
        <v>9.9309150000000002E-13</v>
      </c>
      <c r="K464">
        <v>9.4679350000000005E-13</v>
      </c>
      <c r="L464">
        <v>9.0907517E-13</v>
      </c>
      <c r="M464">
        <v>1.0262132E-12</v>
      </c>
      <c r="N464">
        <v>1.3037778000000001E-12</v>
      </c>
      <c r="O464">
        <v>1.9588155000000002E-12</v>
      </c>
      <c r="P464">
        <v>5.166058E-12</v>
      </c>
      <c r="Q464">
        <v>1.3862628999999999E-5</v>
      </c>
      <c r="R464">
        <v>1.0541618E-10</v>
      </c>
      <c r="S464" t="s">
        <v>0</v>
      </c>
      <c r="T464" t="s">
        <v>0</v>
      </c>
      <c r="U464" t="s">
        <v>0</v>
      </c>
      <c r="V464">
        <v>2.9007686E-12</v>
      </c>
      <c r="W464">
        <v>9.497769999999999E-13</v>
      </c>
      <c r="X464">
        <v>1.0640654000000001E-12</v>
      </c>
      <c r="Y464">
        <v>1.7374049999999999E-12</v>
      </c>
      <c r="Z464">
        <v>5.6516652999999996E-12</v>
      </c>
      <c r="AA464">
        <v>1.4566327E-3</v>
      </c>
      <c r="AB464" t="s">
        <v>0</v>
      </c>
      <c r="AC464" t="s">
        <v>0</v>
      </c>
      <c r="AD464" t="s">
        <v>0</v>
      </c>
      <c r="AE464">
        <v>1.3389122999999999E-3</v>
      </c>
      <c r="AF464">
        <v>1.1824191E-4</v>
      </c>
      <c r="AG464">
        <v>5.2204287000000003E-12</v>
      </c>
      <c r="AH464">
        <v>2.0180812000000001E-12</v>
      </c>
      <c r="AI464">
        <v>1.7720638E-12</v>
      </c>
      <c r="AJ464">
        <v>2.6730925E-4</v>
      </c>
      <c r="AZ464" s="33" t="s">
        <v>29</v>
      </c>
      <c r="BA464" s="21">
        <f t="shared" si="186"/>
        <v>1.1481001030444055E-3</v>
      </c>
      <c r="BB464" s="21">
        <f t="shared" si="187"/>
        <v>1.1481001030444054E-6</v>
      </c>
      <c r="BC464" s="21">
        <f t="shared" si="188"/>
        <v>9.2766488325987949E-5</v>
      </c>
      <c r="BD464" s="21">
        <f t="shared" si="189"/>
        <v>1.1131978599118555E-3</v>
      </c>
      <c r="BE464" s="21">
        <f t="shared" si="190"/>
        <v>1.1131978599118555</v>
      </c>
      <c r="BF464" s="21">
        <f t="shared" si="191"/>
        <v>1.1131978599118556E-18</v>
      </c>
      <c r="BG464" s="1">
        <f t="shared" ref="BG464:BG466" si="200">BF464*BA$2</f>
        <v>3.9155064925609653E-4</v>
      </c>
      <c r="BH464" s="1">
        <f t="shared" si="192"/>
        <v>0.14291598697847524</v>
      </c>
      <c r="BI464" s="22">
        <f t="shared" si="199"/>
        <v>0.84543861452592839</v>
      </c>
      <c r="BJ464" s="22">
        <f t="shared" si="194"/>
        <v>1.6908772290518568</v>
      </c>
      <c r="BK464" s="22">
        <f t="shared" si="195"/>
        <v>5.0726316871555701</v>
      </c>
      <c r="BL464" s="48">
        <f t="shared" si="198"/>
        <v>2.5363158435777851</v>
      </c>
      <c r="BM464" s="50">
        <f>BI464-BI$20</f>
        <v>-2.5810875984730752E-2</v>
      </c>
      <c r="BN464" s="50">
        <f>BJ464-BJ$20</f>
        <v>-5.1621751969461505E-2</v>
      </c>
      <c r="BO464" s="50">
        <f>BK464-BK$20</f>
        <v>-0.15486525590838518</v>
      </c>
      <c r="BP464" s="50">
        <f>BL464-BL$20</f>
        <v>-7.743262795419259E-2</v>
      </c>
    </row>
    <row r="465" spans="1:68" x14ac:dyDescent="0.25">
      <c r="A465" t="s">
        <v>0</v>
      </c>
      <c r="B465">
        <v>1.6941248E-12</v>
      </c>
      <c r="C465">
        <v>7.1911039999999998E-13</v>
      </c>
      <c r="D465">
        <v>1.1812812999999999E-12</v>
      </c>
      <c r="E465">
        <v>6.0133960000000001E-13</v>
      </c>
      <c r="F465">
        <v>6.0121183999999999E-13</v>
      </c>
      <c r="G465">
        <v>8.6747086000000001E-13</v>
      </c>
      <c r="H465">
        <v>1.3259209E-12</v>
      </c>
      <c r="I465">
        <v>2.9671950000000001E-12</v>
      </c>
      <c r="J465">
        <v>6.3019792999999998E-12</v>
      </c>
      <c r="K465">
        <v>9.3313950000000008E-12</v>
      </c>
      <c r="L465">
        <v>3.8974180000000002E-5</v>
      </c>
      <c r="M465">
        <v>1.9941604E-7</v>
      </c>
      <c r="N465">
        <v>8.8303789999999992E-12</v>
      </c>
      <c r="O465">
        <v>5.9191920000000003E-12</v>
      </c>
      <c r="P465">
        <v>7.8917560000000004E-12</v>
      </c>
      <c r="Q465">
        <v>8.6363000000000003E-12</v>
      </c>
      <c r="R465">
        <v>1.0548094E-11</v>
      </c>
      <c r="S465" t="s">
        <v>0</v>
      </c>
      <c r="T465" t="s">
        <v>0</v>
      </c>
      <c r="U465">
        <v>1.132522E-12</v>
      </c>
      <c r="V465">
        <v>2.3779610999999999E-12</v>
      </c>
      <c r="W465">
        <v>5.754725E-12</v>
      </c>
      <c r="X465">
        <v>5.5082220000000001E-12</v>
      </c>
      <c r="Y465">
        <v>4.2874710000000003E-12</v>
      </c>
      <c r="Z465">
        <v>2.8736724E-12</v>
      </c>
      <c r="AA465">
        <v>1.4058921E-11</v>
      </c>
      <c r="AB465" t="s">
        <v>0</v>
      </c>
      <c r="AC465" t="s">
        <v>0</v>
      </c>
      <c r="AD465" t="s">
        <v>0</v>
      </c>
      <c r="AE465">
        <v>6.5778423999999999E-11</v>
      </c>
      <c r="AF465">
        <v>5.9402486999999999E-12</v>
      </c>
      <c r="AG465">
        <v>1.6623773000000001E-12</v>
      </c>
      <c r="AH465">
        <v>1.9738924E-12</v>
      </c>
      <c r="AI465">
        <v>2.1199573999999999E-12</v>
      </c>
      <c r="AJ465">
        <v>1.1052353999999999E-3</v>
      </c>
      <c r="AZ465" t="s">
        <v>30</v>
      </c>
      <c r="BA465" s="21">
        <f>AH451</f>
        <v>4.013544E-3</v>
      </c>
      <c r="BB465" s="21">
        <f t="shared" si="187"/>
        <v>4.0135440000000001E-6</v>
      </c>
      <c r="BC465" s="21">
        <f t="shared" si="188"/>
        <v>3.2429435519999998E-4</v>
      </c>
      <c r="BD465" s="21">
        <f t="shared" si="189"/>
        <v>3.8915322623999998E-3</v>
      </c>
      <c r="BE465" s="21">
        <f t="shared" si="190"/>
        <v>3.8915322623999997</v>
      </c>
      <c r="BF465" s="21">
        <f t="shared" si="191"/>
        <v>3.8915322624000003E-18</v>
      </c>
      <c r="BG465" s="1">
        <f t="shared" si="200"/>
        <v>1.368788100315264E-3</v>
      </c>
      <c r="BH465" s="1">
        <f>BG465*365</f>
        <v>0.49960765661507139</v>
      </c>
      <c r="BI465" s="22">
        <f t="shared" si="199"/>
        <v>2.9554958402156091</v>
      </c>
      <c r="BJ465" s="22">
        <f t="shared" si="194"/>
        <v>5.9109916804312181</v>
      </c>
      <c r="BK465" s="22">
        <f t="shared" si="195"/>
        <v>17.732975041293656</v>
      </c>
      <c r="BL465" s="48">
        <f>AVERAGE(BI465:BK465)</f>
        <v>8.8664875206468281</v>
      </c>
      <c r="BM465" s="50">
        <f>BI465-BI$21</f>
        <v>-1.2908015106633641E-2</v>
      </c>
      <c r="BN465" s="50">
        <f>BJ465-BJ$21</f>
        <v>-2.5816030213267283E-2</v>
      </c>
      <c r="BO465" s="50">
        <f>BK465-BK$21</f>
        <v>-7.7448090639801848E-2</v>
      </c>
      <c r="BP465" s="50">
        <f>BL465-BL$21</f>
        <v>-3.8724045319900924E-2</v>
      </c>
    </row>
    <row r="466" spans="1:68" x14ac:dyDescent="0.25">
      <c r="A466" t="s">
        <v>0</v>
      </c>
      <c r="B466">
        <v>8.4430380000000002E-13</v>
      </c>
      <c r="C466">
        <v>2.8851949999999998E-13</v>
      </c>
      <c r="D466">
        <v>2.3829446000000002E-13</v>
      </c>
      <c r="E466">
        <v>1.6718700999999999E-13</v>
      </c>
      <c r="F466">
        <v>2.8938615999999998E-13</v>
      </c>
      <c r="G466">
        <v>5.0448729999999996E-13</v>
      </c>
      <c r="H466">
        <v>8.2610074000000003E-13</v>
      </c>
      <c r="I466">
        <v>1.4987579E-12</v>
      </c>
      <c r="J466">
        <v>2.484031E-12</v>
      </c>
      <c r="K466">
        <v>4.7430780000000001E-12</v>
      </c>
      <c r="L466">
        <v>6.9347549999999998E-12</v>
      </c>
      <c r="M466">
        <v>1.0319151000000001E-11</v>
      </c>
      <c r="N466">
        <v>9.2215689999999993E-12</v>
      </c>
      <c r="O466">
        <v>1.0549381E-11</v>
      </c>
      <c r="P466">
        <v>1.5231023000000001E-4</v>
      </c>
      <c r="Q466">
        <v>1.9476354E-3</v>
      </c>
      <c r="R466">
        <v>1.9295797999999999E-3</v>
      </c>
      <c r="S466" t="s">
        <v>0</v>
      </c>
      <c r="T466" t="s">
        <v>0</v>
      </c>
      <c r="U466">
        <v>1.5961944E-12</v>
      </c>
      <c r="V466">
        <v>3.0400152999999999E-12</v>
      </c>
      <c r="W466">
        <v>2.2854747999999999E-12</v>
      </c>
      <c r="X466">
        <v>2.9576738E-12</v>
      </c>
      <c r="Y466">
        <v>1.8461420000000001E-4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5.4996690000000002E-4</v>
      </c>
      <c r="AG466">
        <v>1.6220488000000001E-12</v>
      </c>
      <c r="AH466">
        <v>3.9409390000000002E-4</v>
      </c>
      <c r="AI466">
        <v>5.7352879999999996E-4</v>
      </c>
      <c r="AJ466">
        <v>4.7820077E-12</v>
      </c>
      <c r="AZ466" t="s">
        <v>31</v>
      </c>
      <c r="BA466" s="21">
        <f>AO461</f>
        <v>9.2591118179910102E-4</v>
      </c>
      <c r="BB466" s="21">
        <f>BA466*0.001</f>
        <v>9.2591118179910105E-7</v>
      </c>
      <c r="BC466" s="21">
        <f>BB466*80.8</f>
        <v>7.4813623489367357E-5</v>
      </c>
      <c r="BD466" s="21">
        <f>BC466*12</f>
        <v>8.9776348187240828E-4</v>
      </c>
      <c r="BE466" s="21">
        <f>BD466*1000</f>
        <v>0.89776348187240829</v>
      </c>
      <c r="BF466" s="21">
        <f>BE466*0.000000000000000001</f>
        <v>8.9776348187240844E-19</v>
      </c>
      <c r="BG466" s="1">
        <f t="shared" si="200"/>
        <v>3.1577483829639156E-4</v>
      </c>
      <c r="BH466" s="1">
        <f>BG466*365</f>
        <v>0.11525781597818292</v>
      </c>
      <c r="BI466" s="22">
        <f>BH466*BD$2</f>
        <v>0.68182300884613745</v>
      </c>
      <c r="BJ466" s="22">
        <f>BH466*BD$3</f>
        <v>1.3636460176922749</v>
      </c>
      <c r="BK466" s="22">
        <f>BH466*BD$4</f>
        <v>4.0909380530768242</v>
      </c>
      <c r="BL466" s="48">
        <f>AVERAGE(BI466:BK466)</f>
        <v>2.0454690265384121</v>
      </c>
      <c r="BM466" s="50">
        <f>BI466-BI$22</f>
        <v>-2.3990224219251899E-2</v>
      </c>
      <c r="BN466" s="50">
        <f>BJ466-BJ$22</f>
        <v>-4.7980448438503798E-2</v>
      </c>
      <c r="BO466" s="50">
        <f>BK466-BK$22</f>
        <v>-0.14394134531551117</v>
      </c>
      <c r="BP466" s="50">
        <f>BL466-BL$22</f>
        <v>-7.197067265775603E-2</v>
      </c>
    </row>
    <row r="467" spans="1:68" x14ac:dyDescent="0.25">
      <c r="A467" t="s">
        <v>0</v>
      </c>
      <c r="B467">
        <v>6.3385977000000002E-13</v>
      </c>
      <c r="C467">
        <v>1.610412E-13</v>
      </c>
      <c r="D467">
        <v>2.1171106E-13</v>
      </c>
      <c r="E467">
        <v>1.1577847E-13</v>
      </c>
      <c r="F467">
        <v>1.6971442E-13</v>
      </c>
      <c r="G467">
        <v>2.9454996999999998E-13</v>
      </c>
      <c r="H467">
        <v>3.2407752000000001E-13</v>
      </c>
      <c r="I467">
        <v>4.3195528E-13</v>
      </c>
      <c r="J467">
        <v>5.8476752999999997E-13</v>
      </c>
      <c r="K467">
        <v>9.1471619999999999E-13</v>
      </c>
      <c r="L467">
        <v>9.8716250000000004E-13</v>
      </c>
      <c r="M467">
        <v>1.3729020999999999E-12</v>
      </c>
      <c r="N467">
        <v>2.1531160000000001E-12</v>
      </c>
      <c r="O467">
        <v>1.7369445E-12</v>
      </c>
      <c r="P467">
        <v>2.4190981000000002E-12</v>
      </c>
      <c r="Q467">
        <v>1.4958625E-4</v>
      </c>
      <c r="R467">
        <v>7.1601645000000003E-4</v>
      </c>
      <c r="S467" t="s">
        <v>0</v>
      </c>
      <c r="T467">
        <v>7.2948749999999997E-12</v>
      </c>
      <c r="U467">
        <v>1.7298141E-12</v>
      </c>
      <c r="V467">
        <v>1.1318222E-12</v>
      </c>
      <c r="W467">
        <v>1.3486062000000001E-12</v>
      </c>
      <c r="X467">
        <v>1.0945738E-12</v>
      </c>
      <c r="Y467">
        <v>5.6489249999999996E-13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1.3435115999999999E-3</v>
      </c>
      <c r="AG467">
        <v>6.3652790000000003E-11</v>
      </c>
      <c r="AH467">
        <v>2.8600954999999999E-11</v>
      </c>
      <c r="AI467">
        <v>4.8066606000000001E-4</v>
      </c>
      <c r="AJ467">
        <v>2.2583795999999998E-11</v>
      </c>
    </row>
    <row r="468" spans="1:68" x14ac:dyDescent="0.25">
      <c r="A468" t="s">
        <v>0</v>
      </c>
      <c r="B468">
        <v>1.2005302999999999E-12</v>
      </c>
      <c r="C468">
        <v>2.3214983000000002E-13</v>
      </c>
      <c r="D468">
        <v>1.7883301000000001E-13</v>
      </c>
      <c r="E468">
        <v>1.0337426599999999E-13</v>
      </c>
      <c r="F468">
        <v>1.4436959999999999E-13</v>
      </c>
      <c r="G468">
        <v>2.8038392000000001E-13</v>
      </c>
      <c r="H468">
        <v>4.4256470000000002E-13</v>
      </c>
      <c r="I468">
        <v>6.1909824999999996E-13</v>
      </c>
      <c r="J468">
        <v>7.8413973000000001E-13</v>
      </c>
      <c r="K468">
        <v>9.0441620000000003E-13</v>
      </c>
      <c r="L468">
        <v>1.0120614E-12</v>
      </c>
      <c r="M468">
        <v>1.2950282E-12</v>
      </c>
      <c r="N468">
        <v>1.2019278000000001E-12</v>
      </c>
      <c r="O468">
        <v>1.1158954000000001E-12</v>
      </c>
      <c r="P468">
        <v>4.6549299999999998E-12</v>
      </c>
      <c r="Q468">
        <v>1.087188E-3</v>
      </c>
      <c r="R468" t="s">
        <v>0</v>
      </c>
      <c r="S468">
        <v>4.0810060000000003E-12</v>
      </c>
      <c r="T468">
        <v>1.4412166999999999E-12</v>
      </c>
      <c r="U468">
        <v>6.1428742999999997E-13</v>
      </c>
      <c r="V468">
        <v>7.6207384000000002E-13</v>
      </c>
      <c r="W468">
        <v>8.0539795999999999E-13</v>
      </c>
      <c r="X468">
        <v>7.3451466000000001E-13</v>
      </c>
      <c r="Y468">
        <v>5.522138E-13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1.2542127E-3</v>
      </c>
      <c r="AG468">
        <v>7.1541946000000005E-11</v>
      </c>
      <c r="AH468">
        <v>1.3710133E-3</v>
      </c>
      <c r="AI468">
        <v>1.1844264000000001E-3</v>
      </c>
      <c r="AJ468">
        <v>1.0593836000000001E-3</v>
      </c>
    </row>
    <row r="469" spans="1:68" x14ac:dyDescent="0.25">
      <c r="A469" t="s">
        <v>0</v>
      </c>
      <c r="B469">
        <v>4.8069043999999998E-12</v>
      </c>
      <c r="C469">
        <v>1.4010582999999999E-12</v>
      </c>
      <c r="D469">
        <v>4.8064704E-13</v>
      </c>
      <c r="E469">
        <v>1.9931443999999999E-13</v>
      </c>
      <c r="F469">
        <v>2.5266342000000002E-13</v>
      </c>
      <c r="G469">
        <v>3.5042198000000001E-13</v>
      </c>
      <c r="H469">
        <v>4.6878039999999998E-13</v>
      </c>
      <c r="I469">
        <v>6.0275856999999999E-13</v>
      </c>
      <c r="J469">
        <v>6.1052892999999995E-13</v>
      </c>
      <c r="K469">
        <v>6.4634272999999995E-13</v>
      </c>
      <c r="L469">
        <v>7.5052510000000003E-13</v>
      </c>
      <c r="M469">
        <v>9.3089070000000009E-13</v>
      </c>
      <c r="N469">
        <v>1.0265751999999999E-12</v>
      </c>
      <c r="O469">
        <v>1.0734062E-12</v>
      </c>
      <c r="P469">
        <v>3.9332594999999999E-12</v>
      </c>
      <c r="Q469" t="s">
        <v>0</v>
      </c>
      <c r="R469">
        <v>8.8791719999999999E-9</v>
      </c>
      <c r="S469">
        <v>1.5929102E-12</v>
      </c>
      <c r="T469">
        <v>1.1044232000000001E-12</v>
      </c>
      <c r="U469">
        <v>6.4821709999999998E-13</v>
      </c>
      <c r="V469">
        <v>7.1303089999999996E-13</v>
      </c>
      <c r="W469">
        <v>8.2072430000000002E-13</v>
      </c>
      <c r="X469">
        <v>7.0626439999999998E-13</v>
      </c>
      <c r="Y469">
        <v>9.9848050000000009E-13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1.3278725999999999E-3</v>
      </c>
      <c r="AG469">
        <v>2.1440986999999999E-6</v>
      </c>
      <c r="AH469" t="s">
        <v>0</v>
      </c>
      <c r="AI469">
        <v>1.3962669E-3</v>
      </c>
      <c r="AJ469">
        <v>1.2667147E-3</v>
      </c>
    </row>
    <row r="470" spans="1:68" x14ac:dyDescent="0.25">
      <c r="A470" t="s">
        <v>0</v>
      </c>
      <c r="B470">
        <v>1.0468289E-11</v>
      </c>
      <c r="C470">
        <v>3.3539575000000002E-12</v>
      </c>
      <c r="D470">
        <v>7.2978899999999999E-13</v>
      </c>
      <c r="E470">
        <v>3.0376767000000001E-13</v>
      </c>
      <c r="F470">
        <v>2.7391304999999998E-13</v>
      </c>
      <c r="G470">
        <v>3.6899237999999998E-13</v>
      </c>
      <c r="H470">
        <v>4.7927504000000004E-13</v>
      </c>
      <c r="I470">
        <v>5.8494969999999997E-13</v>
      </c>
      <c r="J470">
        <v>5.4044685999999997E-13</v>
      </c>
      <c r="K470">
        <v>5.4298845000000001E-13</v>
      </c>
      <c r="L470">
        <v>6.7452330000000002E-13</v>
      </c>
      <c r="M470">
        <v>7.3236973000000002E-13</v>
      </c>
      <c r="N470">
        <v>6.2404859999999995E-13</v>
      </c>
      <c r="O470">
        <v>7.9023993999999996E-13</v>
      </c>
      <c r="P470" t="s">
        <v>0</v>
      </c>
      <c r="Q470">
        <v>1.540922E-11</v>
      </c>
      <c r="R470">
        <v>1.7456129999999999E-11</v>
      </c>
      <c r="S470">
        <v>7.1422074000000002E-12</v>
      </c>
      <c r="T470">
        <v>1.4427901E-12</v>
      </c>
      <c r="U470">
        <v>7.6578620000000004E-13</v>
      </c>
      <c r="V470">
        <v>8.0614229999999995E-13</v>
      </c>
      <c r="W470">
        <v>9.8546550000000007E-13</v>
      </c>
      <c r="X470">
        <v>9.9948889999999999E-13</v>
      </c>
      <c r="Y470">
        <v>2.3270392000000001E-12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3.2742661000000001E-3</v>
      </c>
      <c r="AG470">
        <v>5.8630290000000001E-4</v>
      </c>
      <c r="AH470" t="s">
        <v>0</v>
      </c>
      <c r="AI470" t="s">
        <v>0</v>
      </c>
      <c r="AJ470" t="s">
        <v>0</v>
      </c>
    </row>
    <row r="471" spans="1:68" x14ac:dyDescent="0.25">
      <c r="A471" t="s">
        <v>0</v>
      </c>
      <c r="B471" t="s">
        <v>0</v>
      </c>
      <c r="C471">
        <v>6.0462564000000001E-12</v>
      </c>
      <c r="D471">
        <v>8.7507855000000001E-13</v>
      </c>
      <c r="E471">
        <v>3.1849092000000003E-13</v>
      </c>
      <c r="F471">
        <v>2.8360428000000001E-13</v>
      </c>
      <c r="G471">
        <v>4.5917279999999995E-13</v>
      </c>
      <c r="H471">
        <v>5.7668300000000004E-13</v>
      </c>
      <c r="I471">
        <v>6.8450310000000003E-13</v>
      </c>
      <c r="J471">
        <v>6.9331790000000002E-13</v>
      </c>
      <c r="K471">
        <v>6.9467624999999998E-13</v>
      </c>
      <c r="L471">
        <v>7.8188123000000004E-13</v>
      </c>
      <c r="M471">
        <v>6.8150515000000002E-13</v>
      </c>
      <c r="N471">
        <v>5.1106325E-13</v>
      </c>
      <c r="O471">
        <v>8.6024536000000002E-13</v>
      </c>
      <c r="P471" t="s">
        <v>0</v>
      </c>
      <c r="Q471">
        <v>1.8350436E-11</v>
      </c>
      <c r="R471">
        <v>1.2358361E-11</v>
      </c>
      <c r="S471">
        <v>8.3155620000000005E-12</v>
      </c>
      <c r="T471">
        <v>1.6315436E-12</v>
      </c>
      <c r="U471">
        <v>9.0340706999999997E-13</v>
      </c>
      <c r="V471">
        <v>1.1394159999999999E-12</v>
      </c>
      <c r="W471">
        <v>1.5466912E-12</v>
      </c>
      <c r="X471">
        <v>1.7152949999999999E-12</v>
      </c>
      <c r="Y471">
        <v>5.4201816999999998E-12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1.6925935000000001E-4</v>
      </c>
      <c r="AG471">
        <v>1.7245342000000001E-3</v>
      </c>
      <c r="AH471" t="s">
        <v>0</v>
      </c>
      <c r="AI471" t="s">
        <v>0</v>
      </c>
      <c r="AJ471" t="s">
        <v>0</v>
      </c>
    </row>
    <row r="472" spans="1:68" x14ac:dyDescent="0.25">
      <c r="A472" t="s">
        <v>0</v>
      </c>
      <c r="B472" t="s">
        <v>0</v>
      </c>
      <c r="C472">
        <v>5.7872070000000004E-4</v>
      </c>
      <c r="D472">
        <v>1.5608810999999999E-12</v>
      </c>
      <c r="E472">
        <v>2.4841948000000001E-13</v>
      </c>
      <c r="F472">
        <v>7.6821879999999997E-14</v>
      </c>
      <c r="G472">
        <v>8.6194086000000006E-14</v>
      </c>
      <c r="H472">
        <v>2.0605726E-13</v>
      </c>
      <c r="I472">
        <v>3.7158425E-13</v>
      </c>
      <c r="J472">
        <v>4.9772625999999998E-13</v>
      </c>
      <c r="K472">
        <v>7.0963493000000004E-13</v>
      </c>
      <c r="L472">
        <v>8.5339249999999999E-13</v>
      </c>
      <c r="M472">
        <v>8.1593960000000003E-13</v>
      </c>
      <c r="N472">
        <v>8.5597910000000004E-13</v>
      </c>
      <c r="O472">
        <v>1.9869019999999999E-12</v>
      </c>
      <c r="P472" t="s">
        <v>0</v>
      </c>
      <c r="Q472">
        <v>3.3275359999999997E-11</v>
      </c>
      <c r="R472">
        <v>7.9342699999999999E-12</v>
      </c>
      <c r="S472">
        <v>4.977145E-12</v>
      </c>
      <c r="T472">
        <v>8.8798239999999999E-13</v>
      </c>
      <c r="U472">
        <v>7.4906700000000004E-13</v>
      </c>
      <c r="V472">
        <v>1.0421582999999999E-12</v>
      </c>
      <c r="W472">
        <v>1.9653020000000001E-12</v>
      </c>
      <c r="X472">
        <v>2.4733159999999999E-12</v>
      </c>
      <c r="Y472">
        <v>2.1445438999999999E-12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</row>
    <row r="473" spans="1:68" x14ac:dyDescent="0.25">
      <c r="A473" t="s">
        <v>0</v>
      </c>
      <c r="B473" t="s">
        <v>0</v>
      </c>
      <c r="C473">
        <v>3.9591525000000004E-12</v>
      </c>
      <c r="D473">
        <v>1.7566755000000001E-11</v>
      </c>
      <c r="E473">
        <v>1.7639591E-11</v>
      </c>
      <c r="F473">
        <v>1.1272575999999999E-11</v>
      </c>
      <c r="G473">
        <v>1.3426872E-11</v>
      </c>
      <c r="H473">
        <v>1.0227029000000001E-11</v>
      </c>
      <c r="I473">
        <v>3.8622199999999997E-12</v>
      </c>
      <c r="J473">
        <v>1.7140495000000001E-12</v>
      </c>
      <c r="K473">
        <v>8.4940154999999998E-13</v>
      </c>
      <c r="L473">
        <v>5.0736570000000003E-13</v>
      </c>
      <c r="M473">
        <v>7.9683243999999996E-13</v>
      </c>
      <c r="N473">
        <v>2.4057503000000001E-12</v>
      </c>
      <c r="O473">
        <v>4.1964040000000001E-12</v>
      </c>
      <c r="P473" t="s">
        <v>0</v>
      </c>
      <c r="Q473" t="s">
        <v>0</v>
      </c>
      <c r="R473" t="s">
        <v>0</v>
      </c>
      <c r="S473">
        <v>7.2116206999999996E-4</v>
      </c>
      <c r="T473">
        <v>4.0089328E-11</v>
      </c>
      <c r="U473">
        <v>2.2908415000000001E-11</v>
      </c>
      <c r="V473">
        <v>3.9525262000000002E-12</v>
      </c>
      <c r="W473">
        <v>6.2158400000000005E-13</v>
      </c>
      <c r="X473">
        <v>3.9172140000000003E-12</v>
      </c>
      <c r="Y473">
        <v>2.8512265999999998E-12</v>
      </c>
      <c r="Z473" t="s">
        <v>0</v>
      </c>
      <c r="AA473" t="s">
        <v>0</v>
      </c>
      <c r="AB473">
        <v>1.3210541000000001E-13</v>
      </c>
      <c r="AC473">
        <v>5.1176809999999996E-13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</row>
    <row r="474" spans="1:68" x14ac:dyDescent="0.25">
      <c r="A474" t="s">
        <v>0</v>
      </c>
      <c r="B474" t="s">
        <v>0</v>
      </c>
      <c r="C474" t="s">
        <v>0</v>
      </c>
      <c r="D474">
        <v>1.8281303E-3</v>
      </c>
      <c r="E474">
        <v>1.4291919000000001E-3</v>
      </c>
      <c r="F474">
        <v>1.2902193999999999E-3</v>
      </c>
      <c r="G474">
        <v>1.1659272E-3</v>
      </c>
      <c r="H474">
        <v>1.0870786E-3</v>
      </c>
      <c r="I474">
        <v>9.0468679999999998E-4</v>
      </c>
      <c r="J474">
        <v>5.7464270000000001E-4</v>
      </c>
      <c r="K474">
        <v>2.6752219999999999E-7</v>
      </c>
      <c r="L474">
        <v>1.6276931E-11</v>
      </c>
      <c r="M474">
        <v>5.1784146000000002E-12</v>
      </c>
      <c r="N474">
        <v>4.6289322000000002E-12</v>
      </c>
      <c r="O474" t="s">
        <v>0</v>
      </c>
      <c r="P474" t="s">
        <v>0</v>
      </c>
      <c r="Q474" t="s">
        <v>0</v>
      </c>
      <c r="R474" t="s">
        <v>0</v>
      </c>
      <c r="S474">
        <v>3.9263670000000001E-3</v>
      </c>
      <c r="T474">
        <v>3.3546458000000001E-3</v>
      </c>
      <c r="U474">
        <v>2.5184491999999999E-3</v>
      </c>
      <c r="V474">
        <v>1.6508248E-3</v>
      </c>
      <c r="W474">
        <v>5.6576944000000001E-4</v>
      </c>
      <c r="X474">
        <v>1.3372534999999999E-11</v>
      </c>
      <c r="Y474">
        <v>1.5211937999999999E-11</v>
      </c>
      <c r="Z474">
        <v>3.6093705999999999E-12</v>
      </c>
      <c r="AA474">
        <v>1.3956987000000001E-12</v>
      </c>
      <c r="AB474">
        <v>7.3639439999999997E-13</v>
      </c>
      <c r="AC474">
        <v>7.4851420000000001E-13</v>
      </c>
      <c r="AD474">
        <v>3.3697936000000001E-13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</row>
    <row r="475" spans="1:68" x14ac:dyDescent="0.25">
      <c r="A475" t="s">
        <v>0</v>
      </c>
      <c r="B475" t="s">
        <v>0</v>
      </c>
      <c r="C475" t="s">
        <v>0</v>
      </c>
      <c r="D475">
        <v>4.2121136000000002E-3</v>
      </c>
      <c r="E475">
        <v>3.1471839999999999E-3</v>
      </c>
      <c r="F475">
        <v>2.8673455E-3</v>
      </c>
      <c r="G475">
        <v>2.8155632000000002E-3</v>
      </c>
      <c r="H475">
        <v>2.6493712999999999E-3</v>
      </c>
      <c r="I475">
        <v>2.4569422999999998E-3</v>
      </c>
      <c r="J475">
        <v>2.0380089999999999E-3</v>
      </c>
      <c r="K475">
        <v>1.4645747E-3</v>
      </c>
      <c r="L475">
        <v>7.6201489999999997E-4</v>
      </c>
      <c r="M475">
        <v>2.9269617999999999E-11</v>
      </c>
      <c r="N475">
        <v>7.3417930000000001E-12</v>
      </c>
      <c r="O475" t="s">
        <v>0</v>
      </c>
      <c r="P475" t="s">
        <v>0</v>
      </c>
      <c r="Q475" t="s">
        <v>0</v>
      </c>
      <c r="R475" t="s">
        <v>0</v>
      </c>
      <c r="S475">
        <v>4.9451110000000003E-3</v>
      </c>
      <c r="T475">
        <v>4.5933040000000003E-3</v>
      </c>
      <c r="U475">
        <v>4.4734579999999996E-3</v>
      </c>
      <c r="V475">
        <v>3.7684909000000001E-3</v>
      </c>
      <c r="W475">
        <v>3.1964037999999998E-3</v>
      </c>
      <c r="X475">
        <v>2.0801575999999998E-3</v>
      </c>
      <c r="Y475">
        <v>5.6533279999999998E-11</v>
      </c>
      <c r="Z475" t="s">
        <v>0</v>
      </c>
      <c r="AA475">
        <v>1.9669003999999999E-12</v>
      </c>
      <c r="AB475">
        <v>1.1945854E-12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</row>
    <row r="476" spans="1:68" x14ac:dyDescent="0.25">
      <c r="A476" t="s">
        <v>0</v>
      </c>
      <c r="B476" t="s">
        <v>0</v>
      </c>
      <c r="C476" t="s">
        <v>0</v>
      </c>
      <c r="D476">
        <v>4.4471129999999999E-3</v>
      </c>
      <c r="E476">
        <v>3.3587465999999999E-3</v>
      </c>
      <c r="F476">
        <v>3.3312107000000001E-3</v>
      </c>
      <c r="G476">
        <v>3.2587124000000001E-3</v>
      </c>
      <c r="H476">
        <v>3.1566086999999998E-3</v>
      </c>
      <c r="I476">
        <v>3.0260803000000001E-3</v>
      </c>
      <c r="J476">
        <v>2.9113683999999998E-3</v>
      </c>
      <c r="K476">
        <v>2.4972169999999999E-3</v>
      </c>
      <c r="L476">
        <v>1.6276007999999999E-3</v>
      </c>
      <c r="M476">
        <v>2.8143838000000001E-4</v>
      </c>
      <c r="N476">
        <v>1.4344142000000001E-11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>
        <v>5.8988063E-3</v>
      </c>
      <c r="U476">
        <v>5.2283644000000002E-3</v>
      </c>
      <c r="V476">
        <v>5.5380914999999999E-3</v>
      </c>
      <c r="W476">
        <v>5.0071166E-3</v>
      </c>
      <c r="X476">
        <v>4.5005213000000001E-3</v>
      </c>
      <c r="Y476">
        <v>2.5961140000000001E-3</v>
      </c>
      <c r="Z476">
        <v>8.5094559999999997E-4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</row>
    <row r="477" spans="1:68" x14ac:dyDescent="0.25">
      <c r="A477" t="s">
        <v>0</v>
      </c>
      <c r="B477" t="s">
        <v>0</v>
      </c>
      <c r="C477" t="s">
        <v>0</v>
      </c>
      <c r="D477" t="s">
        <v>0</v>
      </c>
      <c r="E477">
        <v>3.1140923999999999E-3</v>
      </c>
      <c r="F477">
        <v>3.3591245E-3</v>
      </c>
      <c r="G477">
        <v>3.4093282000000002E-3</v>
      </c>
      <c r="H477">
        <v>3.1020729999999999E-3</v>
      </c>
      <c r="I477">
        <v>3.1507051999999998E-3</v>
      </c>
      <c r="J477">
        <v>3.2648719999999998E-3</v>
      </c>
      <c r="K477">
        <v>3.0387781999999999E-3</v>
      </c>
      <c r="L477">
        <v>2.0636119999999998E-3</v>
      </c>
      <c r="M477">
        <v>7.1916880000000001E-4</v>
      </c>
      <c r="N477">
        <v>3.7347275000000003E-11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>
        <v>5.812205E-3</v>
      </c>
      <c r="V477">
        <v>5.6862896E-3</v>
      </c>
      <c r="W477">
        <v>5.4926289999999997E-3</v>
      </c>
      <c r="X477">
        <v>5.4297154E-3</v>
      </c>
      <c r="Y477">
        <v>4.3407845999999996E-3</v>
      </c>
      <c r="Z477">
        <v>2.1022850000000002E-3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</row>
    <row r="478" spans="1:68" x14ac:dyDescent="0.25">
      <c r="A478" t="s">
        <v>0</v>
      </c>
      <c r="B478" t="s">
        <v>0</v>
      </c>
      <c r="C478" t="s">
        <v>0</v>
      </c>
      <c r="D478" t="s">
        <v>0</v>
      </c>
      <c r="E478">
        <v>1.0133996000000001E-3</v>
      </c>
      <c r="F478">
        <v>2.8308672E-3</v>
      </c>
      <c r="G478">
        <v>2.1918524999999999E-3</v>
      </c>
      <c r="H478">
        <v>1.4307662000000001E-3</v>
      </c>
      <c r="I478">
        <v>2.4404157999999999E-3</v>
      </c>
      <c r="J478">
        <v>4.0369615999999997E-3</v>
      </c>
      <c r="K478">
        <v>2.6294661E-3</v>
      </c>
      <c r="L478">
        <v>1.8647863000000001E-3</v>
      </c>
      <c r="M478">
        <v>4.4858909999999998E-11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4.9335676999999996E-3</v>
      </c>
      <c r="V478">
        <v>5.1154484999999996E-3</v>
      </c>
      <c r="W478">
        <v>4.7567942999999996E-3</v>
      </c>
      <c r="X478">
        <v>3.9598740000000004E-3</v>
      </c>
      <c r="Y478">
        <v>3.6106900000000002E-3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</row>
    <row r="479" spans="1:68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>
        <v>5.8750953999999996E-4</v>
      </c>
      <c r="H479">
        <v>8.2573059999999998E-4</v>
      </c>
      <c r="I479">
        <v>7.4704025999999997E-4</v>
      </c>
      <c r="J479">
        <v>2.0673329000000002E-3</v>
      </c>
      <c r="K479">
        <v>3.5627273000000001E-10</v>
      </c>
      <c r="L479">
        <v>5.6144039999999999E-11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>
        <v>2.2466865000000001E-3</v>
      </c>
      <c r="V479">
        <v>3.1634811000000001E-3</v>
      </c>
      <c r="W479">
        <v>9.4690840000000002E-4</v>
      </c>
      <c r="X479">
        <v>1.3321709E-3</v>
      </c>
      <c r="Y479">
        <v>1.3092552999999999E-3</v>
      </c>
      <c r="Z479">
        <v>1.0374396E-3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</row>
    <row r="480" spans="1:68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3.5108502999999997E-11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>
        <v>1.1623575000000001E-10</v>
      </c>
      <c r="U480">
        <v>1.9032374000000001E-10</v>
      </c>
      <c r="V480" t="s">
        <v>0</v>
      </c>
      <c r="W480" t="s">
        <v>0</v>
      </c>
      <c r="X480">
        <v>9.5387759999999996E-12</v>
      </c>
      <c r="Y480">
        <v>4.4882059999999998E-11</v>
      </c>
      <c r="Z480">
        <v>5.3562633000000002E-11</v>
      </c>
      <c r="AA480">
        <v>5.8237234000000003E-11</v>
      </c>
      <c r="AB480">
        <v>5.4729389999999998E-11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</row>
    <row r="481" spans="1:68" x14ac:dyDescent="0.25">
      <c r="A481">
        <v>1.3765344E-11</v>
      </c>
      <c r="B481">
        <v>1.3113957999999999E-11</v>
      </c>
      <c r="C481">
        <v>1.3462343E-11</v>
      </c>
      <c r="D481">
        <v>1.3126845999999999E-11</v>
      </c>
      <c r="E481">
        <v>1.2454113000000001E-11</v>
      </c>
      <c r="F481">
        <v>1.22650995E-11</v>
      </c>
      <c r="G481">
        <v>1.2065443E-11</v>
      </c>
      <c r="H481">
        <v>1.1865866E-11</v>
      </c>
      <c r="I481">
        <v>1.1701671000000001E-11</v>
      </c>
      <c r="J481">
        <v>1.1747860999999999E-11</v>
      </c>
      <c r="K481">
        <v>1.1207913E-11</v>
      </c>
      <c r="L481">
        <v>1.1029445000000001E-11</v>
      </c>
      <c r="M481">
        <v>1.09528905E-11</v>
      </c>
      <c r="N481">
        <v>1.0939178999999999E-11</v>
      </c>
      <c r="O481">
        <v>1.1628963999999999E-11</v>
      </c>
      <c r="P481">
        <v>1.2853113E-11</v>
      </c>
      <c r="Q481">
        <v>1.3863704500000001E-11</v>
      </c>
      <c r="R481">
        <v>1.4652012000000001E-11</v>
      </c>
      <c r="S481">
        <v>1.7087025000000001E-11</v>
      </c>
      <c r="T481">
        <v>2.3822885E-11</v>
      </c>
      <c r="U481" t="s">
        <v>0</v>
      </c>
      <c r="V481" t="s">
        <v>0</v>
      </c>
      <c r="W481" t="s">
        <v>0</v>
      </c>
      <c r="X481" t="s">
        <v>0</v>
      </c>
      <c r="Y481">
        <v>1.4846475E-11</v>
      </c>
      <c r="Z481">
        <v>2.7741032000000001E-11</v>
      </c>
      <c r="AA481">
        <v>2.6645060000000001E-11</v>
      </c>
      <c r="AB481">
        <v>3.0065842000000003E-11</v>
      </c>
      <c r="AC481">
        <v>2.5539465000000001E-11</v>
      </c>
      <c r="AD481">
        <v>1.7862323E-11</v>
      </c>
      <c r="AE481">
        <v>2.1005512000000001E-11</v>
      </c>
      <c r="AF481">
        <v>1.9016391E-11</v>
      </c>
      <c r="AG481">
        <v>1.6179499000000001E-11</v>
      </c>
      <c r="AH481">
        <v>1.9686607999999999E-11</v>
      </c>
      <c r="AI481">
        <v>2.0516772000000002E-11</v>
      </c>
      <c r="AJ481">
        <v>1.8293327E-11</v>
      </c>
    </row>
    <row r="483" spans="1:68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M483" s="21"/>
      <c r="AN483" s="21"/>
      <c r="AO483" s="21"/>
      <c r="AP483" s="21"/>
      <c r="AR483" s="21"/>
      <c r="AS483" s="21"/>
      <c r="AT483" s="2" t="s">
        <v>32</v>
      </c>
    </row>
    <row r="484" spans="1:68" x14ac:dyDescent="0.25">
      <c r="A484" t="s">
        <v>0</v>
      </c>
      <c r="B484">
        <v>5.6167813000000002E-11</v>
      </c>
      <c r="C484">
        <v>5.8427575000000001E-11</v>
      </c>
      <c r="D484">
        <v>4.5720583999999999E-11</v>
      </c>
      <c r="E484">
        <v>2.9479714000000001E-11</v>
      </c>
      <c r="F484">
        <v>2.2915340999999999E-11</v>
      </c>
      <c r="G484">
        <v>2.2274978999999999E-11</v>
      </c>
      <c r="H484">
        <v>1.7585806E-11</v>
      </c>
      <c r="I484">
        <v>2.9361974999999999E-11</v>
      </c>
      <c r="J484">
        <v>5.3617939999999998E-11</v>
      </c>
      <c r="K484">
        <v>2.6828453999999999E-11</v>
      </c>
      <c r="L484">
        <v>5.0223495999999997E-11</v>
      </c>
      <c r="M484">
        <v>5.1458340000000001E-11</v>
      </c>
      <c r="N484">
        <v>4.7320644000000001E-11</v>
      </c>
      <c r="O484">
        <v>2.7706552E-11</v>
      </c>
      <c r="P484">
        <v>3.381512E-11</v>
      </c>
      <c r="Q484">
        <v>1.5984002E-10</v>
      </c>
      <c r="R484">
        <v>1.5325894999999999E-11</v>
      </c>
      <c r="S484">
        <v>1.3881372000000001E-10</v>
      </c>
      <c r="T484">
        <v>3.1143366E-11</v>
      </c>
      <c r="U484">
        <v>2.8643000000000001E-11</v>
      </c>
      <c r="V484">
        <v>4.2452980000000001E-11</v>
      </c>
      <c r="W484">
        <v>4.4674093999999997E-11</v>
      </c>
      <c r="X484">
        <v>2.6353235999999999E-11</v>
      </c>
      <c r="Y484">
        <v>3.6699819999999999E-11</v>
      </c>
      <c r="Z484">
        <v>4.483911E-11</v>
      </c>
      <c r="AA484">
        <v>4.1286075000000003E-11</v>
      </c>
      <c r="AB484">
        <v>4.9734994E-11</v>
      </c>
      <c r="AC484">
        <v>3.9197559999999998E-11</v>
      </c>
      <c r="AD484">
        <v>5.6734629999999998E-11</v>
      </c>
      <c r="AE484">
        <v>6.0504574000000002E-11</v>
      </c>
      <c r="AF484">
        <v>6.9019589999999994E-11</v>
      </c>
      <c r="AG484">
        <v>4.5441602000000001E-11</v>
      </c>
      <c r="AH484">
        <v>2.1242607999999999E-11</v>
      </c>
      <c r="AI484">
        <v>4.8311742999999997E-11</v>
      </c>
      <c r="AJ484" t="s">
        <v>0</v>
      </c>
      <c r="AM484" s="23" t="s">
        <v>1</v>
      </c>
      <c r="AN484" s="21"/>
      <c r="AO484" s="21">
        <f>SUM(A517:AJ518)/40</f>
        <v>2.6672317624999999E-11</v>
      </c>
      <c r="AP484" s="21"/>
      <c r="AQ484" s="21"/>
      <c r="AR484" s="23" t="s">
        <v>1</v>
      </c>
      <c r="AS484" s="21"/>
      <c r="AT484" s="36">
        <f>((AO484-AO$3)*100)/AO$3</f>
        <v>-14.237263526176063</v>
      </c>
      <c r="AU484" s="21"/>
    </row>
    <row r="485" spans="1:68" x14ac:dyDescent="0.25">
      <c r="A485">
        <v>8.6141050000000002E-4</v>
      </c>
      <c r="B485">
        <v>1.1274545999999999E-3</v>
      </c>
      <c r="C485">
        <v>5.6923100000000001E-4</v>
      </c>
      <c r="D485">
        <v>5.2508722999999998E-4</v>
      </c>
      <c r="E485">
        <v>5.0649379999999995E-4</v>
      </c>
      <c r="F485">
        <v>4.48617E-9</v>
      </c>
      <c r="G485">
        <v>8.3096574000000002E-10</v>
      </c>
      <c r="H485">
        <v>7.4177769999999999E-10</v>
      </c>
      <c r="I485">
        <v>1.2961181999999999E-9</v>
      </c>
      <c r="J485">
        <v>1.2036662999999999E-9</v>
      </c>
      <c r="K485">
        <v>1.3583942E-9</v>
      </c>
      <c r="L485">
        <v>1.0624097E-9</v>
      </c>
      <c r="M485">
        <v>8.1861650000000003E-10</v>
      </c>
      <c r="N485">
        <v>8.9001455999999995E-10</v>
      </c>
      <c r="O485">
        <v>2.1468793000000001E-9</v>
      </c>
      <c r="P485">
        <v>3.2772358000000001E-9</v>
      </c>
      <c r="Q485">
        <v>1.1934449999999999E-9</v>
      </c>
      <c r="R485">
        <v>7.5476690000000002E-10</v>
      </c>
      <c r="S485">
        <v>4.4730724999999998E-10</v>
      </c>
      <c r="T485">
        <v>1.4809186E-8</v>
      </c>
      <c r="U485">
        <v>7.1662686999999995E-10</v>
      </c>
      <c r="V485">
        <v>2.6904411999999998E-10</v>
      </c>
      <c r="W485">
        <v>1.8702569000000001E-10</v>
      </c>
      <c r="X485">
        <v>2.2494482999999999E-3</v>
      </c>
      <c r="Y485">
        <v>2.6433212000000002E-3</v>
      </c>
      <c r="Z485">
        <v>2.5477677000000001E-3</v>
      </c>
      <c r="AA485">
        <v>2.5132888000000001E-3</v>
      </c>
      <c r="AB485">
        <v>2.5653522E-3</v>
      </c>
      <c r="AC485">
        <v>2.3864333E-3</v>
      </c>
      <c r="AD485">
        <v>5.3155393000000001E-4</v>
      </c>
      <c r="AE485">
        <v>1.4513887999999999E-3</v>
      </c>
      <c r="AF485">
        <v>4.9732309999999996E-4</v>
      </c>
      <c r="AG485">
        <v>7.0910546000000002E-6</v>
      </c>
      <c r="AH485">
        <v>3.4922003000000001E-4</v>
      </c>
      <c r="AI485">
        <v>6.1152844000000004E-10</v>
      </c>
      <c r="AJ485">
        <v>4.3080732999999999E-4</v>
      </c>
      <c r="AM485" s="23" t="s">
        <v>2</v>
      </c>
      <c r="AN485" s="21"/>
      <c r="AO485" s="21">
        <f>SUM(A483:AJ484)/34</f>
        <v>4.6269498529411761E-11</v>
      </c>
      <c r="AP485" s="21"/>
      <c r="AQ485" s="21"/>
      <c r="AR485" s="23" t="s">
        <v>2</v>
      </c>
      <c r="AS485" s="21"/>
      <c r="AT485" s="2">
        <f>((AO485-AO$4)*100)/AO$4</f>
        <v>-14.654210269946303</v>
      </c>
    </row>
    <row r="486" spans="1:68" x14ac:dyDescent="0.25">
      <c r="A486">
        <v>3.8469939999999998E-3</v>
      </c>
      <c r="B486">
        <v>3.7791220000000002E-3</v>
      </c>
      <c r="C486">
        <v>3.7361258000000001E-3</v>
      </c>
      <c r="D486">
        <v>3.7730445999999999E-3</v>
      </c>
      <c r="E486">
        <v>3.7283020000000002E-3</v>
      </c>
      <c r="F486">
        <v>3.6034840000000001E-3</v>
      </c>
      <c r="G486">
        <v>3.4989616999999999E-3</v>
      </c>
      <c r="H486">
        <v>3.5305674999999998E-3</v>
      </c>
      <c r="I486">
        <v>3.8329165000000002E-3</v>
      </c>
      <c r="J486">
        <v>4.0181399999999999E-3</v>
      </c>
      <c r="K486">
        <v>4.1084876000000003E-3</v>
      </c>
      <c r="L486">
        <v>4.0388389999999998E-3</v>
      </c>
      <c r="M486">
        <v>3.8909567999999999E-3</v>
      </c>
      <c r="N486">
        <v>3.7907711000000001E-3</v>
      </c>
      <c r="O486">
        <v>3.7879875999999998E-3</v>
      </c>
      <c r="P486">
        <v>3.6576147999999998E-3</v>
      </c>
      <c r="Q486">
        <v>3.5089937E-3</v>
      </c>
      <c r="R486">
        <v>3.2712948E-3</v>
      </c>
      <c r="S486">
        <v>2.5036441999999998E-3</v>
      </c>
      <c r="T486">
        <v>2.7872194000000002E-3</v>
      </c>
      <c r="U486">
        <v>3.3445302000000001E-3</v>
      </c>
      <c r="V486">
        <v>3.6629520000000001E-3</v>
      </c>
      <c r="W486">
        <v>3.7627097000000002E-3</v>
      </c>
      <c r="X486">
        <v>3.7675069999999998E-3</v>
      </c>
      <c r="Y486">
        <v>3.6941796999999999E-3</v>
      </c>
      <c r="Z486">
        <v>3.6355060000000002E-3</v>
      </c>
      <c r="AA486">
        <v>3.6215065000000002E-3</v>
      </c>
      <c r="AB486">
        <v>3.5208945999999999E-3</v>
      </c>
      <c r="AC486">
        <v>3.5363475000000002E-3</v>
      </c>
      <c r="AD486">
        <v>3.6262212999999999E-3</v>
      </c>
      <c r="AE486">
        <v>3.7809982999999999E-3</v>
      </c>
      <c r="AF486">
        <v>3.8035159999999998E-3</v>
      </c>
      <c r="AG486">
        <v>3.7938084000000002E-3</v>
      </c>
      <c r="AH486">
        <v>3.9183795000000002E-3</v>
      </c>
      <c r="AI486">
        <v>3.8654014999999998E-3</v>
      </c>
      <c r="AJ486">
        <v>3.8715772999999998E-3</v>
      </c>
      <c r="AM486" s="26" t="s">
        <v>5</v>
      </c>
      <c r="AN486" s="21"/>
      <c r="AO486" s="21">
        <f>SUM(A515:AJ516)/26</f>
        <v>2.113766439491239E-3</v>
      </c>
      <c r="AP486" s="21"/>
      <c r="AQ486" s="21"/>
      <c r="AR486" s="26" t="s">
        <v>5</v>
      </c>
      <c r="AS486" s="21"/>
      <c r="AT486" s="2">
        <f>((AO486-AO$5)*100)/AO$5</f>
        <v>-0.47716182360997084</v>
      </c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49" t="s">
        <v>54</v>
      </c>
      <c r="BN486" s="49"/>
      <c r="BO486" s="49"/>
      <c r="BP486" s="49"/>
    </row>
    <row r="487" spans="1:68" x14ac:dyDescent="0.25">
      <c r="A487">
        <v>4.0087179999999997E-3</v>
      </c>
      <c r="B487">
        <v>3.8896883000000002E-3</v>
      </c>
      <c r="C487">
        <v>3.8878137999999998E-3</v>
      </c>
      <c r="D487">
        <v>3.9948279999999997E-3</v>
      </c>
      <c r="E487">
        <v>3.9303847999999997E-3</v>
      </c>
      <c r="F487">
        <v>3.8622745999999999E-3</v>
      </c>
      <c r="G487">
        <v>3.8317837999999999E-3</v>
      </c>
      <c r="H487">
        <v>3.8796350000000002E-3</v>
      </c>
      <c r="I487">
        <v>4.0993569999999997E-3</v>
      </c>
      <c r="J487">
        <v>4.0986757000000002E-3</v>
      </c>
      <c r="K487">
        <v>4.0577190000000004E-3</v>
      </c>
      <c r="L487">
        <v>3.8997455999999998E-3</v>
      </c>
      <c r="M487">
        <v>3.8577170000000001E-3</v>
      </c>
      <c r="N487">
        <v>3.7717179999999999E-3</v>
      </c>
      <c r="O487">
        <v>3.8228597999999999E-3</v>
      </c>
      <c r="P487">
        <v>3.6046711999999999E-3</v>
      </c>
      <c r="Q487">
        <v>3.5990546000000002E-3</v>
      </c>
      <c r="R487">
        <v>3.5081195999999999E-3</v>
      </c>
      <c r="S487">
        <v>2.7685086E-3</v>
      </c>
      <c r="T487" t="s">
        <v>0</v>
      </c>
      <c r="U487">
        <v>4.3396423999999996E-3</v>
      </c>
      <c r="V487">
        <v>4.3228384999999996E-3</v>
      </c>
      <c r="W487">
        <v>4.2770509999999996E-3</v>
      </c>
      <c r="X487">
        <v>4.1941386000000002E-3</v>
      </c>
      <c r="Y487">
        <v>4.1956524000000004E-3</v>
      </c>
      <c r="Z487">
        <v>4.05317E-3</v>
      </c>
      <c r="AA487">
        <v>3.8798393E-3</v>
      </c>
      <c r="AB487">
        <v>3.8717596E-3</v>
      </c>
      <c r="AC487">
        <v>3.8997300000000001E-3</v>
      </c>
      <c r="AD487">
        <v>4.0189350000000004E-3</v>
      </c>
      <c r="AE487">
        <v>4.2081829999999999E-3</v>
      </c>
      <c r="AF487">
        <v>4.1855824999999999E-3</v>
      </c>
      <c r="AG487">
        <v>3.9760680000000001E-3</v>
      </c>
      <c r="AH487">
        <v>4.0115769999999997E-3</v>
      </c>
      <c r="AI487">
        <v>3.9117396999999998E-3</v>
      </c>
      <c r="AJ487">
        <v>3.9801330000000003E-3</v>
      </c>
      <c r="AM487" s="26" t="s">
        <v>8</v>
      </c>
      <c r="AN487" s="21"/>
      <c r="AO487" s="21">
        <f>SUM(A485:AJ486)/72</f>
        <v>2.1341973968858098E-3</v>
      </c>
      <c r="AP487" s="21"/>
      <c r="AQ487" s="21"/>
      <c r="AR487" s="26" t="s">
        <v>8</v>
      </c>
      <c r="AS487" s="21"/>
      <c r="AT487" s="2">
        <f>((AO487-AO$6)*100)/AO$6</f>
        <v>0.58559038357059134</v>
      </c>
      <c r="BA487" s="2"/>
      <c r="BI487" t="s">
        <v>40</v>
      </c>
      <c r="BJ487" t="s">
        <v>41</v>
      </c>
      <c r="BK487" t="s">
        <v>42</v>
      </c>
      <c r="BM487" s="49" t="s">
        <v>40</v>
      </c>
      <c r="BN487" s="49" t="s">
        <v>41</v>
      </c>
      <c r="BO487" s="49" t="s">
        <v>42</v>
      </c>
      <c r="BP487" s="49"/>
    </row>
    <row r="488" spans="1:68" x14ac:dyDescent="0.25">
      <c r="A488">
        <v>4.1080405999999996E-3</v>
      </c>
      <c r="B488">
        <v>4.1397502999999999E-3</v>
      </c>
      <c r="C488">
        <v>4.1142560000000002E-3</v>
      </c>
      <c r="D488">
        <v>4.1600982999999998E-3</v>
      </c>
      <c r="E488">
        <v>3.9929650000000002E-3</v>
      </c>
      <c r="F488">
        <v>3.0867970000000001E-3</v>
      </c>
      <c r="G488">
        <v>2.4123629999999998E-3</v>
      </c>
      <c r="H488">
        <v>1.5475630000000001E-3</v>
      </c>
      <c r="I488">
        <v>2.4467781000000002E-3</v>
      </c>
      <c r="J488">
        <v>2.5828395000000001E-3</v>
      </c>
      <c r="K488">
        <v>2.8317786999999999E-3</v>
      </c>
      <c r="L488">
        <v>2.9182016999999998E-3</v>
      </c>
      <c r="M488">
        <v>3.0481138000000001E-3</v>
      </c>
      <c r="N488">
        <v>3.1877472E-3</v>
      </c>
      <c r="O488">
        <v>3.2488774E-3</v>
      </c>
      <c r="P488">
        <v>3.1337314E-3</v>
      </c>
      <c r="Q488">
        <v>3.1989748000000001E-3</v>
      </c>
      <c r="R488">
        <v>2.9364043999999998E-3</v>
      </c>
      <c r="S488">
        <v>2.1014959E-3</v>
      </c>
      <c r="T488" t="s">
        <v>0</v>
      </c>
      <c r="U488">
        <v>4.6560739999999996E-3</v>
      </c>
      <c r="V488">
        <v>4.6482672999999999E-3</v>
      </c>
      <c r="W488">
        <v>4.6193954000000002E-3</v>
      </c>
      <c r="X488">
        <v>4.5409710000000004E-3</v>
      </c>
      <c r="Y488">
        <v>4.4904617000000001E-3</v>
      </c>
      <c r="Z488">
        <v>4.1893082999999998E-3</v>
      </c>
      <c r="AA488">
        <v>4.2143767000000004E-3</v>
      </c>
      <c r="AB488">
        <v>4.2206329999999997E-3</v>
      </c>
      <c r="AC488">
        <v>4.2807873999999996E-3</v>
      </c>
      <c r="AD488">
        <v>4.1508324999999999E-3</v>
      </c>
      <c r="AE488">
        <v>4.1339793E-3</v>
      </c>
      <c r="AF488">
        <v>4.3309866000000004E-3</v>
      </c>
      <c r="AG488">
        <v>4.0268120000000003E-3</v>
      </c>
      <c r="AH488">
        <v>4.0075323E-3</v>
      </c>
      <c r="AI488">
        <v>4.0278309999999999E-3</v>
      </c>
      <c r="AJ488">
        <v>4.1624260000000003E-3</v>
      </c>
      <c r="AM488" s="27" t="s">
        <v>11</v>
      </c>
      <c r="AN488" s="21"/>
      <c r="AO488" s="21">
        <f>SUM(A510:R514)/56</f>
        <v>1.4890285249740307E-3</v>
      </c>
      <c r="AP488" s="21"/>
      <c r="AR488" s="27" t="s">
        <v>11</v>
      </c>
      <c r="AS488" s="21"/>
      <c r="AT488" s="2">
        <f>((AO488-AO$7)*100)/AO$7</f>
        <v>-5.4259221756646738</v>
      </c>
      <c r="AZ488" s="29" t="s">
        <v>43</v>
      </c>
      <c r="BA488" t="s">
        <v>44</v>
      </c>
      <c r="BB488" t="s">
        <v>45</v>
      </c>
      <c r="BC488" t="s">
        <v>46</v>
      </c>
      <c r="BD488" t="s">
        <v>47</v>
      </c>
      <c r="BE488" t="s">
        <v>48</v>
      </c>
      <c r="BF488" t="s">
        <v>49</v>
      </c>
      <c r="BG488" t="s">
        <v>50</v>
      </c>
      <c r="BH488" t="s">
        <v>51</v>
      </c>
      <c r="BI488" s="36" t="s">
        <v>52</v>
      </c>
      <c r="BJ488" s="36" t="s">
        <v>52</v>
      </c>
      <c r="BK488" s="36" t="s">
        <v>52</v>
      </c>
      <c r="BL488" s="47" t="s">
        <v>53</v>
      </c>
      <c r="BM488" s="52" t="s">
        <v>52</v>
      </c>
      <c r="BN488" s="52" t="s">
        <v>52</v>
      </c>
      <c r="BO488" s="52" t="s">
        <v>52</v>
      </c>
      <c r="BP488" s="52" t="s">
        <v>53</v>
      </c>
    </row>
    <row r="489" spans="1:68" x14ac:dyDescent="0.25">
      <c r="A489">
        <v>4.2693736000000001E-3</v>
      </c>
      <c r="B489">
        <v>3.8539252999999999E-3</v>
      </c>
      <c r="C489">
        <v>2.6904889999999999E-3</v>
      </c>
      <c r="D489">
        <v>1.4840419000000001E-3</v>
      </c>
      <c r="E489">
        <v>8.8685589999999996E-4</v>
      </c>
      <c r="F489">
        <v>9.2676949999999998E-4</v>
      </c>
      <c r="G489">
        <v>2.7887794E-4</v>
      </c>
      <c r="H489">
        <v>5.168296E-4</v>
      </c>
      <c r="I489">
        <v>6.1590120000000004E-4</v>
      </c>
      <c r="J489">
        <v>5.9174409999999998E-4</v>
      </c>
      <c r="K489">
        <v>6.8271510000000001E-4</v>
      </c>
      <c r="L489">
        <v>7.4025709999999995E-4</v>
      </c>
      <c r="M489">
        <v>7.9066239999999995E-4</v>
      </c>
      <c r="N489">
        <v>9.2080769999999996E-4</v>
      </c>
      <c r="O489">
        <v>1.0857086000000001E-3</v>
      </c>
      <c r="P489">
        <v>1.108976E-3</v>
      </c>
      <c r="Q489">
        <v>1.2116721E-3</v>
      </c>
      <c r="R489">
        <v>9.0567673999999998E-4</v>
      </c>
      <c r="S489">
        <v>1.9432254000000001E-4</v>
      </c>
      <c r="T489" t="s">
        <v>0</v>
      </c>
      <c r="U489">
        <v>2.7902833999999999E-3</v>
      </c>
      <c r="V489">
        <v>3.0127887E-3</v>
      </c>
      <c r="W489">
        <v>3.514302E-3</v>
      </c>
      <c r="X489">
        <v>3.6724730999999999E-3</v>
      </c>
      <c r="Y489">
        <v>3.5140724000000002E-3</v>
      </c>
      <c r="Z489">
        <v>3.5056810000000001E-3</v>
      </c>
      <c r="AA489">
        <v>3.4965937999999999E-3</v>
      </c>
      <c r="AB489">
        <v>3.7164856E-3</v>
      </c>
      <c r="AC489">
        <v>4.2380109999999999E-3</v>
      </c>
      <c r="AD489">
        <v>3.7318544999999999E-3</v>
      </c>
      <c r="AE489">
        <v>3.6079205999999999E-3</v>
      </c>
      <c r="AF489">
        <v>3.7701969999999999E-3</v>
      </c>
      <c r="AG489">
        <v>3.6912646999999999E-3</v>
      </c>
      <c r="AH489">
        <v>3.8510800000000002E-3</v>
      </c>
      <c r="AI489">
        <v>4.1171159999999997E-3</v>
      </c>
      <c r="AJ489">
        <v>4.3053073000000001E-3</v>
      </c>
      <c r="AM489" s="27" t="s">
        <v>14</v>
      </c>
      <c r="AN489" s="21"/>
      <c r="AO489" s="21">
        <f>SUM(E487:R491)/68</f>
        <v>1.5970930533519253E-3</v>
      </c>
      <c r="AP489" s="21"/>
      <c r="AR489" s="27" t="s">
        <v>14</v>
      </c>
      <c r="AS489" s="21"/>
      <c r="AT489" s="2">
        <f>((AO489-AO$8)*100)/AO$8</f>
        <v>-4.9770965914967098</v>
      </c>
      <c r="AZ489" s="23" t="s">
        <v>1</v>
      </c>
      <c r="BA489" s="21">
        <f>AO484</f>
        <v>2.6672317624999999E-11</v>
      </c>
      <c r="BB489" s="21">
        <f>BA489*0.001</f>
        <v>2.6672317625E-14</v>
      </c>
      <c r="BC489" s="21">
        <f>BB489*80.8</f>
        <v>2.1551232641E-12</v>
      </c>
      <c r="BD489" s="21">
        <f>BC489*12</f>
        <v>2.58614791692E-11</v>
      </c>
      <c r="BE489" s="21">
        <f>BD489*1000</f>
        <v>2.5861479169199999E-8</v>
      </c>
      <c r="BF489" s="21">
        <f>BE489*0.000000000000000001</f>
        <v>2.5861479169200002E-26</v>
      </c>
      <c r="BG489" s="1">
        <f>BF489*BA$2</f>
        <v>9.0963873755785634E-12</v>
      </c>
      <c r="BH489" s="1">
        <f>BG489*365</f>
        <v>3.3201813920861758E-9</v>
      </c>
      <c r="BI489" s="22">
        <f>BH489*BD$2</f>
        <v>1.9640976600629514E-8</v>
      </c>
      <c r="BJ489" s="22">
        <f>BH489*BD$3</f>
        <v>3.9281953201259027E-8</v>
      </c>
      <c r="BK489" s="22">
        <f>BH489*BD$4</f>
        <v>1.1784585960377709E-7</v>
      </c>
      <c r="BL489" s="48">
        <f>AVERAGE(BI489:BK489)</f>
        <v>5.8922929801888544E-8</v>
      </c>
      <c r="BM489" s="50">
        <f>BI489-BI$8</f>
        <v>-3.2605508087999023E-9</v>
      </c>
      <c r="BN489" s="50">
        <f>BJ489-BJ$8</f>
        <v>-6.5211016175998047E-9</v>
      </c>
      <c r="BO489" s="50">
        <f>BK489-BK$8</f>
        <v>-1.9563304852799421E-8</v>
      </c>
      <c r="BP489" s="50">
        <f>BL489-BL$8</f>
        <v>-9.7816524263997103E-9</v>
      </c>
    </row>
    <row r="490" spans="1:68" x14ac:dyDescent="0.25">
      <c r="A490">
        <v>2.0031711999999998E-3</v>
      </c>
      <c r="B490">
        <v>8.2159373999999999E-4</v>
      </c>
      <c r="C490">
        <v>2.8260242999999999E-11</v>
      </c>
      <c r="D490">
        <v>1.3936448999999999E-11</v>
      </c>
      <c r="E490" t="s">
        <v>0</v>
      </c>
      <c r="F490">
        <v>2.0031891999999999E-3</v>
      </c>
      <c r="G490">
        <v>9.2430134999999997E-5</v>
      </c>
      <c r="H490">
        <v>2.4502047999999999E-11</v>
      </c>
      <c r="I490">
        <v>2.5257355E-11</v>
      </c>
      <c r="J490">
        <v>2.7544986999999999E-11</v>
      </c>
      <c r="K490">
        <v>2.6392112E-11</v>
      </c>
      <c r="L490">
        <v>2.1867739000000001E-11</v>
      </c>
      <c r="M490">
        <v>1.7500779999999999E-11</v>
      </c>
      <c r="N490">
        <v>1.7551990999999999E-11</v>
      </c>
      <c r="O490">
        <v>1.9112927999999999E-11</v>
      </c>
      <c r="P490">
        <v>1.9375362E-11</v>
      </c>
      <c r="Q490">
        <v>2.1218364000000001E-11</v>
      </c>
      <c r="R490">
        <v>1.1900698E-11</v>
      </c>
      <c r="S490">
        <v>7.3975410000000006E-12</v>
      </c>
      <c r="T490" t="s">
        <v>0</v>
      </c>
      <c r="U490">
        <v>2.7121535999999999E-3</v>
      </c>
      <c r="V490">
        <v>1.2105095E-3</v>
      </c>
      <c r="W490">
        <v>1.2431340999999999E-3</v>
      </c>
      <c r="X490">
        <v>1.4333244000000001E-3</v>
      </c>
      <c r="Y490">
        <v>1.4576853999999999E-3</v>
      </c>
      <c r="Z490">
        <v>1.3125154999999999E-3</v>
      </c>
      <c r="AA490">
        <v>1.2007287000000001E-3</v>
      </c>
      <c r="AB490">
        <v>1.7245121999999999E-3</v>
      </c>
      <c r="AC490">
        <v>4.5330342999999997E-3</v>
      </c>
      <c r="AD490">
        <v>1.0998592E-3</v>
      </c>
      <c r="AE490">
        <v>9.5674039999999995E-5</v>
      </c>
      <c r="AF490">
        <v>9.9133529999999997E-4</v>
      </c>
      <c r="AG490">
        <v>1.9952619999999998E-3</v>
      </c>
      <c r="AH490">
        <v>2.7193397000000001E-3</v>
      </c>
      <c r="AI490">
        <v>3.1198424E-3</v>
      </c>
      <c r="AJ490">
        <v>2.9491029999999998E-3</v>
      </c>
      <c r="AM490" s="30" t="s">
        <v>17</v>
      </c>
      <c r="AN490" s="21"/>
      <c r="AO490" s="21">
        <f>SUM(S510:Z514)/35</f>
        <v>2.6794156674037083E-3</v>
      </c>
      <c r="AP490" s="21"/>
      <c r="AR490" s="30" t="s">
        <v>17</v>
      </c>
      <c r="AS490" s="21"/>
      <c r="AT490" s="2">
        <f>((AO490-AO$9)*100)/AO$9</f>
        <v>-5.6147079445833539</v>
      </c>
      <c r="AZ490" s="23" t="s">
        <v>2</v>
      </c>
      <c r="BA490" s="21">
        <f t="shared" ref="BA490:BA501" si="201">AO485</f>
        <v>4.6269498529411761E-11</v>
      </c>
      <c r="BB490" s="21">
        <f t="shared" ref="BB490:BB502" si="202">BA490*0.001</f>
        <v>4.6269498529411764E-14</v>
      </c>
      <c r="BC490" s="21">
        <f t="shared" ref="BC490:BC502" si="203">BB490*80.8</f>
        <v>3.7385754811764702E-12</v>
      </c>
      <c r="BD490" s="21">
        <f t="shared" ref="BD490:BD502" si="204">BC490*12</f>
        <v>4.4862905774117639E-11</v>
      </c>
      <c r="BE490" s="21">
        <f t="shared" ref="BE490:BE502" si="205">BD490*1000</f>
        <v>4.486290577411764E-8</v>
      </c>
      <c r="BF490" s="21">
        <f t="shared" ref="BF490:BF502" si="206">BE490*0.000000000000000001</f>
        <v>4.4862905774117644E-26</v>
      </c>
      <c r="BG490" s="1">
        <f>BF490*BA$2</f>
        <v>1.577985416245927E-11</v>
      </c>
      <c r="BH490" s="1">
        <f t="shared" ref="BH490:BH501" si="207">BG490*365</f>
        <v>5.7596467692976339E-9</v>
      </c>
      <c r="BI490" s="22">
        <f t="shared" ref="BI490" si="208">BH490*BD$2</f>
        <v>3.407195995173809E-8</v>
      </c>
      <c r="BJ490" s="22">
        <f t="shared" ref="BJ490:BJ502" si="209">BH490*BD$3</f>
        <v>6.8143919903476181E-8</v>
      </c>
      <c r="BK490" s="22">
        <f t="shared" ref="BK490:BK502" si="210">BH490*BD$4</f>
        <v>2.0443175971042854E-7</v>
      </c>
      <c r="BL490" s="48">
        <f t="shared" ref="BL490" si="211">AVERAGE(BI490:BK490)</f>
        <v>1.0221587985521427E-7</v>
      </c>
      <c r="BM490" s="50">
        <f>BI490-BI$9</f>
        <v>-5.8502905301037472E-9</v>
      </c>
      <c r="BN490" s="50">
        <f>BJ490-BJ$9</f>
        <v>-1.1700581060207494E-8</v>
      </c>
      <c r="BO490" s="50">
        <f>BK490-BK$9</f>
        <v>-3.510174318062251E-8</v>
      </c>
      <c r="BP490" s="50">
        <f>BL490-BL$9</f>
        <v>-1.7550871590311255E-8</v>
      </c>
    </row>
    <row r="491" spans="1:68" x14ac:dyDescent="0.25">
      <c r="A491">
        <v>1.2943605E-11</v>
      </c>
      <c r="B491">
        <v>7.4131509999999999E-12</v>
      </c>
      <c r="C491">
        <v>2.7447474000000001E-12</v>
      </c>
      <c r="D491" t="s">
        <v>0</v>
      </c>
      <c r="E491" t="s">
        <v>0</v>
      </c>
      <c r="F491">
        <v>8.4640335999999999E-4</v>
      </c>
      <c r="G491">
        <v>6.2600080000000002E-12</v>
      </c>
      <c r="H491">
        <v>3.3256382000000001E-12</v>
      </c>
      <c r="I491">
        <v>2.1739812999999999E-12</v>
      </c>
      <c r="J491">
        <v>1.0253941000000001E-12</v>
      </c>
      <c r="K491">
        <v>4.7590084000000002E-13</v>
      </c>
      <c r="L491">
        <v>3.398527E-13</v>
      </c>
      <c r="M491">
        <v>7.2218310000000003E-13</v>
      </c>
      <c r="N491">
        <v>1.0909947000000001E-12</v>
      </c>
      <c r="O491">
        <v>1.3676604000000001E-12</v>
      </c>
      <c r="P491">
        <v>1.4697524999999999E-12</v>
      </c>
      <c r="Q491">
        <v>1.0613565E-12</v>
      </c>
      <c r="R491">
        <v>1.3938449E-12</v>
      </c>
      <c r="S491">
        <v>3.3967488000000002E-12</v>
      </c>
      <c r="T491" t="s">
        <v>0</v>
      </c>
      <c r="U491" t="s">
        <v>0</v>
      </c>
      <c r="V491">
        <v>1.8018682000000001E-11</v>
      </c>
      <c r="W491">
        <v>1.4012762E-11</v>
      </c>
      <c r="X491">
        <v>2.0033281999999999E-11</v>
      </c>
      <c r="Y491">
        <v>2.4586764999999999E-11</v>
      </c>
      <c r="Z491">
        <v>1.2289546E-11</v>
      </c>
      <c r="AA491">
        <v>4.6183679999999999E-12</v>
      </c>
      <c r="AB491">
        <v>3.0616544000000002E-11</v>
      </c>
      <c r="AC491" t="s">
        <v>0</v>
      </c>
      <c r="AD491">
        <v>4.4896422999999998E-11</v>
      </c>
      <c r="AE491">
        <v>7.3219609999999998E-12</v>
      </c>
      <c r="AF491">
        <v>2.6391319999999998E-12</v>
      </c>
      <c r="AG491">
        <v>1.2055542999999999E-12</v>
      </c>
      <c r="AH491">
        <v>7.4689669999999993E-12</v>
      </c>
      <c r="AI491">
        <v>1.9516668E-11</v>
      </c>
      <c r="AJ491">
        <v>1.1217567000000001E-11</v>
      </c>
      <c r="AM491" s="30" t="s">
        <v>19</v>
      </c>
      <c r="AN491" s="21"/>
      <c r="AO491" s="21">
        <f>SUM(S487:AB491)/44</f>
        <v>2.5748897676129597E-3</v>
      </c>
      <c r="AP491" s="21"/>
      <c r="AR491" s="30" t="s">
        <v>19</v>
      </c>
      <c r="AS491" s="21"/>
      <c r="AT491" s="2">
        <f>((AO491-AO$10)*100)/AO$10</f>
        <v>-2.7136686154735181</v>
      </c>
      <c r="AZ491" s="26" t="s">
        <v>5</v>
      </c>
      <c r="BA491" s="21">
        <f t="shared" si="201"/>
        <v>2.113766439491239E-3</v>
      </c>
      <c r="BB491" s="21">
        <f t="shared" si="202"/>
        <v>2.1137664394912392E-6</v>
      </c>
      <c r="BC491" s="21">
        <f t="shared" si="203"/>
        <v>1.7079232831089213E-4</v>
      </c>
      <c r="BD491" s="21">
        <f t="shared" si="204"/>
        <v>2.0495079397307055E-3</v>
      </c>
      <c r="BE491" s="21">
        <f t="shared" si="205"/>
        <v>2.0495079397307054</v>
      </c>
      <c r="BF491" s="21">
        <f t="shared" si="206"/>
        <v>2.0495079397307057E-18</v>
      </c>
      <c r="BG491" s="1">
        <f>BF491*BA$2</f>
        <v>7.2088367518117981E-4</v>
      </c>
      <c r="BH491" s="1">
        <f t="shared" si="207"/>
        <v>0.26312254144113062</v>
      </c>
      <c r="BI491" s="22">
        <f>BH491*BD$2</f>
        <v>1.5565365470276935</v>
      </c>
      <c r="BJ491" s="22">
        <f t="shared" si="209"/>
        <v>3.113073094055387</v>
      </c>
      <c r="BK491" s="22">
        <f t="shared" si="210"/>
        <v>9.3392192821661606</v>
      </c>
      <c r="BL491" s="48">
        <f>AVERAGE(BI491:BK491)</f>
        <v>4.6696096410830803</v>
      </c>
      <c r="BM491" s="50">
        <f>BI491-BI$10</f>
        <v>-7.4628078429486155E-3</v>
      </c>
      <c r="BN491" s="50">
        <f>BJ491-BJ$10</f>
        <v>-1.4925615685897231E-2</v>
      </c>
      <c r="BO491" s="50">
        <f>BK491-BK$10</f>
        <v>-4.4776847057692137E-2</v>
      </c>
      <c r="BP491" s="50">
        <f>BL491-BL$10</f>
        <v>-2.2388423528846069E-2</v>
      </c>
    </row>
    <row r="492" spans="1:68" x14ac:dyDescent="0.25">
      <c r="A492">
        <v>4.3466623999999997E-12</v>
      </c>
      <c r="B492">
        <v>4.3194084999999996E-12</v>
      </c>
      <c r="C492" t="s">
        <v>0</v>
      </c>
      <c r="D492" t="s">
        <v>0</v>
      </c>
      <c r="E492" t="s">
        <v>0</v>
      </c>
      <c r="F492">
        <v>4.677671E-11</v>
      </c>
      <c r="G492">
        <v>4.7229745999999998E-12</v>
      </c>
      <c r="H492">
        <v>3.6282441999999999E-12</v>
      </c>
      <c r="I492">
        <v>2.8518982000000002E-12</v>
      </c>
      <c r="J492">
        <v>1.4995347000000001E-12</v>
      </c>
      <c r="K492">
        <v>8.7425114000000001E-13</v>
      </c>
      <c r="L492">
        <v>5.6007229999999997E-13</v>
      </c>
      <c r="M492">
        <v>4.6474397000000003E-13</v>
      </c>
      <c r="N492">
        <v>4.5397827000000002E-13</v>
      </c>
      <c r="O492">
        <v>4.225876E-13</v>
      </c>
      <c r="P492">
        <v>4.2986983999999999E-13</v>
      </c>
      <c r="Q492">
        <v>5.0605267000000004E-13</v>
      </c>
      <c r="R492">
        <v>9.2911639999999992E-13</v>
      </c>
      <c r="S492">
        <v>1.6638221999999999E-12</v>
      </c>
      <c r="T492" t="s">
        <v>0</v>
      </c>
      <c r="U492" t="s">
        <v>0</v>
      </c>
      <c r="V492">
        <v>1.05198036E-4</v>
      </c>
      <c r="W492">
        <v>8.9856139999999992E-12</v>
      </c>
      <c r="X492">
        <v>1.1641384E-12</v>
      </c>
      <c r="Y492">
        <v>7.7820643999999996E-13</v>
      </c>
      <c r="Z492">
        <v>7.8862806000000001E-13</v>
      </c>
      <c r="AA492">
        <v>5.4500029999999997E-12</v>
      </c>
      <c r="AB492">
        <v>3.4928758000000003E-11</v>
      </c>
      <c r="AC492" t="s">
        <v>0</v>
      </c>
      <c r="AD492">
        <v>2.949187E-11</v>
      </c>
      <c r="AE492">
        <v>1.2279596E-11</v>
      </c>
      <c r="AF492">
        <v>6.2698419999999998E-12</v>
      </c>
      <c r="AG492">
        <v>3.8118850000000002E-12</v>
      </c>
      <c r="AH492">
        <v>3.4039983999999999E-12</v>
      </c>
      <c r="AI492">
        <v>3.5699310000000001E-12</v>
      </c>
      <c r="AJ492">
        <v>3.0246889999999999E-12</v>
      </c>
      <c r="AM492" s="28" t="s">
        <v>22</v>
      </c>
      <c r="AN492" s="21"/>
      <c r="AO492" s="1">
        <f>(SUM(B501:O509)+SUM(P501:R505))/140</f>
        <v>4.6733786310741617E-5</v>
      </c>
      <c r="AP492" s="21"/>
      <c r="AR492" s="28" t="s">
        <v>22</v>
      </c>
      <c r="AS492" s="21"/>
      <c r="AT492" s="2">
        <f>((AO492-AO$11)*100)/AO$11</f>
        <v>-14.120243286590284</v>
      </c>
      <c r="AU492">
        <f>SUM(AT492:AT495)/4</f>
        <v>-17.480178677472839</v>
      </c>
      <c r="AZ492" s="26" t="s">
        <v>8</v>
      </c>
      <c r="BA492" s="21">
        <f t="shared" si="201"/>
        <v>2.1341973968858098E-3</v>
      </c>
      <c r="BB492" s="21">
        <f t="shared" si="202"/>
        <v>2.1341973968858098E-6</v>
      </c>
      <c r="BC492" s="21">
        <f t="shared" si="203"/>
        <v>1.7244314966837341E-4</v>
      </c>
      <c r="BD492" s="21">
        <f t="shared" si="204"/>
        <v>2.0693177960204811E-3</v>
      </c>
      <c r="BE492" s="21">
        <f t="shared" si="205"/>
        <v>2.0693177960204809</v>
      </c>
      <c r="BF492" s="21">
        <f t="shared" si="206"/>
        <v>2.0693177960204812E-18</v>
      </c>
      <c r="BG492" s="1">
        <f t="shared" ref="BG492:BG499" si="212">BF492*BA$2</f>
        <v>7.2785149498326397E-4</v>
      </c>
      <c r="BH492" s="1">
        <f t="shared" si="207"/>
        <v>0.26566579566889137</v>
      </c>
      <c r="BI492" s="22">
        <f>BH492*BD$2</f>
        <v>1.5715815071904014</v>
      </c>
      <c r="BJ492" s="22">
        <f t="shared" si="209"/>
        <v>3.1431630143808027</v>
      </c>
      <c r="BK492" s="22">
        <f t="shared" si="210"/>
        <v>9.429489043142409</v>
      </c>
      <c r="BL492" s="48">
        <f t="shared" ref="BL492:BL501" si="213">AVERAGE(BI492:BK492)</f>
        <v>4.7147445215712045</v>
      </c>
      <c r="BM492" s="50">
        <f>BI492-BI$11</f>
        <v>9.1494518658050694E-3</v>
      </c>
      <c r="BN492" s="50">
        <f>BJ492-BJ$11</f>
        <v>1.8298903731610139E-2</v>
      </c>
      <c r="BO492" s="50">
        <f>BK492-BK$11</f>
        <v>5.4896711194830417E-2</v>
      </c>
      <c r="BP492" s="50">
        <f>BL492-BL$11</f>
        <v>2.7448355597415208E-2</v>
      </c>
    </row>
    <row r="493" spans="1:68" x14ac:dyDescent="0.25">
      <c r="A493">
        <v>2.1437667E-12</v>
      </c>
      <c r="B493">
        <v>1.8132889E-12</v>
      </c>
      <c r="C493" t="s">
        <v>0</v>
      </c>
      <c r="D493" t="s">
        <v>0</v>
      </c>
      <c r="E493" t="s">
        <v>0</v>
      </c>
      <c r="F493">
        <v>1.8655113E-8</v>
      </c>
      <c r="G493">
        <v>2.7538791999999999E-12</v>
      </c>
      <c r="H493">
        <v>1.5349713E-12</v>
      </c>
      <c r="I493">
        <v>1.3025267E-12</v>
      </c>
      <c r="J493">
        <v>1.0065582999999999E-12</v>
      </c>
      <c r="K493">
        <v>8.4269196000000002E-13</v>
      </c>
      <c r="L493">
        <v>5.8852623999999999E-13</v>
      </c>
      <c r="M493">
        <v>4.7338660000000002E-13</v>
      </c>
      <c r="N493">
        <v>4.4272844999999999E-13</v>
      </c>
      <c r="O493">
        <v>4.846903E-13</v>
      </c>
      <c r="P493">
        <v>5.5773333000000003E-13</v>
      </c>
      <c r="Q493">
        <v>6.9917645000000003E-13</v>
      </c>
      <c r="R493">
        <v>8.8541400000000005E-13</v>
      </c>
      <c r="S493">
        <v>9.1469980000000002E-13</v>
      </c>
      <c r="T493" t="s">
        <v>0</v>
      </c>
      <c r="U493" t="s">
        <v>0</v>
      </c>
      <c r="V493">
        <v>1.1033320000000001E-3</v>
      </c>
      <c r="W493">
        <v>9.2047310000000003E-12</v>
      </c>
      <c r="X493">
        <v>1.0745538999999999E-12</v>
      </c>
      <c r="Y493">
        <v>1.1003257E-12</v>
      </c>
      <c r="Z493">
        <v>2.2296791000000001E-12</v>
      </c>
      <c r="AA493">
        <v>9.1363739999999993E-12</v>
      </c>
      <c r="AB493">
        <v>1.7393112999999999E-6</v>
      </c>
      <c r="AC493" t="s">
        <v>0</v>
      </c>
      <c r="AD493">
        <v>1.02828366E-7</v>
      </c>
      <c r="AE493">
        <v>1.3019297E-11</v>
      </c>
      <c r="AF493">
        <v>3.7735457000000002E-12</v>
      </c>
      <c r="AG493">
        <v>3.3329925000000001E-12</v>
      </c>
      <c r="AH493">
        <v>3.1936199999999999E-12</v>
      </c>
      <c r="AI493">
        <v>3.330966E-12</v>
      </c>
      <c r="AJ493">
        <v>2.9049068000000002E-12</v>
      </c>
      <c r="AM493" s="28" t="s">
        <v>25</v>
      </c>
      <c r="AN493" s="21"/>
      <c r="AO493" s="21">
        <f>SUM(E492:R500)/126</f>
        <v>2.6597806798452668E-5</v>
      </c>
      <c r="AP493" s="21"/>
      <c r="AR493" s="28" t="s">
        <v>25</v>
      </c>
      <c r="AS493" s="21"/>
      <c r="AT493" s="2">
        <f>((AO493-AO$12)*100)/AO$12</f>
        <v>-25.780881603794896</v>
      </c>
      <c r="AZ493" s="27" t="s">
        <v>11</v>
      </c>
      <c r="BA493" s="21">
        <f t="shared" si="201"/>
        <v>1.4890285249740307E-3</v>
      </c>
      <c r="BB493" s="21">
        <f t="shared" si="202"/>
        <v>1.4890285249740307E-6</v>
      </c>
      <c r="BC493" s="21">
        <f t="shared" si="203"/>
        <v>1.2031350481790167E-4</v>
      </c>
      <c r="BD493" s="21">
        <f t="shared" si="204"/>
        <v>1.4437620578148201E-3</v>
      </c>
      <c r="BE493" s="21">
        <f t="shared" si="205"/>
        <v>1.44376205781482</v>
      </c>
      <c r="BF493" s="21">
        <f t="shared" si="206"/>
        <v>1.4437620578148202E-18</v>
      </c>
      <c r="BG493" s="1">
        <f t="shared" si="212"/>
        <v>5.0782164740549574E-4</v>
      </c>
      <c r="BH493" s="1">
        <f t="shared" si="207"/>
        <v>0.18535490130300594</v>
      </c>
      <c r="BI493" s="22">
        <f t="shared" ref="BI493:BI502" si="214">BH493*BD$2</f>
        <v>1.0964916820453772</v>
      </c>
      <c r="BJ493" s="22">
        <f t="shared" si="209"/>
        <v>2.1929833640907543</v>
      </c>
      <c r="BK493" s="22">
        <f t="shared" si="210"/>
        <v>6.5789500922722635</v>
      </c>
      <c r="BL493" s="48">
        <f t="shared" si="213"/>
        <v>3.2894750461361313</v>
      </c>
      <c r="BM493" s="50">
        <f>BI493-BI$12</f>
        <v>-6.2908131592809502E-2</v>
      </c>
      <c r="BN493" s="50">
        <f>BJ493-BJ$12</f>
        <v>-0.125816263185619</v>
      </c>
      <c r="BO493" s="50">
        <f>BK493-BK$12</f>
        <v>-0.37744878955685657</v>
      </c>
      <c r="BP493" s="50">
        <f>BL493-BL$12</f>
        <v>-0.18872439477842873</v>
      </c>
    </row>
    <row r="494" spans="1:68" x14ac:dyDescent="0.25">
      <c r="A494">
        <v>2.1086281999999998E-12</v>
      </c>
      <c r="B494">
        <v>1.1812688E-12</v>
      </c>
      <c r="C494" t="s">
        <v>0</v>
      </c>
      <c r="D494" t="s">
        <v>0</v>
      </c>
      <c r="E494" t="s">
        <v>0</v>
      </c>
      <c r="F494">
        <v>1.6763008E-11</v>
      </c>
      <c r="G494">
        <v>1.7532532999999999E-12</v>
      </c>
      <c r="H494">
        <v>7.8192157000000002E-13</v>
      </c>
      <c r="I494">
        <v>4.5589489999999999E-13</v>
      </c>
      <c r="J494">
        <v>4.2498992999999999E-13</v>
      </c>
      <c r="K494">
        <v>5.0802609999999998E-13</v>
      </c>
      <c r="L494">
        <v>4.7731770000000001E-13</v>
      </c>
      <c r="M494">
        <v>4.4168727000000001E-13</v>
      </c>
      <c r="N494">
        <v>4.8142609999999997E-13</v>
      </c>
      <c r="O494">
        <v>6.1785389999999997E-13</v>
      </c>
      <c r="P494">
        <v>7.1959852999999998E-13</v>
      </c>
      <c r="Q494">
        <v>8.4958970000000005E-13</v>
      </c>
      <c r="R494">
        <v>8.9032952999999997E-13</v>
      </c>
      <c r="S494">
        <v>6.6479655999999997E-13</v>
      </c>
      <c r="T494" t="s">
        <v>0</v>
      </c>
      <c r="U494" t="s">
        <v>0</v>
      </c>
      <c r="V494" t="s">
        <v>0</v>
      </c>
      <c r="W494">
        <v>3.6866876999999998E-12</v>
      </c>
      <c r="X494">
        <v>1.7081917E-12</v>
      </c>
      <c r="Y494">
        <v>1.4809005E-12</v>
      </c>
      <c r="Z494">
        <v>2.658763E-12</v>
      </c>
      <c r="AA494">
        <v>6.1102299999999999E-12</v>
      </c>
      <c r="AB494" t="s">
        <v>0</v>
      </c>
      <c r="AC494" t="s">
        <v>0</v>
      </c>
      <c r="AD494">
        <v>9.961859E-4</v>
      </c>
      <c r="AE494">
        <v>3.5780386000000001E-6</v>
      </c>
      <c r="AF494">
        <v>3.9674323000000003E-12</v>
      </c>
      <c r="AG494">
        <v>3.146421E-12</v>
      </c>
      <c r="AH494">
        <v>3.4236490000000001E-12</v>
      </c>
      <c r="AI494">
        <v>3.6937489999999999E-12</v>
      </c>
      <c r="AJ494">
        <v>3.2436506000000002E-12</v>
      </c>
      <c r="AM494" s="35" t="s">
        <v>27</v>
      </c>
      <c r="AN494" s="21"/>
      <c r="AO494" s="21">
        <f>(SUM(S501:AB509)+SUM(P506:R509))/67</f>
        <v>2.4212344599178573E-5</v>
      </c>
      <c r="AP494" s="21"/>
      <c r="AR494" s="35" t="s">
        <v>27</v>
      </c>
      <c r="AS494" s="21"/>
      <c r="AT494" s="2">
        <f>((AO494-AO$13)*100)/AO$13</f>
        <v>-14.900273063843603</v>
      </c>
      <c r="AZ494" s="27" t="s">
        <v>14</v>
      </c>
      <c r="BA494" s="21">
        <f t="shared" si="201"/>
        <v>1.5970930533519253E-3</v>
      </c>
      <c r="BB494" s="21">
        <f t="shared" si="202"/>
        <v>1.5970930533519253E-6</v>
      </c>
      <c r="BC494" s="21">
        <f t="shared" si="203"/>
        <v>1.2904511871083556E-4</v>
      </c>
      <c r="BD494" s="21">
        <f t="shared" si="204"/>
        <v>1.5485414245300267E-3</v>
      </c>
      <c r="BE494" s="21">
        <f t="shared" si="205"/>
        <v>1.5485414245300266</v>
      </c>
      <c r="BF494" s="21">
        <f t="shared" si="206"/>
        <v>1.5485414245300268E-18</v>
      </c>
      <c r="BG494" s="1">
        <f t="shared" si="212"/>
        <v>5.4467621795706897E-4</v>
      </c>
      <c r="BH494" s="1">
        <f t="shared" si="207"/>
        <v>0.19880681955433016</v>
      </c>
      <c r="BI494" s="22">
        <f t="shared" si="214"/>
        <v>1.1760683016353777</v>
      </c>
      <c r="BJ494" s="22">
        <f t="shared" si="209"/>
        <v>2.3521366032707554</v>
      </c>
      <c r="BK494" s="22">
        <f t="shared" si="210"/>
        <v>7.0564098098122665</v>
      </c>
      <c r="BL494" s="48">
        <f t="shared" si="213"/>
        <v>3.5282049049061328</v>
      </c>
      <c r="BM494" s="50">
        <f>BI494-BI$13</f>
        <v>-6.159994407109437E-2</v>
      </c>
      <c r="BN494" s="50">
        <f>BJ494-BJ$13</f>
        <v>-0.12319988814218874</v>
      </c>
      <c r="BO494" s="50">
        <f>BK494-BK$13</f>
        <v>-0.36959966442656533</v>
      </c>
      <c r="BP494" s="50">
        <f>BL494-BL$13</f>
        <v>-0.18479983221328311</v>
      </c>
    </row>
    <row r="495" spans="1:68" x14ac:dyDescent="0.25">
      <c r="A495">
        <v>4.771269E-12</v>
      </c>
      <c r="B495">
        <v>1.2588892E-12</v>
      </c>
      <c r="C495" t="s">
        <v>0</v>
      </c>
      <c r="D495" t="s">
        <v>0</v>
      </c>
      <c r="E495">
        <v>2.6491326E-11</v>
      </c>
      <c r="F495">
        <v>3.7012875000000002E-11</v>
      </c>
      <c r="G495">
        <v>1.990311E-12</v>
      </c>
      <c r="H495">
        <v>6.7807326999999999E-13</v>
      </c>
      <c r="I495">
        <v>3.1547715999999999E-13</v>
      </c>
      <c r="J495">
        <v>3.1133286000000001E-13</v>
      </c>
      <c r="K495">
        <v>2.6643570000000002E-13</v>
      </c>
      <c r="L495">
        <v>2.4350392000000002E-13</v>
      </c>
      <c r="M495">
        <v>4.1955477E-13</v>
      </c>
      <c r="N495">
        <v>5.5258125999999995E-13</v>
      </c>
      <c r="O495">
        <v>7.5755395999999998E-13</v>
      </c>
      <c r="P495">
        <v>9.3833930000000002E-13</v>
      </c>
      <c r="Q495">
        <v>1.06507E-12</v>
      </c>
      <c r="R495">
        <v>2.1225996E-12</v>
      </c>
      <c r="S495">
        <v>7.1915135999999998E-13</v>
      </c>
      <c r="T495" t="s">
        <v>0</v>
      </c>
      <c r="U495" t="s">
        <v>0</v>
      </c>
      <c r="V495" t="s">
        <v>0</v>
      </c>
      <c r="W495">
        <v>4.419545E-12</v>
      </c>
      <c r="X495">
        <v>2.9260255E-12</v>
      </c>
      <c r="Y495">
        <v>2.7763054000000001E-12</v>
      </c>
      <c r="Z495">
        <v>3.7354279999999996E-12</v>
      </c>
      <c r="AA495">
        <v>1.5931212999999999E-11</v>
      </c>
      <c r="AB495" t="s">
        <v>0</v>
      </c>
      <c r="AC495" t="s">
        <v>0</v>
      </c>
      <c r="AD495" t="s">
        <v>0</v>
      </c>
      <c r="AE495">
        <v>4.1621246000000003E-12</v>
      </c>
      <c r="AF495">
        <v>4.5457456999999996E-12</v>
      </c>
      <c r="AG495">
        <v>3.8513216000000003E-12</v>
      </c>
      <c r="AH495">
        <v>4.9247720000000002E-12</v>
      </c>
      <c r="AI495">
        <v>6.3123686000000001E-12</v>
      </c>
      <c r="AJ495">
        <v>6.2579809999999997E-12</v>
      </c>
      <c r="AM495" s="35" t="s">
        <v>28</v>
      </c>
      <c r="AN495" s="21"/>
      <c r="AO495" s="21">
        <f>SUM(S492:AB500)/54</f>
        <v>2.0214285616930883E-4</v>
      </c>
      <c r="AP495" s="2"/>
      <c r="AR495" s="35" t="s">
        <v>28</v>
      </c>
      <c r="AS495" s="21"/>
      <c r="AT495" s="2">
        <f>((AO495-AO$14)*100)/AO$14</f>
        <v>-15.119316755662577</v>
      </c>
      <c r="AZ495" s="30" t="s">
        <v>17</v>
      </c>
      <c r="BA495" s="21">
        <f t="shared" si="201"/>
        <v>2.6794156674037083E-3</v>
      </c>
      <c r="BB495" s="21">
        <f t="shared" si="202"/>
        <v>2.6794156674037085E-6</v>
      </c>
      <c r="BC495" s="21">
        <f t="shared" si="203"/>
        <v>2.1649678592621963E-4</v>
      </c>
      <c r="BD495" s="21">
        <f t="shared" si="204"/>
        <v>2.5979614311146355E-3</v>
      </c>
      <c r="BE495" s="21">
        <f t="shared" si="205"/>
        <v>2.5979614311146353</v>
      </c>
      <c r="BF495" s="21">
        <f t="shared" si="206"/>
        <v>2.5979614311146353E-18</v>
      </c>
      <c r="BG495" s="1">
        <f t="shared" si="212"/>
        <v>9.1379396397310629E-4</v>
      </c>
      <c r="BH495" s="1">
        <f t="shared" si="207"/>
        <v>0.33353479685018378</v>
      </c>
      <c r="BI495" s="22">
        <f t="shared" si="214"/>
        <v>1.9730696509668733</v>
      </c>
      <c r="BJ495" s="22">
        <f t="shared" si="209"/>
        <v>3.9461393019337465</v>
      </c>
      <c r="BK495" s="22">
        <f t="shared" si="210"/>
        <v>11.83841790580124</v>
      </c>
      <c r="BL495" s="48">
        <f t="shared" si="213"/>
        <v>5.9192089529006209</v>
      </c>
      <c r="BM495" s="50">
        <f>BI495-BI$14</f>
        <v>-0.11737220496171896</v>
      </c>
      <c r="BN495" s="50">
        <f>BJ495-BJ$14</f>
        <v>-0.23474440992343792</v>
      </c>
      <c r="BO495" s="50">
        <f>BK495-BK$14</f>
        <v>-0.70423322977031333</v>
      </c>
      <c r="BP495" s="50">
        <f>BL495-BL$14</f>
        <v>-0.35211661488515578</v>
      </c>
    </row>
    <row r="496" spans="1:68" x14ac:dyDescent="0.25">
      <c r="A496">
        <v>1.14532385E-11</v>
      </c>
      <c r="B496">
        <v>2.9528409999999999E-12</v>
      </c>
      <c r="C496" t="s">
        <v>0</v>
      </c>
      <c r="D496" t="s">
        <v>0</v>
      </c>
      <c r="E496">
        <v>1.8405994999999999E-11</v>
      </c>
      <c r="F496">
        <v>6.0504730000000003E-12</v>
      </c>
      <c r="G496">
        <v>1.2873071E-12</v>
      </c>
      <c r="H496">
        <v>3.6953706000000001E-13</v>
      </c>
      <c r="I496">
        <v>2.4651795000000002E-13</v>
      </c>
      <c r="J496">
        <v>1.5752570999999999E-13</v>
      </c>
      <c r="K496">
        <v>2.2020977999999999E-13</v>
      </c>
      <c r="L496">
        <v>3.1911314000000001E-13</v>
      </c>
      <c r="M496">
        <v>4.8958174000000004E-13</v>
      </c>
      <c r="N496">
        <v>7.0542540000000002E-13</v>
      </c>
      <c r="O496">
        <v>9.8037120000000008E-13</v>
      </c>
      <c r="P496">
        <v>1.3297588000000001E-12</v>
      </c>
      <c r="Q496">
        <v>1.8271662E-12</v>
      </c>
      <c r="R496">
        <v>5.6043070000000003E-12</v>
      </c>
      <c r="S496" t="s">
        <v>0</v>
      </c>
      <c r="T496" t="s">
        <v>0</v>
      </c>
      <c r="U496" t="s">
        <v>0</v>
      </c>
      <c r="V496" t="s">
        <v>0</v>
      </c>
      <c r="W496">
        <v>7.7971949999999995E-12</v>
      </c>
      <c r="X496">
        <v>3.8303588E-12</v>
      </c>
      <c r="Y496">
        <v>4.7036303E-12</v>
      </c>
      <c r="Z496">
        <v>6.6738702000000002E-12</v>
      </c>
      <c r="AA496">
        <v>6.0593813999999997E-4</v>
      </c>
      <c r="AB496" t="s">
        <v>0</v>
      </c>
      <c r="AC496" t="s">
        <v>0</v>
      </c>
      <c r="AD496" t="s">
        <v>0</v>
      </c>
      <c r="AE496">
        <v>8.2956040000000002E-12</v>
      </c>
      <c r="AF496">
        <v>5.7270816000000004E-12</v>
      </c>
      <c r="AG496">
        <v>4.6585383000000003E-12</v>
      </c>
      <c r="AH496">
        <v>8.3527689999999996E-12</v>
      </c>
      <c r="AI496">
        <v>1.9218344E-11</v>
      </c>
      <c r="AJ496">
        <v>1.2366444000000001E-6</v>
      </c>
      <c r="AM496" s="33" t="s">
        <v>29</v>
      </c>
      <c r="AN496" s="21"/>
      <c r="AO496" s="1">
        <f>(SUM(AC487:AJ509)+SUM(A487:D500))/173</f>
        <v>1.1459541608973881E-3</v>
      </c>
      <c r="AP496" s="21"/>
      <c r="AR496" s="33" t="s">
        <v>29</v>
      </c>
      <c r="AS496" s="21"/>
      <c r="AT496" s="2">
        <f>((AO496-AO$15)*100)/AO$15</f>
        <v>-3.1438877607522779</v>
      </c>
      <c r="AZ496" s="30" t="s">
        <v>19</v>
      </c>
      <c r="BA496" s="21">
        <f t="shared" si="201"/>
        <v>2.5748897676129597E-3</v>
      </c>
      <c r="BB496" s="21">
        <f t="shared" si="202"/>
        <v>2.5748897676129596E-6</v>
      </c>
      <c r="BC496" s="21">
        <f t="shared" si="203"/>
        <v>2.0805109322312714E-4</v>
      </c>
      <c r="BD496" s="21">
        <f t="shared" si="204"/>
        <v>2.4966131186775257E-3</v>
      </c>
      <c r="BE496" s="21">
        <f t="shared" si="205"/>
        <v>2.4966131186775256</v>
      </c>
      <c r="BF496" s="21">
        <f t="shared" si="206"/>
        <v>2.4966131186775258E-18</v>
      </c>
      <c r="BG496" s="1">
        <f t="shared" si="212"/>
        <v>8.7814621529803949E-4</v>
      </c>
      <c r="BH496" s="1">
        <f t="shared" si="207"/>
        <v>0.32052336858378444</v>
      </c>
      <c r="BI496" s="22">
        <f t="shared" si="214"/>
        <v>1.8960988087320929</v>
      </c>
      <c r="BJ496" s="22">
        <f t="shared" si="209"/>
        <v>3.7921976174641858</v>
      </c>
      <c r="BK496" s="22">
        <f t="shared" si="210"/>
        <v>11.376592852392557</v>
      </c>
      <c r="BL496" s="48">
        <f t="shared" si="213"/>
        <v>5.6882964261962785</v>
      </c>
      <c r="BM496" s="50">
        <f>BI496-BI$15</f>
        <v>-5.2889072451049568E-2</v>
      </c>
      <c r="BN496" s="50">
        <f>BJ496-BJ$15</f>
        <v>-0.10577814490209914</v>
      </c>
      <c r="BO496" s="50">
        <f>BK496-BK$15</f>
        <v>-0.3173344347062983</v>
      </c>
      <c r="BP496" s="50">
        <f>BL496-BL$15</f>
        <v>-0.15866721735314826</v>
      </c>
    </row>
    <row r="497" spans="1:68" x14ac:dyDescent="0.25">
      <c r="A497">
        <v>9.6710207E-4</v>
      </c>
      <c r="B497">
        <v>7.3056620000000001E-12</v>
      </c>
      <c r="C497" t="s">
        <v>0</v>
      </c>
      <c r="D497" t="s">
        <v>0</v>
      </c>
      <c r="E497">
        <v>2.2710363999999999E-12</v>
      </c>
      <c r="F497">
        <v>3.5912445000000001E-12</v>
      </c>
      <c r="G497">
        <v>1.0654995E-12</v>
      </c>
      <c r="H497">
        <v>5.7216890000000005E-13</v>
      </c>
      <c r="I497">
        <v>2.2434047000000001E-13</v>
      </c>
      <c r="J497">
        <v>1.5453913000000001E-13</v>
      </c>
      <c r="K497">
        <v>1.3826247999999999E-13</v>
      </c>
      <c r="L497">
        <v>1.76426E-13</v>
      </c>
      <c r="M497">
        <v>3.6283464999999999E-13</v>
      </c>
      <c r="N497">
        <v>8.7122779999999996E-13</v>
      </c>
      <c r="O497">
        <v>1.3248044999999999E-12</v>
      </c>
      <c r="P497">
        <v>2.1494099999999998E-12</v>
      </c>
      <c r="Q497">
        <v>3.6905153E-12</v>
      </c>
      <c r="R497">
        <v>1.6518134999999999E-5</v>
      </c>
      <c r="S497" t="s">
        <v>0</v>
      </c>
      <c r="T497" t="s">
        <v>0</v>
      </c>
      <c r="U497" t="s">
        <v>0</v>
      </c>
      <c r="V497" t="s">
        <v>0</v>
      </c>
      <c r="W497">
        <v>5.1979003000000001E-12</v>
      </c>
      <c r="X497">
        <v>4.4731822000000002E-12</v>
      </c>
      <c r="Y497">
        <v>8.1058659999999998E-12</v>
      </c>
      <c r="Z497">
        <v>7.6324540000000001E-12</v>
      </c>
      <c r="AA497">
        <v>7.0820283000000005E-4</v>
      </c>
      <c r="AB497" t="s">
        <v>0</v>
      </c>
      <c r="AC497" t="s">
        <v>0</v>
      </c>
      <c r="AD497" t="s">
        <v>0</v>
      </c>
      <c r="AE497">
        <v>3.8908169999999997E-12</v>
      </c>
      <c r="AF497">
        <v>2.1728257000000001E-12</v>
      </c>
      <c r="AG497">
        <v>3.1705988E-12</v>
      </c>
      <c r="AH497">
        <v>1.1747029999999999E-11</v>
      </c>
      <c r="AI497">
        <v>2.1026302E-4</v>
      </c>
      <c r="AJ497">
        <v>6.494405E-4</v>
      </c>
      <c r="AM497" t="s">
        <v>30</v>
      </c>
      <c r="AN497" s="21"/>
      <c r="AO497" s="21">
        <f>SUM(U515:W516)/6</f>
        <v>3.5450577166666664E-3</v>
      </c>
      <c r="AP497" s="21"/>
      <c r="AR497" t="s">
        <v>30</v>
      </c>
      <c r="AT497" s="2">
        <f>((AO497-AO$16)*100)/AO$16</f>
        <v>6.8676605658850249</v>
      </c>
      <c r="AZ497" s="28" t="s">
        <v>22</v>
      </c>
      <c r="BA497" s="21">
        <f t="shared" si="201"/>
        <v>4.6733786310741617E-5</v>
      </c>
      <c r="BB497" s="21">
        <f t="shared" si="202"/>
        <v>4.6733786310741618E-8</v>
      </c>
      <c r="BC497" s="21">
        <f t="shared" si="203"/>
        <v>3.7760899339079227E-6</v>
      </c>
      <c r="BD497" s="21">
        <f t="shared" si="204"/>
        <v>4.5313079206895076E-5</v>
      </c>
      <c r="BE497" s="21">
        <f t="shared" si="205"/>
        <v>4.5313079206895077E-2</v>
      </c>
      <c r="BF497" s="21">
        <f t="shared" si="206"/>
        <v>4.5313079206895083E-20</v>
      </c>
      <c r="BG497" s="1">
        <f t="shared" si="212"/>
        <v>1.5938195914837242E-5</v>
      </c>
      <c r="BH497" s="1">
        <f t="shared" si="207"/>
        <v>5.8174415089155933E-3</v>
      </c>
      <c r="BI497" s="22">
        <f t="shared" si="214"/>
        <v>3.4413852455316814E-2</v>
      </c>
      <c r="BJ497" s="22">
        <f t="shared" si="209"/>
        <v>6.8827704910633627E-2</v>
      </c>
      <c r="BK497" s="22">
        <f t="shared" si="210"/>
        <v>0.20648311473190087</v>
      </c>
      <c r="BL497" s="48">
        <f t="shared" si="213"/>
        <v>0.10324155736595043</v>
      </c>
      <c r="BM497" s="50">
        <f>BI497-BI$16</f>
        <v>-5.6582830191229255E-3</v>
      </c>
      <c r="BN497" s="50">
        <f>BJ497-BJ$16</f>
        <v>-1.1316566038245851E-2</v>
      </c>
      <c r="BO497" s="50">
        <f>BK497-BK$16</f>
        <v>-3.3949698114737581E-2</v>
      </c>
      <c r="BP497" s="50">
        <f>BL497-BL$16</f>
        <v>-1.6974849057368777E-2</v>
      </c>
    </row>
    <row r="498" spans="1:68" x14ac:dyDescent="0.25">
      <c r="A498">
        <v>2.7348279999999999E-3</v>
      </c>
      <c r="B498">
        <v>6.8618916000000004E-4</v>
      </c>
      <c r="C498">
        <v>7.9341373000000002E-13</v>
      </c>
      <c r="D498">
        <v>1.2895579E-12</v>
      </c>
      <c r="E498">
        <v>2.075839E-12</v>
      </c>
      <c r="F498">
        <v>2.4770112000000001E-12</v>
      </c>
      <c r="G498">
        <v>1.3179427999999999E-12</v>
      </c>
      <c r="H498">
        <v>9.3124169999999995E-13</v>
      </c>
      <c r="I498">
        <v>2.9216174999999999E-13</v>
      </c>
      <c r="J498">
        <v>2.9724105E-13</v>
      </c>
      <c r="K498">
        <v>2.3070729999999999E-13</v>
      </c>
      <c r="L498">
        <v>2.7955017000000001E-13</v>
      </c>
      <c r="M498">
        <v>5.4247335000000003E-13</v>
      </c>
      <c r="N498">
        <v>1.2850385000000001E-12</v>
      </c>
      <c r="O498">
        <v>3.331187E-12</v>
      </c>
      <c r="P498">
        <v>8.0877519999999993E-12</v>
      </c>
      <c r="Q498">
        <v>1.0507421E-11</v>
      </c>
      <c r="R498">
        <v>7.7361526E-4</v>
      </c>
      <c r="S498" t="s">
        <v>0</v>
      </c>
      <c r="T498" t="s">
        <v>0</v>
      </c>
      <c r="U498" t="s">
        <v>0</v>
      </c>
      <c r="V498" t="s">
        <v>0</v>
      </c>
      <c r="W498">
        <v>1.5595149999999999E-12</v>
      </c>
      <c r="X498">
        <v>3.1780832E-12</v>
      </c>
      <c r="Y498">
        <v>6.7191885000000005E-4</v>
      </c>
      <c r="Z498">
        <v>1.2918432000000001E-3</v>
      </c>
      <c r="AA498">
        <v>8.0577673999999999E-4</v>
      </c>
      <c r="AB498" t="s">
        <v>0</v>
      </c>
      <c r="AC498" t="s">
        <v>0</v>
      </c>
      <c r="AD498" t="s">
        <v>0</v>
      </c>
      <c r="AE498">
        <v>1.8157704999999999E-12</v>
      </c>
      <c r="AF498">
        <v>4.3617556999999997E-12</v>
      </c>
      <c r="AG498">
        <v>5.2189445999999998E-12</v>
      </c>
      <c r="AH498">
        <v>4.8197954999999999E-5</v>
      </c>
      <c r="AI498">
        <v>4.0719433999999999E-4</v>
      </c>
      <c r="AJ498">
        <v>1.3377719000000001E-3</v>
      </c>
      <c r="AM498" t="s">
        <v>31</v>
      </c>
      <c r="AN498" s="21"/>
      <c r="AO498" s="21">
        <f>((SUM(A483:Z516)+SUM(AA483:AJ509))/895)</f>
        <v>9.2554729567925677E-4</v>
      </c>
      <c r="AP498" s="21"/>
      <c r="AR498" t="s">
        <v>31</v>
      </c>
      <c r="AT498" s="2">
        <f>((AO498-AO$17)*100)/AO$17</f>
        <v>-3.4369124512184737</v>
      </c>
      <c r="AZ498" s="28" t="s">
        <v>25</v>
      </c>
      <c r="BA498" s="21">
        <f t="shared" si="201"/>
        <v>2.6597806798452668E-5</v>
      </c>
      <c r="BB498" s="21">
        <f t="shared" si="202"/>
        <v>2.6597806798452668E-8</v>
      </c>
      <c r="BC498" s="21">
        <f t="shared" si="203"/>
        <v>2.1491027893149757E-6</v>
      </c>
      <c r="BD498" s="21">
        <f t="shared" si="204"/>
        <v>2.578923347177971E-5</v>
      </c>
      <c r="BE498" s="21">
        <f t="shared" si="205"/>
        <v>2.5789233471779711E-2</v>
      </c>
      <c r="BF498" s="21">
        <f t="shared" si="206"/>
        <v>2.5789233471779713E-20</v>
      </c>
      <c r="BG498" s="1">
        <f t="shared" si="212"/>
        <v>9.0709760351964376E-6</v>
      </c>
      <c r="BH498" s="1">
        <f t="shared" si="207"/>
        <v>3.3109062528466999E-3</v>
      </c>
      <c r="BI498" s="22">
        <f t="shared" si="214"/>
        <v>1.9586108275301162E-2</v>
      </c>
      <c r="BJ498" s="22">
        <f t="shared" si="209"/>
        <v>3.9172216550602323E-2</v>
      </c>
      <c r="BK498" s="22">
        <f t="shared" si="210"/>
        <v>0.11751664965180697</v>
      </c>
      <c r="BL498" s="48">
        <f t="shared" si="213"/>
        <v>5.8758324825903485E-2</v>
      </c>
      <c r="BM498" s="50">
        <f>BI498-BI$17</f>
        <v>-6.8034645174452069E-3</v>
      </c>
      <c r="BN498" s="50">
        <f>BJ498-BJ$17</f>
        <v>-1.3606929034890414E-2</v>
      </c>
      <c r="BO498" s="50">
        <f>BK498-BK$17</f>
        <v>-4.0820787104671241E-2</v>
      </c>
      <c r="BP498" s="50">
        <f>BL498-BL$17</f>
        <v>-2.0410393552335621E-2</v>
      </c>
    </row>
    <row r="499" spans="1:68" x14ac:dyDescent="0.25">
      <c r="A499">
        <v>1.3879235000000001E-3</v>
      </c>
      <c r="B499">
        <v>5.6505953999999999E-12</v>
      </c>
      <c r="C499">
        <v>7.5727195999999996E-13</v>
      </c>
      <c r="D499">
        <v>1.0089192E-12</v>
      </c>
      <c r="E499">
        <v>9.6021980000000001E-13</v>
      </c>
      <c r="F499">
        <v>1.3887431E-12</v>
      </c>
      <c r="G499">
        <v>1.5449883999999999E-12</v>
      </c>
      <c r="H499">
        <v>9.1108120000000008E-13</v>
      </c>
      <c r="I499">
        <v>7.4522295000000002E-13</v>
      </c>
      <c r="J499">
        <v>8.4063630000000003E-13</v>
      </c>
      <c r="K499">
        <v>9.6461870000000004E-13</v>
      </c>
      <c r="L499">
        <v>1.0983483000000001E-12</v>
      </c>
      <c r="M499">
        <v>1.8464628999999998E-12</v>
      </c>
      <c r="N499">
        <v>3.9792176000000003E-12</v>
      </c>
      <c r="O499">
        <v>8.9782450000000008E-12</v>
      </c>
      <c r="P499">
        <v>3.7521245999999999E-4</v>
      </c>
      <c r="Q499">
        <v>9.2041279999999996E-4</v>
      </c>
      <c r="R499">
        <v>1.6194532999999999E-4</v>
      </c>
      <c r="S499" t="s">
        <v>0</v>
      </c>
      <c r="T499" t="s">
        <v>0</v>
      </c>
      <c r="U499" t="s">
        <v>0</v>
      </c>
      <c r="V499" t="s">
        <v>0</v>
      </c>
      <c r="W499">
        <v>1.8399830000000001E-12</v>
      </c>
      <c r="X499">
        <v>6.2502454999999998E-12</v>
      </c>
      <c r="Y499">
        <v>6.7710393000000005E-4</v>
      </c>
      <c r="Z499">
        <v>2.0038479999999999E-3</v>
      </c>
      <c r="AA499">
        <v>1.7553479000000001E-3</v>
      </c>
      <c r="AB499" t="s">
        <v>0</v>
      </c>
      <c r="AC499" t="s">
        <v>0</v>
      </c>
      <c r="AD499" t="s">
        <v>0</v>
      </c>
      <c r="AE499">
        <v>1.5407614E-12</v>
      </c>
      <c r="AF499">
        <v>4.3108640000000004E-12</v>
      </c>
      <c r="AG499">
        <v>1.3353578E-4</v>
      </c>
      <c r="AH499">
        <v>6.0854880000000004E-4</v>
      </c>
      <c r="AI499">
        <v>1.015143E-3</v>
      </c>
      <c r="AJ499">
        <v>1.5290639000000001E-3</v>
      </c>
      <c r="AZ499" s="35" t="s">
        <v>27</v>
      </c>
      <c r="BA499" s="21">
        <f t="shared" si="201"/>
        <v>2.4212344599178573E-5</v>
      </c>
      <c r="BB499" s="21">
        <f t="shared" si="202"/>
        <v>2.4212344599178573E-8</v>
      </c>
      <c r="BC499" s="21">
        <f t="shared" si="203"/>
        <v>1.9563574436136287E-6</v>
      </c>
      <c r="BD499" s="21">
        <f t="shared" si="204"/>
        <v>2.3476289323363543E-5</v>
      </c>
      <c r="BE499" s="21">
        <f t="shared" si="205"/>
        <v>2.3476289323363542E-2</v>
      </c>
      <c r="BF499" s="21">
        <f t="shared" si="206"/>
        <v>2.3476289323363542E-20</v>
      </c>
      <c r="BG499" s="1">
        <f t="shared" si="212"/>
        <v>8.2574326251532757E-6</v>
      </c>
      <c r="BH499" s="1">
        <f t="shared" si="207"/>
        <v>3.0139629081809456E-3</v>
      </c>
      <c r="BI499" s="22">
        <f t="shared" si="214"/>
        <v>1.7829500248343892E-2</v>
      </c>
      <c r="BJ499" s="22">
        <f t="shared" si="209"/>
        <v>3.5659000496687784E-2</v>
      </c>
      <c r="BK499" s="22">
        <f t="shared" si="210"/>
        <v>0.10697700149006334</v>
      </c>
      <c r="BL499" s="48">
        <f t="shared" si="213"/>
        <v>5.348850074503167E-2</v>
      </c>
      <c r="BM499" s="50">
        <f>BI499-BI$18</f>
        <v>-3.1218011133161243E-3</v>
      </c>
      <c r="BN499" s="50">
        <f>BJ499-BJ$18</f>
        <v>-6.2436022266322486E-3</v>
      </c>
      <c r="BO499" s="50">
        <f>BK499-BK$18</f>
        <v>-1.8730806679896767E-2</v>
      </c>
      <c r="BP499" s="50">
        <f>BL499-BL$18</f>
        <v>-9.3654033399483833E-3</v>
      </c>
    </row>
    <row r="500" spans="1:68" x14ac:dyDescent="0.25">
      <c r="A500" t="s">
        <v>0</v>
      </c>
      <c r="B500" t="s">
        <v>0</v>
      </c>
      <c r="C500">
        <v>6.0769385000000001E-13</v>
      </c>
      <c r="D500">
        <v>2.0334969E-12</v>
      </c>
      <c r="E500">
        <v>1.3375218E-5</v>
      </c>
      <c r="F500">
        <v>1.4917477999999999E-12</v>
      </c>
      <c r="G500">
        <v>1.0054279999999999E-12</v>
      </c>
      <c r="H500">
        <v>6.0498860000000003E-13</v>
      </c>
      <c r="I500">
        <v>5.5406655999999999E-13</v>
      </c>
      <c r="J500">
        <v>5.8770225E-13</v>
      </c>
      <c r="K500">
        <v>6.4586666000000002E-13</v>
      </c>
      <c r="L500">
        <v>7.028035E-13</v>
      </c>
      <c r="M500">
        <v>9.3020490000000002E-13</v>
      </c>
      <c r="N500">
        <v>1.2712073999999999E-12</v>
      </c>
      <c r="O500">
        <v>1.9867632000000001E-12</v>
      </c>
      <c r="P500">
        <v>5.1900600000000002E-12</v>
      </c>
      <c r="Q500">
        <v>4.1711020000000001E-4</v>
      </c>
      <c r="R500">
        <v>6.7311529999999995E-4</v>
      </c>
      <c r="S500" t="s">
        <v>0</v>
      </c>
      <c r="T500" t="s">
        <v>0</v>
      </c>
      <c r="U500" t="s">
        <v>0</v>
      </c>
      <c r="V500">
        <v>6.6132316000000004E-13</v>
      </c>
      <c r="W500">
        <v>7.6622144999999997E-13</v>
      </c>
      <c r="X500">
        <v>8.8049659999999999E-13</v>
      </c>
      <c r="Y500">
        <v>1.8480929000000001E-12</v>
      </c>
      <c r="Z500">
        <v>6.2074854999999997E-12</v>
      </c>
      <c r="AA500">
        <v>1.1854650999999999E-3</v>
      </c>
      <c r="AB500" t="s">
        <v>0</v>
      </c>
      <c r="AC500" t="s">
        <v>0</v>
      </c>
      <c r="AD500" t="s">
        <v>0</v>
      </c>
      <c r="AE500">
        <v>2.5065390000000002E-12</v>
      </c>
      <c r="AF500">
        <v>3.2860078E-12</v>
      </c>
      <c r="AG500">
        <v>1.1466334999999999E-3</v>
      </c>
      <c r="AH500">
        <v>2.8582880000000002E-4</v>
      </c>
      <c r="AI500">
        <v>4.9726369999999998E-4</v>
      </c>
      <c r="AJ500">
        <v>1.4531895000000001E-3</v>
      </c>
      <c r="AZ500" s="35" t="s">
        <v>28</v>
      </c>
      <c r="BA500" s="21">
        <f t="shared" si="201"/>
        <v>2.0214285616930883E-4</v>
      </c>
      <c r="BB500" s="21">
        <f t="shared" si="202"/>
        <v>2.0214285616930883E-7</v>
      </c>
      <c r="BC500" s="21">
        <f t="shared" si="203"/>
        <v>1.6333142778480155E-5</v>
      </c>
      <c r="BD500" s="21">
        <f t="shared" si="204"/>
        <v>1.9599771334176185E-4</v>
      </c>
      <c r="BE500" s="21">
        <f t="shared" si="205"/>
        <v>0.19599771334176186</v>
      </c>
      <c r="BF500" s="21">
        <f t="shared" si="206"/>
        <v>1.9599771334176188E-19</v>
      </c>
      <c r="BG500" s="1">
        <f>BF500*BA$2</f>
        <v>6.8939255702264618E-5</v>
      </c>
      <c r="BH500" s="1">
        <f t="shared" si="207"/>
        <v>2.5162828331326586E-2</v>
      </c>
      <c r="BI500" s="22">
        <f t="shared" si="214"/>
        <v>0.14885407274411208</v>
      </c>
      <c r="BJ500" s="22">
        <f t="shared" si="209"/>
        <v>0.29770814548822416</v>
      </c>
      <c r="BK500" s="22">
        <f t="shared" si="210"/>
        <v>0.89312443646467243</v>
      </c>
      <c r="BL500" s="48">
        <f t="shared" si="213"/>
        <v>0.44656221823233616</v>
      </c>
      <c r="BM500" s="50">
        <f>BI500-BI$19</f>
        <v>-2.6514535347343687E-2</v>
      </c>
      <c r="BN500" s="50">
        <f>BJ500-BJ$19</f>
        <v>-5.3029070694687375E-2</v>
      </c>
      <c r="BO500" s="50">
        <f>BK500-BK$19</f>
        <v>-0.15908721208406207</v>
      </c>
      <c r="BP500" s="50">
        <f>BL500-BL$19</f>
        <v>-7.954360604203109E-2</v>
      </c>
    </row>
    <row r="501" spans="1:68" x14ac:dyDescent="0.25">
      <c r="A501" t="s">
        <v>0</v>
      </c>
      <c r="B501" t="s">
        <v>0</v>
      </c>
      <c r="C501">
        <v>1.4296625E-12</v>
      </c>
      <c r="D501">
        <v>2.468438E-12</v>
      </c>
      <c r="E501">
        <v>2.1194387000000002E-12</v>
      </c>
      <c r="F501">
        <v>9.3681300000000004E-13</v>
      </c>
      <c r="G501">
        <v>7.1694130000000002E-13</v>
      </c>
      <c r="H501">
        <v>6.6286179999999999E-13</v>
      </c>
      <c r="I501">
        <v>8.1605789999999996E-13</v>
      </c>
      <c r="J501">
        <v>9.869897999999999E-13</v>
      </c>
      <c r="K501">
        <v>9.4055359999999992E-13</v>
      </c>
      <c r="L501">
        <v>9.0264374000000004E-13</v>
      </c>
      <c r="M501">
        <v>1.0190454E-12</v>
      </c>
      <c r="N501">
        <v>1.2954402000000001E-12</v>
      </c>
      <c r="O501">
        <v>1.944495E-12</v>
      </c>
      <c r="P501">
        <v>5.1208287000000002E-12</v>
      </c>
      <c r="Q501">
        <v>1.1322979000000001E-5</v>
      </c>
      <c r="R501">
        <v>4.7294193000000003E-11</v>
      </c>
      <c r="S501" t="s">
        <v>0</v>
      </c>
      <c r="T501" t="s">
        <v>0</v>
      </c>
      <c r="U501" t="s">
        <v>0</v>
      </c>
      <c r="V501">
        <v>2.8914401000000001E-12</v>
      </c>
      <c r="W501">
        <v>9.459099000000001E-13</v>
      </c>
      <c r="X501">
        <v>1.0598794E-12</v>
      </c>
      <c r="Y501">
        <v>1.7277305E-12</v>
      </c>
      <c r="Z501">
        <v>5.5918260000000001E-12</v>
      </c>
      <c r="AA501">
        <v>1.4458094999999999E-3</v>
      </c>
      <c r="AB501" t="s">
        <v>0</v>
      </c>
      <c r="AC501" t="s">
        <v>0</v>
      </c>
      <c r="AD501" t="s">
        <v>0</v>
      </c>
      <c r="AE501">
        <v>1.3284142000000001E-3</v>
      </c>
      <c r="AF501">
        <v>1.1420081E-4</v>
      </c>
      <c r="AG501">
        <v>5.1562335000000001E-12</v>
      </c>
      <c r="AH501">
        <v>2.0088960000000002E-12</v>
      </c>
      <c r="AI501">
        <v>1.7664496E-12</v>
      </c>
      <c r="AJ501">
        <v>2.6636902E-4</v>
      </c>
      <c r="AZ501" s="33" t="s">
        <v>29</v>
      </c>
      <c r="BA501" s="21">
        <f t="shared" si="201"/>
        <v>1.1459541608973881E-3</v>
      </c>
      <c r="BB501" s="21">
        <f t="shared" si="202"/>
        <v>1.1459541608973881E-6</v>
      </c>
      <c r="BC501" s="21">
        <f t="shared" si="203"/>
        <v>9.2593096200508957E-5</v>
      </c>
      <c r="BD501" s="21">
        <f t="shared" si="204"/>
        <v>1.1111171544061075E-3</v>
      </c>
      <c r="BE501" s="21">
        <f t="shared" si="205"/>
        <v>1.1111171544061076</v>
      </c>
      <c r="BF501" s="21">
        <f t="shared" si="206"/>
        <v>1.1111171544061077E-18</v>
      </c>
      <c r="BG501" s="1">
        <f t="shared" ref="BG501:BG503" si="215">BF501*BA$2</f>
        <v>3.9081879230503232E-4</v>
      </c>
      <c r="BH501" s="1">
        <f t="shared" si="207"/>
        <v>0.1426488591913368</v>
      </c>
      <c r="BI501" s="22">
        <f t="shared" si="214"/>
        <v>0.84385838441287797</v>
      </c>
      <c r="BJ501" s="22">
        <f t="shared" si="209"/>
        <v>1.6877167688257559</v>
      </c>
      <c r="BK501" s="22">
        <f t="shared" si="210"/>
        <v>5.0631503064772678</v>
      </c>
      <c r="BL501" s="48">
        <f t="shared" si="213"/>
        <v>2.5315751532386339</v>
      </c>
      <c r="BM501" s="50">
        <f>BI501-BI$20</f>
        <v>-2.739110609778117E-2</v>
      </c>
      <c r="BN501" s="50">
        <f>BJ501-BJ$20</f>
        <v>-5.4782212195562341E-2</v>
      </c>
      <c r="BO501" s="50">
        <f>BK501-BK$20</f>
        <v>-0.16434663658668747</v>
      </c>
      <c r="BP501" s="50">
        <f>BL501-BL$20</f>
        <v>-8.2173318293343733E-2</v>
      </c>
    </row>
    <row r="502" spans="1:68" x14ac:dyDescent="0.25">
      <c r="A502" t="s">
        <v>0</v>
      </c>
      <c r="B502">
        <v>1.6884431E-12</v>
      </c>
      <c r="C502">
        <v>7.1675076999999995E-13</v>
      </c>
      <c r="D502">
        <v>1.1786896999999999E-12</v>
      </c>
      <c r="E502">
        <v>6.0007679999999997E-13</v>
      </c>
      <c r="F502">
        <v>5.9969645000000003E-13</v>
      </c>
      <c r="G502">
        <v>8.6441179999999998E-13</v>
      </c>
      <c r="H502">
        <v>1.3188145000000001E-12</v>
      </c>
      <c r="I502">
        <v>2.9429744E-12</v>
      </c>
      <c r="J502">
        <v>6.2376744000000001E-12</v>
      </c>
      <c r="K502">
        <v>9.1912909999999999E-12</v>
      </c>
      <c r="L502">
        <v>3.276177E-5</v>
      </c>
      <c r="M502">
        <v>9.1568650000000005E-8</v>
      </c>
      <c r="N502">
        <v>8.7022264000000005E-12</v>
      </c>
      <c r="O502">
        <v>5.8657100000000001E-12</v>
      </c>
      <c r="P502">
        <v>7.8157010000000001E-12</v>
      </c>
      <c r="Q502">
        <v>8.5900210000000004E-12</v>
      </c>
      <c r="R502">
        <v>1.0512033E-11</v>
      </c>
      <c r="S502" t="s">
        <v>0</v>
      </c>
      <c r="T502" t="s">
        <v>0</v>
      </c>
      <c r="U502">
        <v>1.1262400000000001E-12</v>
      </c>
      <c r="V502">
        <v>2.3578199000000001E-12</v>
      </c>
      <c r="W502">
        <v>5.6861800000000003E-12</v>
      </c>
      <c r="X502">
        <v>5.4485260000000001E-12</v>
      </c>
      <c r="Y502">
        <v>4.2488776999999998E-12</v>
      </c>
      <c r="Z502">
        <v>2.8408149999999999E-12</v>
      </c>
      <c r="AA502">
        <v>1.3752168E-11</v>
      </c>
      <c r="AB502" t="s">
        <v>0</v>
      </c>
      <c r="AC502" t="s">
        <v>0</v>
      </c>
      <c r="AD502" t="s">
        <v>0</v>
      </c>
      <c r="AE502">
        <v>6.4148755999999999E-11</v>
      </c>
      <c r="AF502">
        <v>5.8860809999999997E-12</v>
      </c>
      <c r="AG502">
        <v>1.6538862E-12</v>
      </c>
      <c r="AH502">
        <v>1.9627211999999998E-12</v>
      </c>
      <c r="AI502">
        <v>2.1094645E-12</v>
      </c>
      <c r="AJ502">
        <v>1.1007459000000001E-3</v>
      </c>
      <c r="AZ502" t="s">
        <v>30</v>
      </c>
      <c r="BA502" s="21">
        <f>AH488</f>
        <v>4.0075323E-3</v>
      </c>
      <c r="BB502" s="21">
        <f t="shared" si="202"/>
        <v>4.0075323E-6</v>
      </c>
      <c r="BC502" s="21">
        <f t="shared" si="203"/>
        <v>3.2380860983999998E-4</v>
      </c>
      <c r="BD502" s="21">
        <f t="shared" si="204"/>
        <v>3.8857033180799997E-3</v>
      </c>
      <c r="BE502" s="21">
        <f t="shared" si="205"/>
        <v>3.8857033180799996</v>
      </c>
      <c r="BF502" s="21">
        <f t="shared" si="206"/>
        <v>3.88570331808E-18</v>
      </c>
      <c r="BG502" s="1">
        <f t="shared" si="215"/>
        <v>1.3667378565848688E-3</v>
      </c>
      <c r="BH502" s="1">
        <f>BG502*365</f>
        <v>0.49885931765347713</v>
      </c>
      <c r="BI502" s="22">
        <f t="shared" si="214"/>
        <v>2.9510689411103237</v>
      </c>
      <c r="BJ502" s="22">
        <f t="shared" si="209"/>
        <v>5.9021378822206474</v>
      </c>
      <c r="BK502" s="22">
        <f t="shared" si="210"/>
        <v>17.70641364666194</v>
      </c>
      <c r="BL502" s="48">
        <f>AVERAGE(BI502:BK502)</f>
        <v>8.8532068233309698</v>
      </c>
      <c r="BM502" s="50">
        <f>BI502-BI$21</f>
        <v>-1.7334914211919017E-2</v>
      </c>
      <c r="BN502" s="50">
        <f>BJ502-BJ$21</f>
        <v>-3.4669828423838034E-2</v>
      </c>
      <c r="BO502" s="50">
        <f>BK502-BK$21</f>
        <v>-0.10400948527151854</v>
      </c>
      <c r="BP502" s="50">
        <f>BL502-BL$21</f>
        <v>-5.2004742635759271E-2</v>
      </c>
    </row>
    <row r="503" spans="1:68" x14ac:dyDescent="0.25">
      <c r="A503" t="s">
        <v>0</v>
      </c>
      <c r="B503">
        <v>8.4097819999999999E-13</v>
      </c>
      <c r="C503">
        <v>2.8699788000000002E-13</v>
      </c>
      <c r="D503">
        <v>2.3740810000000001E-13</v>
      </c>
      <c r="E503">
        <v>1.6661035000000001E-13</v>
      </c>
      <c r="F503">
        <v>2.8829467000000001E-13</v>
      </c>
      <c r="G503">
        <v>5.0203846000000005E-13</v>
      </c>
      <c r="H503">
        <v>8.2148134000000004E-13</v>
      </c>
      <c r="I503">
        <v>1.4900445E-12</v>
      </c>
      <c r="J503">
        <v>2.4653905000000001E-12</v>
      </c>
      <c r="K503">
        <v>4.7014539999999998E-12</v>
      </c>
      <c r="L503">
        <v>6.8608104999999996E-12</v>
      </c>
      <c r="M503">
        <v>1.0159941E-11</v>
      </c>
      <c r="N503">
        <v>9.1080149999999993E-12</v>
      </c>
      <c r="O503">
        <v>1.0397822000000001E-11</v>
      </c>
      <c r="P503">
        <v>1.4787812E-4</v>
      </c>
      <c r="Q503">
        <v>1.9366706999999999E-3</v>
      </c>
      <c r="R503">
        <v>1.9199721000000001E-3</v>
      </c>
      <c r="S503" t="s">
        <v>0</v>
      </c>
      <c r="T503" t="s">
        <v>0</v>
      </c>
      <c r="U503">
        <v>1.5844854E-12</v>
      </c>
      <c r="V503">
        <v>2.9972204999999999E-12</v>
      </c>
      <c r="W503">
        <v>2.2581268E-12</v>
      </c>
      <c r="X503">
        <v>2.9257252E-12</v>
      </c>
      <c r="Y503">
        <v>1.7641316999999999E-4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>
        <v>5.3896976000000004E-4</v>
      </c>
      <c r="AG503">
        <v>1.6121581E-12</v>
      </c>
      <c r="AH503">
        <v>3.7973341999999999E-4</v>
      </c>
      <c r="AI503">
        <v>5.6036113999999998E-4</v>
      </c>
      <c r="AJ503">
        <v>4.7708955E-12</v>
      </c>
      <c r="AZ503" t="s">
        <v>31</v>
      </c>
      <c r="BA503" s="21">
        <f>AO498</f>
        <v>9.2554729567925677E-4</v>
      </c>
      <c r="BB503" s="21">
        <f>BA503*0.001</f>
        <v>9.255472956792568E-7</v>
      </c>
      <c r="BC503" s="21">
        <f>BB503*80.8</f>
        <v>7.478422149088395E-5</v>
      </c>
      <c r="BD503" s="21">
        <f>BC503*12</f>
        <v>8.974106578906074E-4</v>
      </c>
      <c r="BE503" s="21">
        <f>BD503*1000</f>
        <v>0.89741065789060737</v>
      </c>
      <c r="BF503" s="21">
        <f>BE503*0.000000000000000001</f>
        <v>8.9741065789060745E-19</v>
      </c>
      <c r="BG503" s="1">
        <f t="shared" si="215"/>
        <v>3.1565073775315279E-4</v>
      </c>
      <c r="BH503" s="1">
        <f>BG503*365</f>
        <v>0.11521251927990077</v>
      </c>
      <c r="BI503" s="22">
        <f>BH503*BD$2</f>
        <v>0.68155505017581708</v>
      </c>
      <c r="BJ503" s="22">
        <f>BH503*BD$3</f>
        <v>1.3631101003516342</v>
      </c>
      <c r="BK503" s="22">
        <f>BH503*BD$4</f>
        <v>4.0893303010549031</v>
      </c>
      <c r="BL503" s="48">
        <f>AVERAGE(BI503:BK503)</f>
        <v>2.0446651505274516</v>
      </c>
      <c r="BM503" s="50">
        <f>BI503-BI$22</f>
        <v>-2.4258182889572266E-2</v>
      </c>
      <c r="BN503" s="50">
        <f>BJ503-BJ$22</f>
        <v>-4.8516365779144532E-2</v>
      </c>
      <c r="BO503" s="50">
        <f>BK503-BK$22</f>
        <v>-0.14554909733743226</v>
      </c>
      <c r="BP503" s="50">
        <f>BL503-BL$22</f>
        <v>-7.2774548668716577E-2</v>
      </c>
    </row>
    <row r="504" spans="1:68" x14ac:dyDescent="0.25">
      <c r="A504" t="s">
        <v>0</v>
      </c>
      <c r="B504">
        <v>6.3059269999999999E-13</v>
      </c>
      <c r="C504">
        <v>1.5999993E-13</v>
      </c>
      <c r="D504">
        <v>2.1076950000000001E-13</v>
      </c>
      <c r="E504">
        <v>1.1514936999999999E-13</v>
      </c>
      <c r="F504">
        <v>1.6868850999999999E-13</v>
      </c>
      <c r="G504">
        <v>2.9273150000000001E-13</v>
      </c>
      <c r="H504">
        <v>3.2177697E-13</v>
      </c>
      <c r="I504">
        <v>4.2888104999999999E-13</v>
      </c>
      <c r="J504">
        <v>5.80115E-13</v>
      </c>
      <c r="K504">
        <v>9.0779079999999997E-13</v>
      </c>
      <c r="L504">
        <v>9.8056689999999996E-13</v>
      </c>
      <c r="M504">
        <v>1.3647872999999999E-12</v>
      </c>
      <c r="N504">
        <v>2.1409304000000001E-12</v>
      </c>
      <c r="O504">
        <v>1.7282634000000001E-12</v>
      </c>
      <c r="P504">
        <v>2.4089473999999999E-12</v>
      </c>
      <c r="Q504">
        <v>1.4778638000000001E-4</v>
      </c>
      <c r="R504">
        <v>7.0173920000000001E-4</v>
      </c>
      <c r="S504" t="s">
        <v>0</v>
      </c>
      <c r="T504">
        <v>7.1537063999999998E-12</v>
      </c>
      <c r="U504">
        <v>1.7124553999999999E-12</v>
      </c>
      <c r="V504">
        <v>1.1203943000000001E-12</v>
      </c>
      <c r="W504">
        <v>1.3350692E-12</v>
      </c>
      <c r="X504">
        <v>1.0856008E-12</v>
      </c>
      <c r="Y504">
        <v>5.6107349999999995E-13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>
        <v>1.3278967000000001E-3</v>
      </c>
      <c r="AG504">
        <v>6.2511330000000004E-11</v>
      </c>
      <c r="AH504">
        <v>2.7910268E-11</v>
      </c>
      <c r="AI504">
        <v>4.7249880000000002E-4</v>
      </c>
      <c r="AJ504">
        <v>2.2341267999999999E-11</v>
      </c>
    </row>
    <row r="505" spans="1:68" x14ac:dyDescent="0.25">
      <c r="A505" t="s">
        <v>0</v>
      </c>
      <c r="B505">
        <v>1.1959393999999999E-12</v>
      </c>
      <c r="C505">
        <v>2.3039041000000001E-13</v>
      </c>
      <c r="D505">
        <v>1.7765909E-13</v>
      </c>
      <c r="E505">
        <v>1.02705815E-13</v>
      </c>
      <c r="F505">
        <v>1.4293985999999999E-13</v>
      </c>
      <c r="G505">
        <v>2.7733860000000001E-13</v>
      </c>
      <c r="H505">
        <v>4.3897408000000002E-13</v>
      </c>
      <c r="I505">
        <v>6.1458764999999997E-13</v>
      </c>
      <c r="J505">
        <v>7.7961520000000002E-13</v>
      </c>
      <c r="K505">
        <v>9.2252120000000008E-13</v>
      </c>
      <c r="L505">
        <v>1.0059004E-12</v>
      </c>
      <c r="M505">
        <v>1.2853309000000001E-12</v>
      </c>
      <c r="N505">
        <v>1.1921566000000001E-12</v>
      </c>
      <c r="O505">
        <v>1.1108654999999999E-12</v>
      </c>
      <c r="P505">
        <v>4.625975E-12</v>
      </c>
      <c r="Q505">
        <v>1.0731930000000001E-3</v>
      </c>
      <c r="R505" t="s">
        <v>0</v>
      </c>
      <c r="S505">
        <v>4.0229672999999998E-12</v>
      </c>
      <c r="T505">
        <v>1.4247938E-12</v>
      </c>
      <c r="U505">
        <v>6.0795264999999996E-13</v>
      </c>
      <c r="V505">
        <v>7.5301343000000004E-13</v>
      </c>
      <c r="W505">
        <v>7.9641956999999997E-13</v>
      </c>
      <c r="X505">
        <v>7.2803374000000004E-13</v>
      </c>
      <c r="Y505">
        <v>5.4569929999999999E-13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>
        <v>1.2460505E-3</v>
      </c>
      <c r="AG505">
        <v>7.0972804000000005E-11</v>
      </c>
      <c r="AH505">
        <v>1.3612014E-3</v>
      </c>
      <c r="AI505">
        <v>1.1747589E-3</v>
      </c>
      <c r="AJ505">
        <v>1.0595680000000001E-3</v>
      </c>
    </row>
    <row r="506" spans="1:68" x14ac:dyDescent="0.25">
      <c r="A506" t="s">
        <v>0</v>
      </c>
      <c r="B506">
        <v>4.7864312000000001E-12</v>
      </c>
      <c r="C506">
        <v>1.3910760000000001E-12</v>
      </c>
      <c r="D506">
        <v>4.7745314999999995E-13</v>
      </c>
      <c r="E506">
        <v>1.9753225999999999E-13</v>
      </c>
      <c r="F506">
        <v>2.5065945999999999E-13</v>
      </c>
      <c r="G506">
        <v>3.4777790000000001E-13</v>
      </c>
      <c r="H506">
        <v>4.6532656000000001E-13</v>
      </c>
      <c r="I506">
        <v>5.983156E-13</v>
      </c>
      <c r="J506">
        <v>6.0670599999999996E-13</v>
      </c>
      <c r="K506">
        <v>6.4300360000000005E-13</v>
      </c>
      <c r="L506">
        <v>7.4642870000000004E-13</v>
      </c>
      <c r="M506">
        <v>9.262476999999999E-13</v>
      </c>
      <c r="N506">
        <v>1.0215833000000001E-12</v>
      </c>
      <c r="O506">
        <v>1.0657159000000001E-12</v>
      </c>
      <c r="P506">
        <v>3.8913416999999996E-12</v>
      </c>
      <c r="Q506" t="s">
        <v>0</v>
      </c>
      <c r="R506">
        <v>4.1757504000000003E-9</v>
      </c>
      <c r="S506">
        <v>1.5709437999999999E-12</v>
      </c>
      <c r="T506">
        <v>1.0892034E-12</v>
      </c>
      <c r="U506">
        <v>6.4225143999999996E-13</v>
      </c>
      <c r="V506">
        <v>7.0695847000000003E-13</v>
      </c>
      <c r="W506">
        <v>8.1454645999999995E-13</v>
      </c>
      <c r="X506">
        <v>7.0115354000000004E-13</v>
      </c>
      <c r="Y506">
        <v>9.8635699999999993E-13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>
        <v>1.3218476999999999E-3</v>
      </c>
      <c r="AG506">
        <v>1.5804995E-6</v>
      </c>
      <c r="AH506" t="s">
        <v>0</v>
      </c>
      <c r="AI506">
        <v>1.3902457E-3</v>
      </c>
      <c r="AJ506">
        <v>1.2528140000000001E-3</v>
      </c>
    </row>
    <row r="507" spans="1:68" x14ac:dyDescent="0.25">
      <c r="A507" t="s">
        <v>0</v>
      </c>
      <c r="B507">
        <v>1.0446108000000001E-11</v>
      </c>
      <c r="C507">
        <v>3.339171E-12</v>
      </c>
      <c r="D507">
        <v>7.276676E-13</v>
      </c>
      <c r="E507">
        <v>3.0134683999999999E-13</v>
      </c>
      <c r="F507">
        <v>2.7157294000000002E-13</v>
      </c>
      <c r="G507">
        <v>3.6555503000000001E-13</v>
      </c>
      <c r="H507">
        <v>4.7518659999999997E-13</v>
      </c>
      <c r="I507">
        <v>5.8028695999999999E-13</v>
      </c>
      <c r="J507">
        <v>5.3611016E-13</v>
      </c>
      <c r="K507">
        <v>5.3956019999999999E-13</v>
      </c>
      <c r="L507">
        <v>6.7081642999999996E-13</v>
      </c>
      <c r="M507">
        <v>7.2840700000000001E-13</v>
      </c>
      <c r="N507">
        <v>6.2078325999999995E-13</v>
      </c>
      <c r="O507">
        <v>7.8796490000000001E-13</v>
      </c>
      <c r="P507" t="s">
        <v>0</v>
      </c>
      <c r="Q507">
        <v>1.5286091999999999E-11</v>
      </c>
      <c r="R507">
        <v>1.7286554E-11</v>
      </c>
      <c r="S507">
        <v>7.0493892999999997E-12</v>
      </c>
      <c r="T507">
        <v>1.4272575000000001E-12</v>
      </c>
      <c r="U507">
        <v>7.6067673000000002E-13</v>
      </c>
      <c r="V507">
        <v>7.9986034E-13</v>
      </c>
      <c r="W507">
        <v>9.7676519999999994E-13</v>
      </c>
      <c r="X507">
        <v>9.9284619999999998E-13</v>
      </c>
      <c r="Y507">
        <v>2.2648832000000002E-12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>
        <v>3.2349012000000002E-3</v>
      </c>
      <c r="AG507">
        <v>5.8058969999999998E-4</v>
      </c>
      <c r="AH507" t="s">
        <v>0</v>
      </c>
      <c r="AI507" t="s">
        <v>0</v>
      </c>
      <c r="AJ507" t="s">
        <v>0</v>
      </c>
    </row>
    <row r="508" spans="1:68" x14ac:dyDescent="0.25">
      <c r="A508" t="s">
        <v>0</v>
      </c>
      <c r="B508" t="s">
        <v>0</v>
      </c>
      <c r="C508">
        <v>6.0149307000000001E-12</v>
      </c>
      <c r="D508">
        <v>8.7254439999999995E-13</v>
      </c>
      <c r="E508">
        <v>3.1649427999999998E-13</v>
      </c>
      <c r="F508">
        <v>2.8063110000000002E-13</v>
      </c>
      <c r="G508">
        <v>4.5391092000000002E-13</v>
      </c>
      <c r="H508">
        <v>5.708816E-13</v>
      </c>
      <c r="I508">
        <v>6.8023874000000004E-13</v>
      </c>
      <c r="J508">
        <v>6.8963905000000004E-13</v>
      </c>
      <c r="K508">
        <v>6.9062116999999997E-13</v>
      </c>
      <c r="L508">
        <v>7.7841596E-13</v>
      </c>
      <c r="M508">
        <v>6.7812630000000004E-13</v>
      </c>
      <c r="N508">
        <v>5.0711143999999999E-13</v>
      </c>
      <c r="O508">
        <v>8.5551286999999996E-13</v>
      </c>
      <c r="P508" t="s">
        <v>0</v>
      </c>
      <c r="Q508">
        <v>1.8167080000000001E-11</v>
      </c>
      <c r="R508">
        <v>1.2256478000000001E-11</v>
      </c>
      <c r="S508">
        <v>8.2222969999999997E-12</v>
      </c>
      <c r="T508">
        <v>1.6116971E-12</v>
      </c>
      <c r="U508">
        <v>8.9649045999999999E-13</v>
      </c>
      <c r="V508">
        <v>1.1254266E-12</v>
      </c>
      <c r="W508">
        <v>1.5261748000000001E-12</v>
      </c>
      <c r="X508">
        <v>1.623462E-12</v>
      </c>
      <c r="Y508">
        <v>5.6255800000000003E-12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>
        <v>1.6375514999999999E-4</v>
      </c>
      <c r="AG508">
        <v>1.7192214000000001E-3</v>
      </c>
      <c r="AH508" t="s">
        <v>0</v>
      </c>
      <c r="AI508" t="s">
        <v>0</v>
      </c>
      <c r="AJ508" t="s">
        <v>0</v>
      </c>
    </row>
    <row r="509" spans="1:68" x14ac:dyDescent="0.25">
      <c r="A509" t="s">
        <v>0</v>
      </c>
      <c r="B509" t="s">
        <v>0</v>
      </c>
      <c r="C509">
        <v>5.7131399999999996E-4</v>
      </c>
      <c r="D509">
        <v>1.5564218E-12</v>
      </c>
      <c r="E509">
        <v>2.4698366999999998E-13</v>
      </c>
      <c r="F509">
        <v>7.6895236999999998E-14</v>
      </c>
      <c r="G509">
        <v>8.53115E-14</v>
      </c>
      <c r="H509">
        <v>2.0300424000000001E-13</v>
      </c>
      <c r="I509">
        <v>3.6703426000000002E-13</v>
      </c>
      <c r="J509">
        <v>4.9239914000000003E-13</v>
      </c>
      <c r="K509">
        <v>7.0552196000000001E-13</v>
      </c>
      <c r="L509">
        <v>8.4957627000000003E-13</v>
      </c>
      <c r="M509">
        <v>8.1261967E-13</v>
      </c>
      <c r="N509">
        <v>8.4985960000000005E-13</v>
      </c>
      <c r="O509">
        <v>1.9552532E-12</v>
      </c>
      <c r="P509" t="s">
        <v>0</v>
      </c>
      <c r="Q509">
        <v>3.2850233E-11</v>
      </c>
      <c r="R509">
        <v>7.8853130000000002E-12</v>
      </c>
      <c r="S509">
        <v>4.9169790000000001E-12</v>
      </c>
      <c r="T509">
        <v>8.8226805000000002E-13</v>
      </c>
      <c r="U509">
        <v>7.4420749999999999E-13</v>
      </c>
      <c r="V509">
        <v>1.0371912E-12</v>
      </c>
      <c r="W509">
        <v>1.9453874000000002E-12</v>
      </c>
      <c r="X509">
        <v>2.4419999999999999E-12</v>
      </c>
      <c r="Y509">
        <v>2.0990690000000001E-12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</row>
    <row r="510" spans="1:68" x14ac:dyDescent="0.25">
      <c r="A510" t="s">
        <v>0</v>
      </c>
      <c r="B510" t="s">
        <v>0</v>
      </c>
      <c r="C510">
        <v>3.914037E-12</v>
      </c>
      <c r="D510">
        <v>1.7309069999999999E-11</v>
      </c>
      <c r="E510">
        <v>1.7614118E-11</v>
      </c>
      <c r="F510">
        <v>1.6101479999999999E-11</v>
      </c>
      <c r="G510">
        <v>1.3100918E-11</v>
      </c>
      <c r="H510">
        <v>9.9711239999999999E-12</v>
      </c>
      <c r="I510">
        <v>3.7968439999999997E-12</v>
      </c>
      <c r="J510">
        <v>1.6964092E-12</v>
      </c>
      <c r="K510">
        <v>8.4214005000000001E-13</v>
      </c>
      <c r="L510">
        <v>5.0348863999999995E-13</v>
      </c>
      <c r="M510">
        <v>7.9150269999999995E-13</v>
      </c>
      <c r="N510">
        <v>2.3856550000000001E-12</v>
      </c>
      <c r="O510">
        <v>4.1852406999999996E-12</v>
      </c>
      <c r="P510" t="s">
        <v>0</v>
      </c>
      <c r="Q510" t="s">
        <v>0</v>
      </c>
      <c r="R510" t="s">
        <v>0</v>
      </c>
      <c r="S510">
        <v>7.1456673000000004E-4</v>
      </c>
      <c r="T510">
        <v>3.9440991999999999E-11</v>
      </c>
      <c r="U510">
        <v>2.2582785E-11</v>
      </c>
      <c r="V510">
        <v>3.9169860000000004E-12</v>
      </c>
      <c r="W510">
        <v>6.1771286000000002E-13</v>
      </c>
      <c r="X510">
        <v>3.8626369999999997E-12</v>
      </c>
      <c r="Y510">
        <v>2.8065273999999999E-12</v>
      </c>
      <c r="Z510" t="s">
        <v>0</v>
      </c>
      <c r="AA510" t="s">
        <v>0</v>
      </c>
      <c r="AB510">
        <v>1.2501216E-13</v>
      </c>
      <c r="AC510">
        <v>4.9465336000000002E-13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</row>
    <row r="511" spans="1:68" x14ac:dyDescent="0.25">
      <c r="A511" t="s">
        <v>0</v>
      </c>
      <c r="B511" t="s">
        <v>0</v>
      </c>
      <c r="C511" t="s">
        <v>0</v>
      </c>
      <c r="D511">
        <v>1.8183251E-3</v>
      </c>
      <c r="E511">
        <v>1.4282534999999999E-3</v>
      </c>
      <c r="F511">
        <v>1.2702498E-3</v>
      </c>
      <c r="G511">
        <v>1.1489231000000001E-3</v>
      </c>
      <c r="H511">
        <v>1.0695396E-3</v>
      </c>
      <c r="I511">
        <v>8.884893E-4</v>
      </c>
      <c r="J511">
        <v>5.6020090000000005E-4</v>
      </c>
      <c r="K511">
        <v>1.2656358000000001E-7</v>
      </c>
      <c r="L511">
        <v>1.6035616E-11</v>
      </c>
      <c r="M511">
        <v>5.1279787999999998E-12</v>
      </c>
      <c r="N511">
        <v>4.5903501999999998E-12</v>
      </c>
      <c r="O511" t="s">
        <v>0</v>
      </c>
      <c r="P511" t="s">
        <v>0</v>
      </c>
      <c r="Q511" t="s">
        <v>0</v>
      </c>
      <c r="R511" t="s">
        <v>0</v>
      </c>
      <c r="S511">
        <v>3.9105299999999997E-3</v>
      </c>
      <c r="T511">
        <v>3.3373963E-3</v>
      </c>
      <c r="U511">
        <v>2.5036440000000002E-3</v>
      </c>
      <c r="V511">
        <v>1.6280367E-3</v>
      </c>
      <c r="W511">
        <v>5.5316869999999995E-4</v>
      </c>
      <c r="X511">
        <v>1.3049099E-11</v>
      </c>
      <c r="Y511">
        <v>1.4836537000000002E-11</v>
      </c>
      <c r="Z511">
        <v>3.5412005000000002E-12</v>
      </c>
      <c r="AA511">
        <v>1.3564100999999999E-12</v>
      </c>
      <c r="AB511">
        <v>7.1067105000000004E-13</v>
      </c>
      <c r="AC511">
        <v>7.2393829999999997E-13</v>
      </c>
      <c r="AD511">
        <v>3.2162469999999998E-13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</row>
    <row r="512" spans="1:68" x14ac:dyDescent="0.25">
      <c r="A512" t="s">
        <v>0</v>
      </c>
      <c r="B512" t="s">
        <v>0</v>
      </c>
      <c r="C512" t="s">
        <v>0</v>
      </c>
      <c r="D512">
        <v>4.2077679999999998E-3</v>
      </c>
      <c r="E512">
        <v>3.1389935999999998E-3</v>
      </c>
      <c r="F512">
        <v>2.8571239999999999E-3</v>
      </c>
      <c r="G512">
        <v>2.8022315999999999E-3</v>
      </c>
      <c r="H512">
        <v>2.6320232999999999E-3</v>
      </c>
      <c r="I512">
        <v>2.4420092999999999E-3</v>
      </c>
      <c r="J512">
        <v>2.0238773E-3</v>
      </c>
      <c r="K512">
        <v>1.4512928999999999E-3</v>
      </c>
      <c r="L512">
        <v>7.5062179999999998E-4</v>
      </c>
      <c r="M512">
        <v>2.8812564999999999E-11</v>
      </c>
      <c r="N512">
        <v>7.2989469999999996E-12</v>
      </c>
      <c r="O512" t="s">
        <v>0</v>
      </c>
      <c r="P512" t="s">
        <v>0</v>
      </c>
      <c r="Q512" t="s">
        <v>0</v>
      </c>
      <c r="R512" t="s">
        <v>0</v>
      </c>
      <c r="S512">
        <v>4.9316296000000001E-3</v>
      </c>
      <c r="T512">
        <v>4.5773997E-3</v>
      </c>
      <c r="U512">
        <v>4.4551594000000003E-3</v>
      </c>
      <c r="V512">
        <v>3.7440960000000001E-3</v>
      </c>
      <c r="W512">
        <v>3.1703119999999998E-3</v>
      </c>
      <c r="X512">
        <v>2.0492181999999999E-3</v>
      </c>
      <c r="Y512">
        <v>5.4475326999999999E-11</v>
      </c>
      <c r="Z512" t="s">
        <v>0</v>
      </c>
      <c r="AA512">
        <v>1.8858564999999998E-12</v>
      </c>
      <c r="AB512">
        <v>1.1301399E-12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</row>
    <row r="513" spans="1:68" x14ac:dyDescent="0.25">
      <c r="A513" t="s">
        <v>0</v>
      </c>
      <c r="B513" t="s">
        <v>0</v>
      </c>
      <c r="C513" t="s">
        <v>0</v>
      </c>
      <c r="D513">
        <v>4.4443449999999997E-3</v>
      </c>
      <c r="E513">
        <v>3.3511423999999998E-3</v>
      </c>
      <c r="F513">
        <v>3.3218615999999999E-3</v>
      </c>
      <c r="G513">
        <v>3.2482317000000001E-3</v>
      </c>
      <c r="H513">
        <v>3.1454930000000001E-3</v>
      </c>
      <c r="I513">
        <v>3.0118213000000001E-3</v>
      </c>
      <c r="J513">
        <v>2.8955182000000002E-3</v>
      </c>
      <c r="K513">
        <v>2.4819865E-3</v>
      </c>
      <c r="L513">
        <v>1.6147295E-3</v>
      </c>
      <c r="M513">
        <v>2.7073826999999997E-4</v>
      </c>
      <c r="N513">
        <v>1.4255647E-11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5.8917644999999996E-3</v>
      </c>
      <c r="U513">
        <v>5.2103039999999998E-3</v>
      </c>
      <c r="V513">
        <v>5.5183526E-3</v>
      </c>
      <c r="W513">
        <v>4.985237E-3</v>
      </c>
      <c r="X513">
        <v>4.4672834E-3</v>
      </c>
      <c r="Y513">
        <v>2.5569117000000001E-3</v>
      </c>
      <c r="Z513">
        <v>8.2626426999999995E-4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</row>
    <row r="514" spans="1:68" x14ac:dyDescent="0.25">
      <c r="A514" t="s">
        <v>0</v>
      </c>
      <c r="B514" t="s">
        <v>0</v>
      </c>
      <c r="C514" t="s">
        <v>0</v>
      </c>
      <c r="D514" t="s">
        <v>0</v>
      </c>
      <c r="E514">
        <v>3.1019400000000001E-3</v>
      </c>
      <c r="F514">
        <v>3.3500180000000002E-3</v>
      </c>
      <c r="G514">
        <v>3.3991087999999999E-3</v>
      </c>
      <c r="H514">
        <v>3.0923750000000001E-3</v>
      </c>
      <c r="I514">
        <v>3.1355175000000002E-3</v>
      </c>
      <c r="J514">
        <v>3.2515305E-3</v>
      </c>
      <c r="K514">
        <v>3.0265877000000001E-3</v>
      </c>
      <c r="L514">
        <v>2.0489660000000002E-3</v>
      </c>
      <c r="M514">
        <v>7.0363656000000004E-4</v>
      </c>
      <c r="N514">
        <v>3.6632586E-11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>
        <v>5.8039416999999998E-3</v>
      </c>
      <c r="V514">
        <v>5.6813625000000003E-3</v>
      </c>
      <c r="W514">
        <v>5.4869280000000003E-3</v>
      </c>
      <c r="X514">
        <v>5.4168836000000001E-3</v>
      </c>
      <c r="Y514">
        <v>4.2970823000000003E-3</v>
      </c>
      <c r="Z514">
        <v>2.0620753000000001E-3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</row>
    <row r="515" spans="1:68" x14ac:dyDescent="0.25">
      <c r="A515" t="s">
        <v>0</v>
      </c>
      <c r="B515" t="s">
        <v>0</v>
      </c>
      <c r="C515" t="s">
        <v>0</v>
      </c>
      <c r="D515" t="s">
        <v>0</v>
      </c>
      <c r="E515">
        <v>9.9701150000000007E-4</v>
      </c>
      <c r="F515">
        <v>2.8145561999999998E-3</v>
      </c>
      <c r="G515">
        <v>2.1779124999999999E-3</v>
      </c>
      <c r="H515">
        <v>1.4155138E-3</v>
      </c>
      <c r="I515">
        <v>2.4271975E-3</v>
      </c>
      <c r="J515">
        <v>4.0283753000000004E-3</v>
      </c>
      <c r="K515">
        <v>2.6179860000000001E-3</v>
      </c>
      <c r="L515">
        <v>1.8466928000000001E-3</v>
      </c>
      <c r="M515">
        <v>4.2811966000000003E-11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>
        <v>4.9406863000000002E-3</v>
      </c>
      <c r="V515">
        <v>5.1203100000000003E-3</v>
      </c>
      <c r="W515">
        <v>4.7642285999999999E-3</v>
      </c>
      <c r="X515">
        <v>3.9777390000000001E-3</v>
      </c>
      <c r="Y515">
        <v>3.5184790000000001E-3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</row>
    <row r="516" spans="1:68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>
        <v>5.8943489999999999E-4</v>
      </c>
      <c r="H516">
        <v>8.1527925999999996E-4</v>
      </c>
      <c r="I516">
        <v>7.5255929999999997E-4</v>
      </c>
      <c r="J516">
        <v>2.0696304E-3</v>
      </c>
      <c r="K516">
        <v>3.6789956999999999E-10</v>
      </c>
      <c r="L516">
        <v>5.6060687000000001E-11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>
        <v>2.2699498000000001E-3</v>
      </c>
      <c r="V516">
        <v>3.2159789999999999E-3</v>
      </c>
      <c r="W516">
        <v>9.5919259999999998E-4</v>
      </c>
      <c r="X516">
        <v>1.3414150999999999E-3</v>
      </c>
      <c r="Y516">
        <v>1.274776E-3</v>
      </c>
      <c r="Z516">
        <v>1.0230221E-3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</row>
    <row r="517" spans="1:68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3.4571647999999998E-11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1.1196231E-10</v>
      </c>
      <c r="U517">
        <v>1.8756441999999999E-10</v>
      </c>
      <c r="V517" t="s">
        <v>0</v>
      </c>
      <c r="W517" t="s">
        <v>0</v>
      </c>
      <c r="X517">
        <v>9.4095700000000003E-12</v>
      </c>
      <c r="Y517">
        <v>4.5836520000000001E-11</v>
      </c>
      <c r="Z517">
        <v>5.3054584999999998E-11</v>
      </c>
      <c r="AA517">
        <v>5.6023780000000002E-11</v>
      </c>
      <c r="AB517">
        <v>5.2471719999999998E-11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</row>
    <row r="518" spans="1:68" x14ac:dyDescent="0.25">
      <c r="A518">
        <v>1.3698375000000001E-11</v>
      </c>
      <c r="B518">
        <v>1.3069958E-11</v>
      </c>
      <c r="C518">
        <v>1.3438675E-11</v>
      </c>
      <c r="D518">
        <v>1.3064982E-11</v>
      </c>
      <c r="E518">
        <v>1.2335250000000001E-11</v>
      </c>
      <c r="F518">
        <v>1.2213061999999999E-11</v>
      </c>
      <c r="G518">
        <v>1.2028684000000001E-11</v>
      </c>
      <c r="H518">
        <v>1.1828353E-11</v>
      </c>
      <c r="I518">
        <v>1.1664405E-11</v>
      </c>
      <c r="J518">
        <v>1.1644989000000001E-11</v>
      </c>
      <c r="K518">
        <v>1.1158912999999999E-11</v>
      </c>
      <c r="L518">
        <v>1.094094E-11</v>
      </c>
      <c r="M518">
        <v>1.0890355E-11</v>
      </c>
      <c r="N518">
        <v>1.0875387E-11</v>
      </c>
      <c r="O518">
        <v>1.1576439E-11</v>
      </c>
      <c r="P518">
        <v>1.2788186E-11</v>
      </c>
      <c r="Q518">
        <v>1.3767535E-11</v>
      </c>
      <c r="R518">
        <v>1.4539182E-11</v>
      </c>
      <c r="S518">
        <v>1.6933299999999999E-11</v>
      </c>
      <c r="T518">
        <v>2.3481492999999998E-11</v>
      </c>
      <c r="U518" t="s">
        <v>0</v>
      </c>
      <c r="V518" t="s">
        <v>0</v>
      </c>
      <c r="W518" t="s">
        <v>0</v>
      </c>
      <c r="X518" t="s">
        <v>0</v>
      </c>
      <c r="Y518">
        <v>1.4422693000000001E-11</v>
      </c>
      <c r="Z518">
        <v>2.7326053E-11</v>
      </c>
      <c r="AA518">
        <v>2.6264080000000001E-11</v>
      </c>
      <c r="AB518">
        <v>2.9872514E-11</v>
      </c>
      <c r="AC518">
        <v>2.5280776000000001E-11</v>
      </c>
      <c r="AD518">
        <v>1.7555339E-11</v>
      </c>
      <c r="AE518">
        <v>2.0797109E-11</v>
      </c>
      <c r="AF518">
        <v>1.8742466E-11</v>
      </c>
      <c r="AG518">
        <v>1.6178571999999999E-11</v>
      </c>
      <c r="AH518">
        <v>1.9346302000000001E-11</v>
      </c>
      <c r="AI518">
        <v>2.0175295E-11</v>
      </c>
      <c r="AJ518">
        <v>1.8098490000000002E-11</v>
      </c>
    </row>
    <row r="520" spans="1:68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M520" s="21"/>
      <c r="AN520" s="21"/>
      <c r="AO520" s="21"/>
      <c r="AP520" s="21"/>
      <c r="AR520" s="21"/>
      <c r="AS520" s="21"/>
      <c r="AT520" s="2" t="s">
        <v>32</v>
      </c>
    </row>
    <row r="521" spans="1:68" x14ac:dyDescent="0.25">
      <c r="A521" t="s">
        <v>0</v>
      </c>
      <c r="B521">
        <v>5.5341908000000002E-11</v>
      </c>
      <c r="C521">
        <v>5.9823229999999997E-11</v>
      </c>
      <c r="D521">
        <v>5.5819459999999999E-11</v>
      </c>
      <c r="E521">
        <v>2.9934673000000003E-11</v>
      </c>
      <c r="F521">
        <v>2.3076343000000002E-11</v>
      </c>
      <c r="G521">
        <v>2.2386007999999999E-11</v>
      </c>
      <c r="H521">
        <v>1.7657011E-11</v>
      </c>
      <c r="I521">
        <v>2.9759754000000003E-11</v>
      </c>
      <c r="J521">
        <v>5.4016159999999998E-11</v>
      </c>
      <c r="K521">
        <v>2.6895122000000001E-11</v>
      </c>
      <c r="L521">
        <v>2.7435281000000001E-11</v>
      </c>
      <c r="M521">
        <v>5.0760472000000002E-11</v>
      </c>
      <c r="N521">
        <v>3.0982737000000002E-11</v>
      </c>
      <c r="O521">
        <v>2.7846525E-11</v>
      </c>
      <c r="P521">
        <v>2.3685226999999999E-11</v>
      </c>
      <c r="Q521">
        <v>1.8794507999999998E-11</v>
      </c>
      <c r="R521">
        <v>1.5205091999999999E-11</v>
      </c>
      <c r="S521">
        <v>8.0625829999999994E-11</v>
      </c>
      <c r="T521">
        <v>3.1790531999999998E-11</v>
      </c>
      <c r="U521">
        <v>2.8218725999999999E-11</v>
      </c>
      <c r="V521">
        <v>4.0374309999999999E-11</v>
      </c>
      <c r="W521">
        <v>4.4432867000000003E-11</v>
      </c>
      <c r="X521">
        <v>2.713844E-11</v>
      </c>
      <c r="Y521">
        <v>2.4916525E-11</v>
      </c>
      <c r="Z521">
        <v>4.1180724999999999E-11</v>
      </c>
      <c r="AA521">
        <v>4.1113665000000003E-11</v>
      </c>
      <c r="AB521">
        <v>4.8897907000000001E-11</v>
      </c>
      <c r="AC521">
        <v>3.9052896000000001E-11</v>
      </c>
      <c r="AD521">
        <v>5.8290430000000002E-11</v>
      </c>
      <c r="AE521">
        <v>6.0070769999999998E-11</v>
      </c>
      <c r="AF521">
        <v>6.7802539999999994E-11</v>
      </c>
      <c r="AG521">
        <v>2.6174474E-11</v>
      </c>
      <c r="AH521">
        <v>2.1415569E-11</v>
      </c>
      <c r="AI521">
        <v>5.0515601999999998E-11</v>
      </c>
      <c r="AJ521" t="s">
        <v>0</v>
      </c>
      <c r="AM521" s="23" t="s">
        <v>1</v>
      </c>
      <c r="AN521" s="21"/>
      <c r="AO521" s="21">
        <f>SUM(A554:AJ555)/40</f>
        <v>2.6125596687499998E-11</v>
      </c>
      <c r="AP521" s="21"/>
      <c r="AQ521" s="21"/>
      <c r="AR521" s="23" t="s">
        <v>1</v>
      </c>
      <c r="AS521" s="21"/>
      <c r="AT521" s="36">
        <f>((AO521-AO$3)*100)/AO$3</f>
        <v>-15.995201638145238</v>
      </c>
      <c r="AU521" s="21"/>
    </row>
    <row r="522" spans="1:68" x14ac:dyDescent="0.25">
      <c r="A522">
        <v>8.8248535999999999E-4</v>
      </c>
      <c r="B522">
        <v>1.1408849000000001E-3</v>
      </c>
      <c r="C522">
        <v>5.9678765999999996E-4</v>
      </c>
      <c r="D522">
        <v>5.4050249999999995E-4</v>
      </c>
      <c r="E522">
        <v>5.2592722999999998E-4</v>
      </c>
      <c r="F522">
        <v>7.4068569999999997E-9</v>
      </c>
      <c r="G522">
        <v>8.8380602999999997E-10</v>
      </c>
      <c r="H522">
        <v>7.4886599999999999E-10</v>
      </c>
      <c r="I522">
        <v>1.2897701E-9</v>
      </c>
      <c r="J522">
        <v>1.6287101999999999E-9</v>
      </c>
      <c r="K522">
        <v>1.6624043000000001E-9</v>
      </c>
      <c r="L522">
        <v>1.1006639E-9</v>
      </c>
      <c r="M522">
        <v>8.1257430000000004E-10</v>
      </c>
      <c r="N522">
        <v>9.333811999999999E-10</v>
      </c>
      <c r="O522">
        <v>3.0389873E-9</v>
      </c>
      <c r="P522">
        <v>4.2187040000000004E-9</v>
      </c>
      <c r="Q522">
        <v>1.2619826E-9</v>
      </c>
      <c r="R522">
        <v>8.3146057E-10</v>
      </c>
      <c r="S522">
        <v>4.7673704E-10</v>
      </c>
      <c r="T522">
        <v>2.219617E-8</v>
      </c>
      <c r="U522">
        <v>7.9142069999999996E-10</v>
      </c>
      <c r="V522">
        <v>2.8282306999999999E-10</v>
      </c>
      <c r="W522">
        <v>1.8976118000000001E-10</v>
      </c>
      <c r="X522">
        <v>3.098661E-5</v>
      </c>
      <c r="Y522">
        <v>3.2169890000000002E-4</v>
      </c>
      <c r="Z522">
        <v>8.4730574999999995E-4</v>
      </c>
      <c r="AA522">
        <v>8.1156139999999995E-4</v>
      </c>
      <c r="AB522">
        <v>5.9859913999999999E-4</v>
      </c>
      <c r="AC522">
        <v>3.3601676000000002E-4</v>
      </c>
      <c r="AD522">
        <v>4.7931789999999997E-4</v>
      </c>
      <c r="AE522">
        <v>1.44888E-3</v>
      </c>
      <c r="AF522">
        <v>5.1422869999999995E-4</v>
      </c>
      <c r="AG522">
        <v>3.3446365E-6</v>
      </c>
      <c r="AH522">
        <v>3.5725200000000001E-4</v>
      </c>
      <c r="AI522">
        <v>6.4169435999999997E-10</v>
      </c>
      <c r="AJ522">
        <v>4.5990525000000001E-4</v>
      </c>
      <c r="AM522" s="23" t="s">
        <v>2</v>
      </c>
      <c r="AN522" s="21"/>
      <c r="AO522" s="21">
        <f>SUM(A520:AJ521)/34</f>
        <v>3.8277391735294129E-11</v>
      </c>
      <c r="AP522" s="21"/>
      <c r="AQ522" s="21"/>
      <c r="AR522" s="23" t="s">
        <v>2</v>
      </c>
      <c r="AS522" s="21"/>
      <c r="AT522" s="2">
        <f>((AO522-AO$4)*100)/AO$4</f>
        <v>-29.395944838720947</v>
      </c>
    </row>
    <row r="523" spans="1:68" x14ac:dyDescent="0.25">
      <c r="A523">
        <v>3.8647658999999999E-3</v>
      </c>
      <c r="B523">
        <v>3.7793905999999999E-3</v>
      </c>
      <c r="C523">
        <v>3.7378527000000001E-3</v>
      </c>
      <c r="D523">
        <v>3.7738824999999998E-3</v>
      </c>
      <c r="E523">
        <v>3.7288642000000002E-3</v>
      </c>
      <c r="F523">
        <v>3.6046540000000001E-3</v>
      </c>
      <c r="G523">
        <v>3.5005847E-3</v>
      </c>
      <c r="H523">
        <v>3.5359468000000002E-3</v>
      </c>
      <c r="I523">
        <v>3.8444213999999999E-3</v>
      </c>
      <c r="J523">
        <v>4.0315580000000002E-3</v>
      </c>
      <c r="K523">
        <v>4.1099999999999999E-3</v>
      </c>
      <c r="L523">
        <v>3.9792378000000003E-3</v>
      </c>
      <c r="M523">
        <v>3.8925903000000001E-3</v>
      </c>
      <c r="N523">
        <v>3.7946880000000001E-3</v>
      </c>
      <c r="O523">
        <v>3.791591E-3</v>
      </c>
      <c r="P523">
        <v>3.6586733E-3</v>
      </c>
      <c r="Q523">
        <v>3.5045010000000001E-3</v>
      </c>
      <c r="R523">
        <v>3.2693034E-3</v>
      </c>
      <c r="S523">
        <v>2.5968346999999999E-3</v>
      </c>
      <c r="T523">
        <v>2.7918813000000001E-3</v>
      </c>
      <c r="U523">
        <v>3.341817E-3</v>
      </c>
      <c r="V523">
        <v>3.6629671000000001E-3</v>
      </c>
      <c r="W523">
        <v>3.7620104999999998E-3</v>
      </c>
      <c r="X523">
        <v>3.7473452000000001E-3</v>
      </c>
      <c r="Y523">
        <v>3.6807204999999999E-3</v>
      </c>
      <c r="Z523">
        <v>3.6303062999999999E-3</v>
      </c>
      <c r="AA523">
        <v>3.6215728999999999E-3</v>
      </c>
      <c r="AB523">
        <v>3.5199644000000001E-3</v>
      </c>
      <c r="AC523">
        <v>3.5262406000000001E-3</v>
      </c>
      <c r="AD523">
        <v>3.6273884999999998E-3</v>
      </c>
      <c r="AE523">
        <v>3.7834127000000001E-3</v>
      </c>
      <c r="AF523">
        <v>3.8045624000000002E-3</v>
      </c>
      <c r="AG523">
        <v>3.7937436999999998E-3</v>
      </c>
      <c r="AH523">
        <v>3.9201755999999999E-3</v>
      </c>
      <c r="AI523">
        <v>3.867068E-3</v>
      </c>
      <c r="AJ523">
        <v>3.8732904999999999E-3</v>
      </c>
      <c r="AM523" s="26" t="s">
        <v>5</v>
      </c>
      <c r="AN523" s="21"/>
      <c r="AO523" s="21">
        <f>SUM(A552:AJ553)/26</f>
        <v>2.1124174373216295E-3</v>
      </c>
      <c r="AP523" s="21"/>
      <c r="AQ523" s="21"/>
      <c r="AR523" s="26" t="s">
        <v>5</v>
      </c>
      <c r="AS523" s="21"/>
      <c r="AT523" s="2">
        <f>((AO523-AO$5)*100)/AO$5</f>
        <v>-0.54067713074955814</v>
      </c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49" t="s">
        <v>54</v>
      </c>
      <c r="BN523" s="49"/>
      <c r="BO523" s="49"/>
      <c r="BP523" s="49"/>
    </row>
    <row r="524" spans="1:68" x14ac:dyDescent="0.25">
      <c r="A524">
        <v>4.0087984000000002E-3</v>
      </c>
      <c r="B524">
        <v>3.8890257000000002E-3</v>
      </c>
      <c r="C524">
        <v>3.8898894999999998E-3</v>
      </c>
      <c r="D524">
        <v>3.9940545999999997E-3</v>
      </c>
      <c r="E524">
        <v>3.9283460000000001E-3</v>
      </c>
      <c r="F524">
        <v>3.8590845999999998E-3</v>
      </c>
      <c r="G524">
        <v>3.8301300000000002E-3</v>
      </c>
      <c r="H524">
        <v>3.8795774000000001E-3</v>
      </c>
      <c r="I524">
        <v>4.0975124999999999E-3</v>
      </c>
      <c r="J524">
        <v>4.0945946000000002E-3</v>
      </c>
      <c r="K524">
        <v>4.0534934999999998E-3</v>
      </c>
      <c r="L524">
        <v>3.8997082000000001E-3</v>
      </c>
      <c r="M524">
        <v>3.8596282E-3</v>
      </c>
      <c r="N524">
        <v>3.7735843000000001E-3</v>
      </c>
      <c r="O524">
        <v>3.7388634E-3</v>
      </c>
      <c r="P524">
        <v>3.5771142999999998E-3</v>
      </c>
      <c r="Q524">
        <v>3.5822922E-3</v>
      </c>
      <c r="R524">
        <v>3.5040483000000002E-3</v>
      </c>
      <c r="S524">
        <v>2.7691647E-3</v>
      </c>
      <c r="T524" t="s">
        <v>0</v>
      </c>
      <c r="U524">
        <v>4.3350146000000001E-3</v>
      </c>
      <c r="V524">
        <v>4.3202240000000001E-3</v>
      </c>
      <c r="W524">
        <v>4.2755236E-3</v>
      </c>
      <c r="X524">
        <v>4.1883485000000003E-3</v>
      </c>
      <c r="Y524">
        <v>4.1908984999999999E-3</v>
      </c>
      <c r="Z524">
        <v>4.0516112999999998E-3</v>
      </c>
      <c r="AA524">
        <v>3.8781563999999999E-3</v>
      </c>
      <c r="AB524">
        <v>3.8705419999999998E-3</v>
      </c>
      <c r="AC524">
        <v>3.8966750000000001E-3</v>
      </c>
      <c r="AD524">
        <v>4.0178009999999997E-3</v>
      </c>
      <c r="AE524">
        <v>4.2078059999999997E-3</v>
      </c>
      <c r="AF524">
        <v>4.1853775999999999E-3</v>
      </c>
      <c r="AG524">
        <v>3.9751897999999999E-3</v>
      </c>
      <c r="AH524">
        <v>4.0111653999999998E-3</v>
      </c>
      <c r="AI524">
        <v>3.9116764000000004E-3</v>
      </c>
      <c r="AJ524">
        <v>3.9804806E-3</v>
      </c>
      <c r="AM524" s="26" t="s">
        <v>8</v>
      </c>
      <c r="AN524" s="21"/>
      <c r="AO524" s="21">
        <f>SUM(A522:AJ523)/72</f>
        <v>1.9701325360176915E-3</v>
      </c>
      <c r="AP524" s="21"/>
      <c r="AQ524" s="21"/>
      <c r="AR524" s="26" t="s">
        <v>8</v>
      </c>
      <c r="AS524" s="21"/>
      <c r="AT524" s="2">
        <f>((AO524-AO$6)*100)/AO$6</f>
        <v>-7.1468531643872266</v>
      </c>
      <c r="BA524" s="2"/>
      <c r="BI524" t="s">
        <v>40</v>
      </c>
      <c r="BJ524" t="s">
        <v>41</v>
      </c>
      <c r="BK524" t="s">
        <v>42</v>
      </c>
      <c r="BM524" s="49" t="s">
        <v>40</v>
      </c>
      <c r="BN524" s="49" t="s">
        <v>41</v>
      </c>
      <c r="BO524" s="49" t="s">
        <v>42</v>
      </c>
      <c r="BP524" s="49"/>
    </row>
    <row r="525" spans="1:68" x14ac:dyDescent="0.25">
      <c r="A525">
        <v>4.1065592999999997E-3</v>
      </c>
      <c r="B525">
        <v>4.1378824999999996E-3</v>
      </c>
      <c r="C525">
        <v>4.1123256000000002E-3</v>
      </c>
      <c r="D525">
        <v>4.1600405E-3</v>
      </c>
      <c r="E525">
        <v>3.9809169999999996E-3</v>
      </c>
      <c r="F525">
        <v>3.0649477E-3</v>
      </c>
      <c r="G525">
        <v>2.3933397999999998E-3</v>
      </c>
      <c r="H525">
        <v>1.5227972000000001E-3</v>
      </c>
      <c r="I525">
        <v>2.4077103000000001E-3</v>
      </c>
      <c r="J525">
        <v>2.54529E-3</v>
      </c>
      <c r="K525">
        <v>2.8055583000000002E-3</v>
      </c>
      <c r="L525">
        <v>2.9026260000000002E-3</v>
      </c>
      <c r="M525">
        <v>3.0436728000000001E-3</v>
      </c>
      <c r="N525">
        <v>3.1836808000000002E-3</v>
      </c>
      <c r="O525">
        <v>3.2424440000000001E-3</v>
      </c>
      <c r="P525">
        <v>3.1144228000000002E-3</v>
      </c>
      <c r="Q525">
        <v>3.166004E-3</v>
      </c>
      <c r="R525">
        <v>2.9019031E-3</v>
      </c>
      <c r="S525">
        <v>2.0663496000000001E-3</v>
      </c>
      <c r="T525" t="s">
        <v>0</v>
      </c>
      <c r="U525">
        <v>4.6477545999999998E-3</v>
      </c>
      <c r="V525">
        <v>4.6431472999999999E-3</v>
      </c>
      <c r="W525">
        <v>4.6156985000000003E-3</v>
      </c>
      <c r="X525">
        <v>4.5357886999999996E-3</v>
      </c>
      <c r="Y525">
        <v>4.4867830000000003E-3</v>
      </c>
      <c r="Z525">
        <v>4.1866760000000003E-3</v>
      </c>
      <c r="AA525">
        <v>4.2113382000000003E-3</v>
      </c>
      <c r="AB525">
        <v>4.2180786999999999E-3</v>
      </c>
      <c r="AC525">
        <v>4.2776869999999996E-3</v>
      </c>
      <c r="AD525">
        <v>4.1479330000000003E-3</v>
      </c>
      <c r="AE525">
        <v>4.1315904999999998E-3</v>
      </c>
      <c r="AF525">
        <v>4.3284845999999998E-3</v>
      </c>
      <c r="AG525">
        <v>4.0264410000000004E-3</v>
      </c>
      <c r="AH525">
        <v>4.0052960000000002E-3</v>
      </c>
      <c r="AI525">
        <v>4.0270015999999999E-3</v>
      </c>
      <c r="AJ525">
        <v>4.1611019999999999E-3</v>
      </c>
      <c r="AM525" s="27" t="s">
        <v>11</v>
      </c>
      <c r="AN525" s="21"/>
      <c r="AO525" s="21">
        <f>SUM(A547:R551)/56</f>
        <v>1.4822107309745908E-3</v>
      </c>
      <c r="AP525" s="21"/>
      <c r="AR525" s="27" t="s">
        <v>11</v>
      </c>
      <c r="AS525" s="21"/>
      <c r="AT525" s="2">
        <f>((AO525-AO$7)*100)/AO$7</f>
        <v>-5.858947177858342</v>
      </c>
      <c r="AZ525" s="29" t="s">
        <v>43</v>
      </c>
      <c r="BA525" t="s">
        <v>44</v>
      </c>
      <c r="BB525" t="s">
        <v>45</v>
      </c>
      <c r="BC525" t="s">
        <v>46</v>
      </c>
      <c r="BD525" t="s">
        <v>47</v>
      </c>
      <c r="BE525" t="s">
        <v>48</v>
      </c>
      <c r="BF525" t="s">
        <v>49</v>
      </c>
      <c r="BG525" t="s">
        <v>50</v>
      </c>
      <c r="BH525" t="s">
        <v>51</v>
      </c>
      <c r="BI525" s="36" t="s">
        <v>52</v>
      </c>
      <c r="BJ525" s="36" t="s">
        <v>52</v>
      </c>
      <c r="BK525" s="36" t="s">
        <v>52</v>
      </c>
      <c r="BL525" s="47" t="s">
        <v>53</v>
      </c>
      <c r="BM525" s="52" t="s">
        <v>52</v>
      </c>
      <c r="BN525" s="52" t="s">
        <v>52</v>
      </c>
      <c r="BO525" s="52" t="s">
        <v>52</v>
      </c>
      <c r="BP525" s="52" t="s">
        <v>53</v>
      </c>
    </row>
    <row r="526" spans="1:68" x14ac:dyDescent="0.25">
      <c r="A526">
        <v>4.2638889999999999E-3</v>
      </c>
      <c r="B526">
        <v>3.8400320000000002E-3</v>
      </c>
      <c r="C526">
        <v>2.6969956E-3</v>
      </c>
      <c r="D526">
        <v>1.4637185999999999E-3</v>
      </c>
      <c r="E526">
        <v>8.7255193000000003E-4</v>
      </c>
      <c r="F526">
        <v>9.1311503999999999E-4</v>
      </c>
      <c r="G526">
        <v>2.6901992000000002E-4</v>
      </c>
      <c r="H526">
        <v>4.9176600000000003E-4</v>
      </c>
      <c r="I526">
        <v>5.9813680000000004E-4</v>
      </c>
      <c r="J526">
        <v>5.7590223000000005E-4</v>
      </c>
      <c r="K526">
        <v>6.6465966000000003E-4</v>
      </c>
      <c r="L526">
        <v>7.2537760000000002E-4</v>
      </c>
      <c r="M526">
        <v>7.7650142999999999E-4</v>
      </c>
      <c r="N526">
        <v>9.0592406999999995E-4</v>
      </c>
      <c r="O526">
        <v>1.0669528E-3</v>
      </c>
      <c r="P526">
        <v>1.0872098000000001E-3</v>
      </c>
      <c r="Q526">
        <v>1.183171E-3</v>
      </c>
      <c r="R526">
        <v>8.8307480000000002E-4</v>
      </c>
      <c r="S526">
        <v>1.7742334000000001E-4</v>
      </c>
      <c r="T526" t="s">
        <v>0</v>
      </c>
      <c r="U526">
        <v>2.7576076999999998E-3</v>
      </c>
      <c r="V526">
        <v>2.9860602000000001E-3</v>
      </c>
      <c r="W526">
        <v>3.4908600000000001E-3</v>
      </c>
      <c r="X526">
        <v>3.6501784000000002E-3</v>
      </c>
      <c r="Y526">
        <v>3.4931166999999999E-3</v>
      </c>
      <c r="Z526">
        <v>3.5061785000000002E-3</v>
      </c>
      <c r="AA526">
        <v>3.4825618000000002E-3</v>
      </c>
      <c r="AB526">
        <v>3.6970893999999999E-3</v>
      </c>
      <c r="AC526">
        <v>4.2251366999999998E-3</v>
      </c>
      <c r="AD526">
        <v>3.7267433999999999E-3</v>
      </c>
      <c r="AE526">
        <v>3.6037339999999999E-3</v>
      </c>
      <c r="AF526">
        <v>3.7677499999999998E-3</v>
      </c>
      <c r="AG526">
        <v>3.6889098E-3</v>
      </c>
      <c r="AH526">
        <v>3.8482954E-3</v>
      </c>
      <c r="AI526">
        <v>4.1145184000000003E-3</v>
      </c>
      <c r="AJ526">
        <v>4.3021613000000002E-3</v>
      </c>
      <c r="AM526" s="27" t="s">
        <v>14</v>
      </c>
      <c r="AN526" s="21"/>
      <c r="AO526" s="21">
        <f>SUM(E524:R528)/68</f>
        <v>1.5863929963788347E-3</v>
      </c>
      <c r="AP526" s="21"/>
      <c r="AR526" s="27" t="s">
        <v>14</v>
      </c>
      <c r="AS526" s="21"/>
      <c r="AT526" s="2">
        <f>((AO526-AO$8)*100)/AO$8</f>
        <v>-5.6137222897210801</v>
      </c>
      <c r="AZ526" s="23" t="s">
        <v>1</v>
      </c>
      <c r="BA526" s="21">
        <f>AO521</f>
        <v>2.6125596687499998E-11</v>
      </c>
      <c r="BB526" s="21">
        <f>BA526*0.001</f>
        <v>2.6125596687499999E-14</v>
      </c>
      <c r="BC526" s="21">
        <f>BB526*80.8</f>
        <v>2.1109482123499998E-12</v>
      </c>
      <c r="BD526" s="21">
        <f>BC526*12</f>
        <v>2.5331378548199997E-11</v>
      </c>
      <c r="BE526" s="21">
        <f>BD526*1000</f>
        <v>2.5331378548199996E-8</v>
      </c>
      <c r="BF526" s="21">
        <f>BE526*0.000000000000000001</f>
        <v>2.5331378548199998E-26</v>
      </c>
      <c r="BG526" s="1">
        <f>BF526*BA$2</f>
        <v>8.909932433651127E-12</v>
      </c>
      <c r="BH526" s="1">
        <f>BG526*365</f>
        <v>3.2521253382826613E-9</v>
      </c>
      <c r="BI526" s="22">
        <f>BH526*BD$2</f>
        <v>1.9238381922076085E-8</v>
      </c>
      <c r="BJ526" s="22">
        <f>BH526*BD$3</f>
        <v>3.847676384415217E-8</v>
      </c>
      <c r="BK526" s="22">
        <f>BH526*BD$4</f>
        <v>1.1543029153245651E-7</v>
      </c>
      <c r="BL526" s="48">
        <f>AVERAGE(BI526:BK526)</f>
        <v>5.7715145766228255E-8</v>
      </c>
      <c r="BM526" s="50">
        <f>BI526-BI$8</f>
        <v>-3.6631454873533311E-9</v>
      </c>
      <c r="BN526" s="50">
        <f>BJ526-BJ$8</f>
        <v>-7.3262909747066622E-9</v>
      </c>
      <c r="BO526" s="50">
        <f>BK526-BK$8</f>
        <v>-2.197887292412E-8</v>
      </c>
      <c r="BP526" s="50">
        <f>BL526-BL$8</f>
        <v>-1.098943646206E-8</v>
      </c>
    </row>
    <row r="527" spans="1:68" x14ac:dyDescent="0.25">
      <c r="A527">
        <v>1.9871937000000002E-3</v>
      </c>
      <c r="B527">
        <v>8.0873206000000003E-4</v>
      </c>
      <c r="C527">
        <v>2.7981279999999999E-11</v>
      </c>
      <c r="D527">
        <v>1.3799826E-11</v>
      </c>
      <c r="E527" t="s">
        <v>0</v>
      </c>
      <c r="F527">
        <v>1.9917212999999998E-3</v>
      </c>
      <c r="G527">
        <v>8.3148225000000006E-5</v>
      </c>
      <c r="H527">
        <v>2.4094192000000001E-11</v>
      </c>
      <c r="I527">
        <v>2.4766666E-11</v>
      </c>
      <c r="J527">
        <v>2.7123121000000001E-11</v>
      </c>
      <c r="K527">
        <v>2.6005737000000001E-11</v>
      </c>
      <c r="L527">
        <v>2.1501642000000001E-11</v>
      </c>
      <c r="M527">
        <v>1.7285395E-11</v>
      </c>
      <c r="N527">
        <v>1.7265537999999998E-11</v>
      </c>
      <c r="O527">
        <v>1.8806296999999999E-11</v>
      </c>
      <c r="P527">
        <v>1.9035854000000001E-11</v>
      </c>
      <c r="Q527">
        <v>2.0750546999999999E-11</v>
      </c>
      <c r="R527">
        <v>1.1686230999999999E-11</v>
      </c>
      <c r="S527">
        <v>7.3267294999999995E-12</v>
      </c>
      <c r="T527" t="s">
        <v>0</v>
      </c>
      <c r="U527">
        <v>2.6839405999999999E-3</v>
      </c>
      <c r="V527">
        <v>1.2011786E-3</v>
      </c>
      <c r="W527">
        <v>1.2318552000000001E-3</v>
      </c>
      <c r="X527">
        <v>1.4211044E-3</v>
      </c>
      <c r="Y527">
        <v>1.4418771999999999E-3</v>
      </c>
      <c r="Z527">
        <v>1.3043575000000001E-3</v>
      </c>
      <c r="AA527">
        <v>1.1879302999999999E-3</v>
      </c>
      <c r="AB527">
        <v>1.710338E-3</v>
      </c>
      <c r="AC527">
        <v>4.5137674999999999E-3</v>
      </c>
      <c r="AD527">
        <v>1.0908716E-3</v>
      </c>
      <c r="AE527">
        <v>9.2213350000000004E-5</v>
      </c>
      <c r="AF527">
        <v>9.814273000000001E-4</v>
      </c>
      <c r="AG527">
        <v>1.9844593000000002E-3</v>
      </c>
      <c r="AH527">
        <v>2.7032330000000002E-3</v>
      </c>
      <c r="AI527">
        <v>3.1019699999999999E-3</v>
      </c>
      <c r="AJ527">
        <v>2.9313582999999999E-3</v>
      </c>
      <c r="AM527" s="30" t="s">
        <v>17</v>
      </c>
      <c r="AN527" s="21"/>
      <c r="AO527" s="21">
        <f>SUM(S547:Z551)/35</f>
        <v>2.66568681587808E-3</v>
      </c>
      <c r="AP527" s="21"/>
      <c r="AR527" s="30" t="s">
        <v>17</v>
      </c>
      <c r="AS527" s="21"/>
      <c r="AT527" s="2">
        <f>((AO527-AO$9)*100)/AO$9</f>
        <v>-6.0983214714414293</v>
      </c>
      <c r="AZ527" s="23" t="s">
        <v>2</v>
      </c>
      <c r="BA527" s="21">
        <f t="shared" ref="BA527:BA538" si="216">AO522</f>
        <v>3.8277391735294129E-11</v>
      </c>
      <c r="BB527" s="21">
        <f t="shared" ref="BB527:BB539" si="217">BA527*0.001</f>
        <v>3.8277391735294131E-14</v>
      </c>
      <c r="BC527" s="21">
        <f t="shared" ref="BC527:BC539" si="218">BB527*80.8</f>
        <v>3.0928132522117657E-12</v>
      </c>
      <c r="BD527" s="21">
        <f t="shared" ref="BD527:BD539" si="219">BC527*12</f>
        <v>3.7113759026541189E-11</v>
      </c>
      <c r="BE527" s="21">
        <f t="shared" ref="BE527:BE539" si="220">BD527*1000</f>
        <v>3.7113759026541192E-8</v>
      </c>
      <c r="BF527" s="21">
        <f t="shared" ref="BF527:BF539" si="221">BE527*0.000000000000000001</f>
        <v>3.7113759026541196E-26</v>
      </c>
      <c r="BG527" s="1">
        <f>BF527*BA$2</f>
        <v>1.3054208031200468E-11</v>
      </c>
      <c r="BH527" s="1">
        <f t="shared" ref="BH527:BH538" si="222">BG527*365</f>
        <v>4.7647859313881711E-9</v>
      </c>
      <c r="BI527" s="22">
        <f t="shared" ref="BI527" si="223">BH527*BD$2</f>
        <v>2.8186727751823617E-8</v>
      </c>
      <c r="BJ527" s="22">
        <f t="shared" ref="BJ527:BJ539" si="224">BH527*BD$3</f>
        <v>5.6373455503647234E-8</v>
      </c>
      <c r="BK527" s="22">
        <f t="shared" ref="BK527:BK539" si="225">BH527*BD$4</f>
        <v>1.6912036651094171E-7</v>
      </c>
      <c r="BL527" s="48">
        <f t="shared" ref="BL527" si="226">AVERAGE(BI527:BK527)</f>
        <v>8.4560183255470854E-8</v>
      </c>
      <c r="BM527" s="50">
        <f>BI527-BI$9</f>
        <v>-1.1735522730018221E-8</v>
      </c>
      <c r="BN527" s="50">
        <f>BJ527-BJ$9</f>
        <v>-2.3471045460036441E-8</v>
      </c>
      <c r="BO527" s="50">
        <f>BK527-BK$9</f>
        <v>-7.0413136380109344E-8</v>
      </c>
      <c r="BP527" s="50">
        <f>BL527-BL$9</f>
        <v>-3.5206568190054672E-8</v>
      </c>
    </row>
    <row r="528" spans="1:68" x14ac:dyDescent="0.25">
      <c r="A528">
        <v>1.2859716000000001E-11</v>
      </c>
      <c r="B528">
        <v>7.3587599999999992E-12</v>
      </c>
      <c r="C528">
        <v>2.7260628999999999E-12</v>
      </c>
      <c r="D528" t="s">
        <v>0</v>
      </c>
      <c r="E528" t="s">
        <v>0</v>
      </c>
      <c r="F528">
        <v>8.3319959999999995E-4</v>
      </c>
      <c r="G528">
        <v>6.1401444000000002E-12</v>
      </c>
      <c r="H528">
        <v>3.2828930000000001E-12</v>
      </c>
      <c r="I528">
        <v>2.1496218000000001E-12</v>
      </c>
      <c r="J528">
        <v>1.0183214E-12</v>
      </c>
      <c r="K528">
        <v>4.7287293E-13</v>
      </c>
      <c r="L528">
        <v>3.37365E-13</v>
      </c>
      <c r="M528">
        <v>7.1796539999999999E-13</v>
      </c>
      <c r="N528">
        <v>1.0814E-12</v>
      </c>
      <c r="O528">
        <v>1.3528969E-12</v>
      </c>
      <c r="P528">
        <v>1.4524263E-12</v>
      </c>
      <c r="Q528">
        <v>1.0534642E-12</v>
      </c>
      <c r="R528">
        <v>1.3801604999999999E-12</v>
      </c>
      <c r="S528">
        <v>3.3474063000000001E-12</v>
      </c>
      <c r="T528" t="s">
        <v>0</v>
      </c>
      <c r="U528" t="s">
        <v>0</v>
      </c>
      <c r="V528">
        <v>1.7729727000000001E-11</v>
      </c>
      <c r="W528">
        <v>1.3907327E-11</v>
      </c>
      <c r="X528">
        <v>1.9772180000000001E-11</v>
      </c>
      <c r="Y528">
        <v>2.4247752999999999E-11</v>
      </c>
      <c r="Z528">
        <v>1.21547885E-11</v>
      </c>
      <c r="AA528">
        <v>4.5832717000000003E-12</v>
      </c>
      <c r="AB528">
        <v>3.0302382E-11</v>
      </c>
      <c r="AC528" t="s">
        <v>0</v>
      </c>
      <c r="AD528">
        <v>4.4253243E-11</v>
      </c>
      <c r="AE528">
        <v>7.2499080000000002E-12</v>
      </c>
      <c r="AF528">
        <v>2.6222150000000001E-12</v>
      </c>
      <c r="AG528">
        <v>1.2014262000000001E-12</v>
      </c>
      <c r="AH528">
        <v>7.3652389999999992E-12</v>
      </c>
      <c r="AI528">
        <v>1.9146632000000001E-11</v>
      </c>
      <c r="AJ528">
        <v>1.1087120999999999E-11</v>
      </c>
      <c r="AM528" s="30" t="s">
        <v>19</v>
      </c>
      <c r="AN528" s="21"/>
      <c r="AO528" s="21">
        <f>SUM(S524:AB528)/44</f>
        <v>2.5662444584857182E-3</v>
      </c>
      <c r="AP528" s="21"/>
      <c r="AR528" s="30" t="s">
        <v>19</v>
      </c>
      <c r="AS528" s="21"/>
      <c r="AT528" s="2">
        <f>((AO528-AO$10)*100)/AO$10</f>
        <v>-3.0403118835673566</v>
      </c>
      <c r="AZ528" s="26" t="s">
        <v>5</v>
      </c>
      <c r="BA528" s="21">
        <f t="shared" si="216"/>
        <v>2.1124174373216295E-3</v>
      </c>
      <c r="BB528" s="21">
        <f t="shared" si="217"/>
        <v>2.1124174373216298E-6</v>
      </c>
      <c r="BC528" s="21">
        <f t="shared" si="218"/>
        <v>1.7068332893558768E-4</v>
      </c>
      <c r="BD528" s="21">
        <f t="shared" si="219"/>
        <v>2.0481999472270521E-3</v>
      </c>
      <c r="BE528" s="21">
        <f t="shared" si="220"/>
        <v>2.0481999472270522</v>
      </c>
      <c r="BF528" s="21">
        <f t="shared" si="221"/>
        <v>2.0481999472270524E-18</v>
      </c>
      <c r="BG528" s="1">
        <f>BF528*BA$2</f>
        <v>7.2042360843790725E-4</v>
      </c>
      <c r="BH528" s="1">
        <f t="shared" si="222"/>
        <v>0.26295461707983614</v>
      </c>
      <c r="BI528" s="22">
        <f>BH528*BD$2</f>
        <v>1.5555431680337861</v>
      </c>
      <c r="BJ528" s="22">
        <f t="shared" si="224"/>
        <v>3.1110863360675722</v>
      </c>
      <c r="BK528" s="22">
        <f t="shared" si="225"/>
        <v>9.3332590082027167</v>
      </c>
      <c r="BL528" s="48">
        <f>AVERAGE(BI528:BK528)</f>
        <v>4.6666295041013583</v>
      </c>
      <c r="BM528" s="50">
        <f>BI528-BI$10</f>
        <v>-8.4561868368560056E-3</v>
      </c>
      <c r="BN528" s="50">
        <f>BJ528-BJ$10</f>
        <v>-1.6912373673712011E-2</v>
      </c>
      <c r="BO528" s="50">
        <f>BK528-BK$10</f>
        <v>-5.0737121021136034E-2</v>
      </c>
      <c r="BP528" s="50">
        <f>BL528-BL$10</f>
        <v>-2.5368560510568017E-2</v>
      </c>
    </row>
    <row r="529" spans="1:68" x14ac:dyDescent="0.25">
      <c r="A529">
        <v>4.3251122999999996E-12</v>
      </c>
      <c r="B529">
        <v>4.2872406999999998E-12</v>
      </c>
      <c r="C529" t="s">
        <v>0</v>
      </c>
      <c r="D529" t="s">
        <v>0</v>
      </c>
      <c r="E529" t="s">
        <v>0</v>
      </c>
      <c r="F529">
        <v>4.5633364999999999E-11</v>
      </c>
      <c r="G529">
        <v>4.6550909999999999E-12</v>
      </c>
      <c r="H529">
        <v>3.5816226000000001E-12</v>
      </c>
      <c r="I529">
        <v>2.8325593000000002E-12</v>
      </c>
      <c r="J529">
        <v>1.4891738E-12</v>
      </c>
      <c r="K529">
        <v>8.6697923000000001E-13</v>
      </c>
      <c r="L529">
        <v>5.5706774E-13</v>
      </c>
      <c r="M529">
        <v>4.6210784000000002E-13</v>
      </c>
      <c r="N529">
        <v>4.5088233000000002E-13</v>
      </c>
      <c r="O529">
        <v>4.1977313000000002E-13</v>
      </c>
      <c r="P529">
        <v>4.2685304999999999E-13</v>
      </c>
      <c r="Q529">
        <v>5.0294187E-13</v>
      </c>
      <c r="R529">
        <v>9.2443760000000008E-13</v>
      </c>
      <c r="S529">
        <v>1.6471106E-12</v>
      </c>
      <c r="T529" t="s">
        <v>0</v>
      </c>
      <c r="U529" t="s">
        <v>0</v>
      </c>
      <c r="V529">
        <v>9.9233984999999998E-5</v>
      </c>
      <c r="W529">
        <v>8.9458084999999994E-12</v>
      </c>
      <c r="X529">
        <v>1.1565032E-12</v>
      </c>
      <c r="Y529">
        <v>7.7311485999999998E-13</v>
      </c>
      <c r="Z529">
        <v>7.8377035E-13</v>
      </c>
      <c r="AA529">
        <v>5.417554E-12</v>
      </c>
      <c r="AB529">
        <v>3.4139519999999999E-11</v>
      </c>
      <c r="AC529" t="s">
        <v>0</v>
      </c>
      <c r="AD529">
        <v>2.9159122999999997E-11</v>
      </c>
      <c r="AE529">
        <v>1.218366E-11</v>
      </c>
      <c r="AF529">
        <v>6.2405194000000002E-12</v>
      </c>
      <c r="AG529">
        <v>3.7806454999999999E-12</v>
      </c>
      <c r="AH529">
        <v>3.3850279999999998E-12</v>
      </c>
      <c r="AI529">
        <v>3.5481237999999998E-12</v>
      </c>
      <c r="AJ529">
        <v>3.0081972E-12</v>
      </c>
      <c r="AM529" s="28" t="s">
        <v>22</v>
      </c>
      <c r="AN529" s="21"/>
      <c r="AO529" s="1">
        <f>(SUM(B538:O546)+SUM(P538:R542))/140</f>
        <v>4.6271352125380542E-5</v>
      </c>
      <c r="AP529" s="21"/>
      <c r="AR529" s="28" t="s">
        <v>22</v>
      </c>
      <c r="AS529" s="21"/>
      <c r="AT529" s="2">
        <f>((AO529-AO$11)*100)/AO$11</f>
        <v>-14.97002967177014</v>
      </c>
      <c r="AU529">
        <f>SUM(AT529:AT532)/4</f>
        <v>-18.640412502942201</v>
      </c>
      <c r="AZ529" s="26" t="s">
        <v>8</v>
      </c>
      <c r="BA529" s="21">
        <f t="shared" si="216"/>
        <v>1.9701325360176915E-3</v>
      </c>
      <c r="BB529" s="21">
        <f t="shared" si="217"/>
        <v>1.9701325360176914E-6</v>
      </c>
      <c r="BC529" s="21">
        <f t="shared" si="218"/>
        <v>1.5918670891022947E-4</v>
      </c>
      <c r="BD529" s="21">
        <f t="shared" si="219"/>
        <v>1.9102405069227537E-3</v>
      </c>
      <c r="BE529" s="21">
        <f t="shared" si="220"/>
        <v>1.9102405069227537</v>
      </c>
      <c r="BF529" s="21">
        <f t="shared" si="221"/>
        <v>1.910240506922754E-18</v>
      </c>
      <c r="BG529" s="1">
        <f t="shared" ref="BG529:BG536" si="227">BF529*BA$2</f>
        <v>6.7189844470247491E-4</v>
      </c>
      <c r="BH529" s="1">
        <f t="shared" si="222"/>
        <v>0.24524293231640334</v>
      </c>
      <c r="BI529" s="22">
        <f>BH529*BD$2</f>
        <v>1.4507673305372302</v>
      </c>
      <c r="BJ529" s="22">
        <f t="shared" si="224"/>
        <v>2.9015346610744603</v>
      </c>
      <c r="BK529" s="22">
        <f t="shared" si="225"/>
        <v>8.7046039832233806</v>
      </c>
      <c r="BL529" s="48">
        <f t="shared" ref="BL529:BL538" si="228">AVERAGE(BI529:BK529)</f>
        <v>4.3523019916116903</v>
      </c>
      <c r="BM529" s="50">
        <f>BI529-BI$11</f>
        <v>-0.11166472478736611</v>
      </c>
      <c r="BN529" s="50">
        <f>BJ529-BJ$11</f>
        <v>-0.22332944957473222</v>
      </c>
      <c r="BO529" s="50">
        <f>BK529-BK$11</f>
        <v>-0.66998834872419799</v>
      </c>
      <c r="BP529" s="50">
        <f>BL529-BL$11</f>
        <v>-0.334994174362099</v>
      </c>
    </row>
    <row r="530" spans="1:68" x14ac:dyDescent="0.25">
      <c r="A530">
        <v>2.134305E-12</v>
      </c>
      <c r="B530">
        <v>1.8047351E-12</v>
      </c>
      <c r="C530" t="s">
        <v>0</v>
      </c>
      <c r="D530" t="s">
        <v>0</v>
      </c>
      <c r="E530" t="s">
        <v>0</v>
      </c>
      <c r="F530">
        <v>6.3896399999999999E-9</v>
      </c>
      <c r="G530">
        <v>2.7194794000000001E-12</v>
      </c>
      <c r="H530">
        <v>1.5119545E-12</v>
      </c>
      <c r="I530">
        <v>1.2890055E-12</v>
      </c>
      <c r="J530">
        <v>9.9249099999999992E-13</v>
      </c>
      <c r="K530">
        <v>8.3010150000000002E-13</v>
      </c>
      <c r="L530">
        <v>5.8350487000000003E-13</v>
      </c>
      <c r="M530">
        <v>4.6986110000000001E-13</v>
      </c>
      <c r="N530">
        <v>4.3919900000000002E-13</v>
      </c>
      <c r="O530">
        <v>4.8180249999999996E-13</v>
      </c>
      <c r="P530">
        <v>5.5435279999999996E-13</v>
      </c>
      <c r="Q530">
        <v>6.9530156000000005E-13</v>
      </c>
      <c r="R530">
        <v>8.8012203999999998E-13</v>
      </c>
      <c r="S530">
        <v>9.0877165000000002E-13</v>
      </c>
      <c r="T530" t="s">
        <v>0</v>
      </c>
      <c r="U530" t="s">
        <v>0</v>
      </c>
      <c r="V530">
        <v>1.0893389999999999E-3</v>
      </c>
      <c r="W530">
        <v>9.1583559999999999E-12</v>
      </c>
      <c r="X530">
        <v>1.0687563999999999E-12</v>
      </c>
      <c r="Y530">
        <v>1.0958989E-12</v>
      </c>
      <c r="Z530">
        <v>2.2182295E-12</v>
      </c>
      <c r="AA530">
        <v>9.0568469999999996E-12</v>
      </c>
      <c r="AB530">
        <v>1.0738923E-6</v>
      </c>
      <c r="AC530" t="s">
        <v>0</v>
      </c>
      <c r="AD530">
        <v>6.0123610000000004E-8</v>
      </c>
      <c r="AE530">
        <v>1.2959100999999999E-11</v>
      </c>
      <c r="AF530">
        <v>3.7542924000000003E-12</v>
      </c>
      <c r="AG530">
        <v>3.3101554999999999E-12</v>
      </c>
      <c r="AH530">
        <v>3.1739197000000001E-12</v>
      </c>
      <c r="AI530">
        <v>3.3117848999999999E-12</v>
      </c>
      <c r="AJ530">
        <v>2.8898117E-12</v>
      </c>
      <c r="AM530" s="28" t="s">
        <v>25</v>
      </c>
      <c r="AN530" s="21"/>
      <c r="AO530" s="21">
        <f>SUM(E529:R537)/126</f>
        <v>2.6013101505643409E-5</v>
      </c>
      <c r="AP530" s="21"/>
      <c r="AR530" s="28" t="s">
        <v>25</v>
      </c>
      <c r="AS530" s="21"/>
      <c r="AT530" s="2">
        <f>((AO530-AO$12)*100)/AO$12</f>
        <v>-27.412456405534666</v>
      </c>
      <c r="AZ530" s="27" t="s">
        <v>11</v>
      </c>
      <c r="BA530" s="21">
        <f t="shared" si="216"/>
        <v>1.4822107309745908E-3</v>
      </c>
      <c r="BB530" s="21">
        <f t="shared" si="217"/>
        <v>1.482210730974591E-6</v>
      </c>
      <c r="BC530" s="21">
        <f t="shared" si="218"/>
        <v>1.1976262706274695E-4</v>
      </c>
      <c r="BD530" s="21">
        <f t="shared" si="219"/>
        <v>1.4371515247529635E-3</v>
      </c>
      <c r="BE530" s="21">
        <f t="shared" si="220"/>
        <v>1.4371515247529636</v>
      </c>
      <c r="BF530" s="21">
        <f t="shared" si="221"/>
        <v>1.4371515247529637E-18</v>
      </c>
      <c r="BG530" s="1">
        <f t="shared" si="227"/>
        <v>5.0549649155898365E-4</v>
      </c>
      <c r="BH530" s="1">
        <f t="shared" si="222"/>
        <v>0.18450621941902903</v>
      </c>
      <c r="BI530" s="22">
        <f t="shared" ref="BI530:BI539" si="229">BH530*BD$2</f>
        <v>1.0914711909769375</v>
      </c>
      <c r="BJ530" s="22">
        <f t="shared" si="224"/>
        <v>2.1829423819538749</v>
      </c>
      <c r="BK530" s="22">
        <f t="shared" si="225"/>
        <v>6.5488271458616243</v>
      </c>
      <c r="BL530" s="48">
        <f t="shared" si="228"/>
        <v>3.2744135729308126</v>
      </c>
      <c r="BM530" s="50">
        <f>BI530-BI$12</f>
        <v>-6.7928622661249216E-2</v>
      </c>
      <c r="BN530" s="50">
        <f>BJ530-BJ$12</f>
        <v>-0.13585724532249843</v>
      </c>
      <c r="BO530" s="50">
        <f>BK530-BK$12</f>
        <v>-0.40757173596749574</v>
      </c>
      <c r="BP530" s="50">
        <f>BL530-BL$12</f>
        <v>-0.20378586798374743</v>
      </c>
    </row>
    <row r="531" spans="1:68" x14ac:dyDescent="0.25">
      <c r="A531">
        <v>2.100091E-12</v>
      </c>
      <c r="B531">
        <v>1.1771086E-12</v>
      </c>
      <c r="C531" t="s">
        <v>0</v>
      </c>
      <c r="D531" t="s">
        <v>0</v>
      </c>
      <c r="E531" t="s">
        <v>0</v>
      </c>
      <c r="F531">
        <v>1.6509365000000002E-11</v>
      </c>
      <c r="G531">
        <v>1.7328732000000001E-12</v>
      </c>
      <c r="H531">
        <v>7.7653630000000003E-13</v>
      </c>
      <c r="I531">
        <v>4.5133379999999998E-13</v>
      </c>
      <c r="J531">
        <v>4.2214084000000001E-13</v>
      </c>
      <c r="K531">
        <v>5.0302180000000004E-13</v>
      </c>
      <c r="L531">
        <v>4.7385389999999997E-13</v>
      </c>
      <c r="M531">
        <v>4.3816270000000002E-13</v>
      </c>
      <c r="N531">
        <v>4.7762066E-13</v>
      </c>
      <c r="O531">
        <v>6.1325943999999995E-13</v>
      </c>
      <c r="P531">
        <v>7.1493830000000001E-13</v>
      </c>
      <c r="Q531">
        <v>8.4472629999999996E-13</v>
      </c>
      <c r="R531">
        <v>8.8591845000000004E-13</v>
      </c>
      <c r="S531">
        <v>6.6153129999999995E-13</v>
      </c>
      <c r="T531" t="s">
        <v>0</v>
      </c>
      <c r="U531" t="s">
        <v>0</v>
      </c>
      <c r="V531" t="s">
        <v>0</v>
      </c>
      <c r="W531">
        <v>3.6687988E-12</v>
      </c>
      <c r="X531">
        <v>1.6977635E-12</v>
      </c>
      <c r="Y531">
        <v>1.4721866999999999E-12</v>
      </c>
      <c r="Z531">
        <v>2.6451156999999999E-12</v>
      </c>
      <c r="AA531">
        <v>6.0436343000000002E-12</v>
      </c>
      <c r="AB531" t="s">
        <v>0</v>
      </c>
      <c r="AC531" t="s">
        <v>0</v>
      </c>
      <c r="AD531">
        <v>9.8667760000000003E-4</v>
      </c>
      <c r="AE531">
        <v>2.1995513E-6</v>
      </c>
      <c r="AF531">
        <v>3.9504983E-12</v>
      </c>
      <c r="AG531">
        <v>3.1331190000000001E-12</v>
      </c>
      <c r="AH531">
        <v>3.4029266E-12</v>
      </c>
      <c r="AI531">
        <v>3.6731433999999998E-12</v>
      </c>
      <c r="AJ531">
        <v>3.2275569999999999E-12</v>
      </c>
      <c r="AM531" s="35" t="s">
        <v>27</v>
      </c>
      <c r="AN531" s="21"/>
      <c r="AO531" s="21">
        <f>(SUM(S538:AB546)+SUM(P543:R546))/67</f>
        <v>2.3935036197559951E-5</v>
      </c>
      <c r="AP531" s="21"/>
      <c r="AR531" s="35" t="s">
        <v>27</v>
      </c>
      <c r="AS531" s="21"/>
      <c r="AT531" s="2">
        <f>((AO531-AO$13)*100)/AO$13</f>
        <v>-15.874935767745782</v>
      </c>
      <c r="AZ531" s="27" t="s">
        <v>14</v>
      </c>
      <c r="BA531" s="21">
        <f t="shared" si="216"/>
        <v>1.5863929963788347E-3</v>
      </c>
      <c r="BB531" s="21">
        <f t="shared" si="217"/>
        <v>1.5863929963788348E-6</v>
      </c>
      <c r="BC531" s="21">
        <f t="shared" si="218"/>
        <v>1.2818055410740984E-4</v>
      </c>
      <c r="BD531" s="21">
        <f t="shared" si="219"/>
        <v>1.5381666492889181E-3</v>
      </c>
      <c r="BE531" s="21">
        <f t="shared" si="220"/>
        <v>1.5381666492889181</v>
      </c>
      <c r="BF531" s="21">
        <f t="shared" si="221"/>
        <v>1.5381666492889182E-18</v>
      </c>
      <c r="BG531" s="1">
        <f t="shared" si="227"/>
        <v>5.4102704638763768E-4</v>
      </c>
      <c r="BH531" s="1">
        <f t="shared" si="222"/>
        <v>0.19747487193148774</v>
      </c>
      <c r="BI531" s="22">
        <f t="shared" si="229"/>
        <v>1.1681889875244478</v>
      </c>
      <c r="BJ531" s="22">
        <f t="shared" si="224"/>
        <v>2.3363779750488956</v>
      </c>
      <c r="BK531" s="22">
        <f t="shared" si="225"/>
        <v>7.0091339251466858</v>
      </c>
      <c r="BL531" s="48">
        <f t="shared" si="228"/>
        <v>3.5045669625733429</v>
      </c>
      <c r="BM531" s="50">
        <f>BI531-BI$13</f>
        <v>-6.9479258182024273E-2</v>
      </c>
      <c r="BN531" s="50">
        <f>BJ531-BJ$13</f>
        <v>-0.13895851636404855</v>
      </c>
      <c r="BO531" s="50">
        <f>BK531-BK$13</f>
        <v>-0.41687554909214608</v>
      </c>
      <c r="BP531" s="50">
        <f>BL531-BL$13</f>
        <v>-0.20843777454607304</v>
      </c>
    </row>
    <row r="532" spans="1:68" x14ac:dyDescent="0.25">
      <c r="A532">
        <v>4.749519E-12</v>
      </c>
      <c r="B532">
        <v>1.2534891E-12</v>
      </c>
      <c r="C532" t="s">
        <v>0</v>
      </c>
      <c r="D532" t="s">
        <v>0</v>
      </c>
      <c r="E532">
        <v>2.6339959999999999E-11</v>
      </c>
      <c r="F532">
        <v>3.5968252999999999E-11</v>
      </c>
      <c r="G532">
        <v>1.9659409000000001E-12</v>
      </c>
      <c r="H532">
        <v>6.7183347000000002E-13</v>
      </c>
      <c r="I532">
        <v>3.0854081999999999E-13</v>
      </c>
      <c r="J532">
        <v>3.0894016000000002E-13</v>
      </c>
      <c r="K532">
        <v>2.5121653000000002E-13</v>
      </c>
      <c r="L532">
        <v>2.4217057E-13</v>
      </c>
      <c r="M532">
        <v>4.1712395999999999E-13</v>
      </c>
      <c r="N532">
        <v>5.4939929999999996E-13</v>
      </c>
      <c r="O532">
        <v>7.5326660000000004E-13</v>
      </c>
      <c r="P532">
        <v>9.3295629999999998E-13</v>
      </c>
      <c r="Q532">
        <v>1.0598474000000001E-12</v>
      </c>
      <c r="R532">
        <v>2.1128521999999999E-12</v>
      </c>
      <c r="S532">
        <v>7.1440710000000002E-13</v>
      </c>
      <c r="T532" t="s">
        <v>0</v>
      </c>
      <c r="U532" t="s">
        <v>0</v>
      </c>
      <c r="V532" t="s">
        <v>0</v>
      </c>
      <c r="W532">
        <v>4.4002330000000002E-12</v>
      </c>
      <c r="X532">
        <v>2.9067090000000001E-12</v>
      </c>
      <c r="Y532">
        <v>2.7682089999999998E-12</v>
      </c>
      <c r="Z532">
        <v>3.7122140000000003E-12</v>
      </c>
      <c r="AA532">
        <v>1.5585893999999999E-11</v>
      </c>
      <c r="AB532" t="s">
        <v>0</v>
      </c>
      <c r="AC532" t="s">
        <v>0</v>
      </c>
      <c r="AD532" t="s">
        <v>0</v>
      </c>
      <c r="AE532">
        <v>4.1301580000000003E-12</v>
      </c>
      <c r="AF532">
        <v>4.5223249999999997E-12</v>
      </c>
      <c r="AG532">
        <v>3.8358105999999999E-12</v>
      </c>
      <c r="AH532">
        <v>4.9003076000000004E-12</v>
      </c>
      <c r="AI532">
        <v>6.2771714999999997E-12</v>
      </c>
      <c r="AJ532">
        <v>6.2296720000000004E-12</v>
      </c>
      <c r="AM532" s="35" t="s">
        <v>28</v>
      </c>
      <c r="AN532" s="21"/>
      <c r="AO532" s="21">
        <f>SUM(S529:AB537)/54</f>
        <v>1.9932099649778726E-4</v>
      </c>
      <c r="AP532" s="2"/>
      <c r="AR532" s="35" t="s">
        <v>28</v>
      </c>
      <c r="AS532" s="21"/>
      <c r="AT532" s="2">
        <f>((AO532-AO$14)*100)/AO$14</f>
        <v>-16.304228166718215</v>
      </c>
      <c r="AZ532" s="30" t="s">
        <v>17</v>
      </c>
      <c r="BA532" s="21">
        <f t="shared" si="216"/>
        <v>2.66568681587808E-3</v>
      </c>
      <c r="BB532" s="21">
        <f t="shared" si="217"/>
        <v>2.66568681587808E-6</v>
      </c>
      <c r="BC532" s="21">
        <f t="shared" si="218"/>
        <v>2.1538749472294885E-4</v>
      </c>
      <c r="BD532" s="21">
        <f t="shared" si="219"/>
        <v>2.5846499366753862E-3</v>
      </c>
      <c r="BE532" s="21">
        <f t="shared" si="220"/>
        <v>2.5846499366753863</v>
      </c>
      <c r="BF532" s="21">
        <f t="shared" si="221"/>
        <v>2.5846499366753864E-18</v>
      </c>
      <c r="BG532" s="1">
        <f t="shared" si="227"/>
        <v>9.0911184547651702E-4</v>
      </c>
      <c r="BH532" s="1">
        <f t="shared" si="222"/>
        <v>0.3318258235989287</v>
      </c>
      <c r="BI532" s="22">
        <f t="shared" si="229"/>
        <v>1.9629599913804998</v>
      </c>
      <c r="BJ532" s="22">
        <f t="shared" si="224"/>
        <v>3.9259199827609996</v>
      </c>
      <c r="BK532" s="22">
        <f t="shared" si="225"/>
        <v>11.777759948283</v>
      </c>
      <c r="BL532" s="48">
        <f t="shared" si="228"/>
        <v>5.8888799741415001</v>
      </c>
      <c r="BM532" s="50">
        <f>BI532-BI$14</f>
        <v>-0.12748186454809241</v>
      </c>
      <c r="BN532" s="50">
        <f>BJ532-BJ$14</f>
        <v>-0.25496372909618481</v>
      </c>
      <c r="BO532" s="50">
        <f>BK532-BK$14</f>
        <v>-0.7648911872885531</v>
      </c>
      <c r="BP532" s="50">
        <f>BL532-BL$14</f>
        <v>-0.38244559364427655</v>
      </c>
    </row>
    <row r="533" spans="1:68" x14ac:dyDescent="0.25">
      <c r="A533">
        <v>1.1329473000000001E-11</v>
      </c>
      <c r="B533">
        <v>2.9359854000000001E-12</v>
      </c>
      <c r="C533" t="s">
        <v>0</v>
      </c>
      <c r="D533" t="s">
        <v>0</v>
      </c>
      <c r="E533">
        <v>1.8098104999999999E-11</v>
      </c>
      <c r="F533">
        <v>5.9355155000000004E-12</v>
      </c>
      <c r="G533">
        <v>1.2759331E-12</v>
      </c>
      <c r="H533">
        <v>3.659211E-13</v>
      </c>
      <c r="I533">
        <v>2.4437367000000001E-13</v>
      </c>
      <c r="J533">
        <v>1.559244E-13</v>
      </c>
      <c r="K533">
        <v>2.1821951E-13</v>
      </c>
      <c r="L533">
        <v>3.1663937E-13</v>
      </c>
      <c r="M533">
        <v>4.8732769999999999E-13</v>
      </c>
      <c r="N533">
        <v>7.0229860000000005E-13</v>
      </c>
      <c r="O533">
        <v>9.7599710000000002E-13</v>
      </c>
      <c r="P533">
        <v>1.3216530999999999E-12</v>
      </c>
      <c r="Q533">
        <v>1.8174587000000001E-12</v>
      </c>
      <c r="R533">
        <v>5.5816479999999998E-12</v>
      </c>
      <c r="S533" t="s">
        <v>0</v>
      </c>
      <c r="T533" t="s">
        <v>0</v>
      </c>
      <c r="U533" t="s">
        <v>0</v>
      </c>
      <c r="V533" t="s">
        <v>0</v>
      </c>
      <c r="W533">
        <v>7.7556420000000006E-12</v>
      </c>
      <c r="X533">
        <v>3.8044823000000001E-12</v>
      </c>
      <c r="Y533">
        <v>4.6700089999999996E-12</v>
      </c>
      <c r="Z533">
        <v>6.6110476E-12</v>
      </c>
      <c r="AA533">
        <v>5.9237600000000004E-4</v>
      </c>
      <c r="AB533" t="s">
        <v>0</v>
      </c>
      <c r="AC533" t="s">
        <v>0</v>
      </c>
      <c r="AD533" t="s">
        <v>0</v>
      </c>
      <c r="AE533">
        <v>8.2631760000000005E-12</v>
      </c>
      <c r="AF533">
        <v>5.6808234000000004E-12</v>
      </c>
      <c r="AG533">
        <v>4.6086585000000002E-12</v>
      </c>
      <c r="AH533">
        <v>8.2552119999999995E-12</v>
      </c>
      <c r="AI533">
        <v>1.8887161000000001E-11</v>
      </c>
      <c r="AJ533">
        <v>6.2215210000000004E-7</v>
      </c>
      <c r="AM533" s="33" t="s">
        <v>29</v>
      </c>
      <c r="AN533" s="21"/>
      <c r="AO533" s="1">
        <f>(SUM(AC524:AJ546)+SUM(A524:D537))/173</f>
        <v>1.1433129881100834E-3</v>
      </c>
      <c r="AP533" s="21"/>
      <c r="AR533" s="33" t="s">
        <v>29</v>
      </c>
      <c r="AS533" s="21"/>
      <c r="AT533" s="2">
        <f>((AO533-AO$15)*100)/AO$15</f>
        <v>-3.3671198381419227</v>
      </c>
      <c r="AZ533" s="30" t="s">
        <v>19</v>
      </c>
      <c r="BA533" s="21">
        <f t="shared" si="216"/>
        <v>2.5662444584857182E-3</v>
      </c>
      <c r="BB533" s="21">
        <f t="shared" si="217"/>
        <v>2.5662444584857181E-6</v>
      </c>
      <c r="BC533" s="21">
        <f t="shared" si="218"/>
        <v>2.0735255224564603E-4</v>
      </c>
      <c r="BD533" s="21">
        <f t="shared" si="219"/>
        <v>2.4882306269477525E-3</v>
      </c>
      <c r="BE533" s="21">
        <f t="shared" si="220"/>
        <v>2.4882306269477525</v>
      </c>
      <c r="BF533" s="21">
        <f t="shared" si="221"/>
        <v>2.4882306269477529E-18</v>
      </c>
      <c r="BG533" s="1">
        <f t="shared" si="227"/>
        <v>8.751977995694679E-4</v>
      </c>
      <c r="BH533" s="1">
        <f t="shared" si="222"/>
        <v>0.31944719684285577</v>
      </c>
      <c r="BI533" s="22">
        <f t="shared" si="229"/>
        <v>1.8897325710222437</v>
      </c>
      <c r="BJ533" s="22">
        <f t="shared" si="224"/>
        <v>3.7794651420444874</v>
      </c>
      <c r="BK533" s="22">
        <f t="shared" si="225"/>
        <v>11.338395426133461</v>
      </c>
      <c r="BL533" s="48">
        <f t="shared" si="228"/>
        <v>5.6691977130667306</v>
      </c>
      <c r="BM533" s="50">
        <f>BI533-BI$15</f>
        <v>-5.92553101608988E-2</v>
      </c>
      <c r="BN533" s="50">
        <f>BJ533-BJ$15</f>
        <v>-0.1185106203217976</v>
      </c>
      <c r="BO533" s="50">
        <f>BK533-BK$15</f>
        <v>-0.35553186096539413</v>
      </c>
      <c r="BP533" s="50">
        <f>BL533-BL$15</f>
        <v>-0.17776593048269618</v>
      </c>
    </row>
    <row r="534" spans="1:68" x14ac:dyDescent="0.25">
      <c r="A534">
        <v>9.5888802999999996E-4</v>
      </c>
      <c r="B534">
        <v>7.2423180000000002E-12</v>
      </c>
      <c r="C534" t="s">
        <v>0</v>
      </c>
      <c r="D534" t="s">
        <v>0</v>
      </c>
      <c r="E534">
        <v>2.2543090000000001E-12</v>
      </c>
      <c r="F534">
        <v>3.547458E-12</v>
      </c>
      <c r="G534">
        <v>1.0579401000000001E-12</v>
      </c>
      <c r="H534">
        <v>5.6895619999999996E-13</v>
      </c>
      <c r="I534">
        <v>2.2275427000000001E-13</v>
      </c>
      <c r="J534">
        <v>1.5336167E-13</v>
      </c>
      <c r="K534">
        <v>1.3719094E-13</v>
      </c>
      <c r="L534">
        <v>1.7508439999999999E-13</v>
      </c>
      <c r="M534">
        <v>3.5990319999999999E-13</v>
      </c>
      <c r="N534">
        <v>8.6738670000000002E-13</v>
      </c>
      <c r="O534">
        <v>1.3185195E-12</v>
      </c>
      <c r="P534">
        <v>2.1360666999999999E-12</v>
      </c>
      <c r="Q534">
        <v>3.6617424000000003E-12</v>
      </c>
      <c r="R534">
        <v>1.2992543000000001E-5</v>
      </c>
      <c r="S534" t="s">
        <v>0</v>
      </c>
      <c r="T534" t="s">
        <v>0</v>
      </c>
      <c r="U534" t="s">
        <v>0</v>
      </c>
      <c r="V534" t="s">
        <v>0</v>
      </c>
      <c r="W534">
        <v>5.167011E-12</v>
      </c>
      <c r="X534">
        <v>4.4399068E-12</v>
      </c>
      <c r="Y534">
        <v>8.0157440000000006E-12</v>
      </c>
      <c r="Z534">
        <v>7.5240089999999994E-12</v>
      </c>
      <c r="AA534">
        <v>6.9124903999999996E-4</v>
      </c>
      <c r="AB534" t="s">
        <v>0</v>
      </c>
      <c r="AC534" t="s">
        <v>0</v>
      </c>
      <c r="AD534" t="s">
        <v>0</v>
      </c>
      <c r="AE534">
        <v>3.8304724000000001E-12</v>
      </c>
      <c r="AF534">
        <v>2.1579081999999998E-12</v>
      </c>
      <c r="AG534">
        <v>3.1495664999999999E-12</v>
      </c>
      <c r="AH534">
        <v>1.1596483E-11</v>
      </c>
      <c r="AI534">
        <v>2.0376615E-4</v>
      </c>
      <c r="AJ534">
        <v>6.4210413000000003E-4</v>
      </c>
      <c r="AM534" t="s">
        <v>30</v>
      </c>
      <c r="AN534" s="21"/>
      <c r="AO534" s="21">
        <f>SUM(U552:W553)/6</f>
        <v>3.5585618566666669E-3</v>
      </c>
      <c r="AP534" s="21"/>
      <c r="AR534" t="s">
        <v>30</v>
      </c>
      <c r="AT534" s="2">
        <f>((AO534-AO$16)*100)/AO$16</f>
        <v>7.2747500874376394</v>
      </c>
      <c r="AZ534" s="28" t="s">
        <v>22</v>
      </c>
      <c r="BA534" s="21">
        <f t="shared" si="216"/>
        <v>4.6271352125380542E-5</v>
      </c>
      <c r="BB534" s="21">
        <f t="shared" si="217"/>
        <v>4.6271352125380541E-8</v>
      </c>
      <c r="BC534" s="21">
        <f t="shared" si="218"/>
        <v>3.7387252517307477E-6</v>
      </c>
      <c r="BD534" s="21">
        <f t="shared" si="219"/>
        <v>4.4864703020768969E-5</v>
      </c>
      <c r="BE534" s="21">
        <f t="shared" si="220"/>
        <v>4.4864703020768969E-2</v>
      </c>
      <c r="BF534" s="21">
        <f t="shared" si="221"/>
        <v>4.4864703020768971E-20</v>
      </c>
      <c r="BG534" s="1">
        <f t="shared" si="227"/>
        <v>1.5780486317010176E-5</v>
      </c>
      <c r="BH534" s="1">
        <f t="shared" si="222"/>
        <v>5.7598775057087137E-3</v>
      </c>
      <c r="BI534" s="22">
        <f t="shared" si="229"/>
        <v>3.4073324903804186E-2</v>
      </c>
      <c r="BJ534" s="22">
        <f t="shared" si="224"/>
        <v>6.8146649807608373E-2</v>
      </c>
      <c r="BK534" s="22">
        <f t="shared" si="225"/>
        <v>0.20443994942282512</v>
      </c>
      <c r="BL534" s="48">
        <f t="shared" si="228"/>
        <v>0.10221997471141257</v>
      </c>
      <c r="BM534" s="50">
        <f>BI534-BI$16</f>
        <v>-5.998810570635553E-3</v>
      </c>
      <c r="BN534" s="50">
        <f>BJ534-BJ$16</f>
        <v>-1.1997621141271106E-2</v>
      </c>
      <c r="BO534" s="50">
        <f>BK534-BK$16</f>
        <v>-3.5992863423813332E-2</v>
      </c>
      <c r="BP534" s="50">
        <f>BL534-BL$16</f>
        <v>-1.7996431711906638E-2</v>
      </c>
    </row>
    <row r="535" spans="1:68" x14ac:dyDescent="0.25">
      <c r="A535">
        <v>2.7209613000000001E-3</v>
      </c>
      <c r="B535">
        <v>6.8009185000000004E-4</v>
      </c>
      <c r="C535">
        <v>7.9002526999999997E-13</v>
      </c>
      <c r="D535">
        <v>1.283774E-12</v>
      </c>
      <c r="E535">
        <v>2.0617702000000001E-12</v>
      </c>
      <c r="F535">
        <v>2.4577509999999999E-12</v>
      </c>
      <c r="G535">
        <v>1.3087012E-12</v>
      </c>
      <c r="H535">
        <v>9.2690589999999999E-13</v>
      </c>
      <c r="I535">
        <v>2.9042157999999998E-13</v>
      </c>
      <c r="J535">
        <v>2.9505087999999998E-13</v>
      </c>
      <c r="K535">
        <v>2.2897422999999999E-13</v>
      </c>
      <c r="L535">
        <v>2.7760987999999999E-13</v>
      </c>
      <c r="M535">
        <v>5.3913135000000002E-13</v>
      </c>
      <c r="N535">
        <v>1.2770556000000001E-12</v>
      </c>
      <c r="O535">
        <v>3.3011595000000002E-12</v>
      </c>
      <c r="P535">
        <v>7.9818370000000001E-12</v>
      </c>
      <c r="Q535">
        <v>1.0325052E-11</v>
      </c>
      <c r="R535">
        <v>7.5780599999999997E-4</v>
      </c>
      <c r="S535" t="s">
        <v>0</v>
      </c>
      <c r="T535" t="s">
        <v>0</v>
      </c>
      <c r="U535" t="s">
        <v>0</v>
      </c>
      <c r="V535" t="s">
        <v>0</v>
      </c>
      <c r="W535">
        <v>1.5481779E-12</v>
      </c>
      <c r="X535">
        <v>3.1404043999999999E-12</v>
      </c>
      <c r="Y535">
        <v>6.5719504999999998E-4</v>
      </c>
      <c r="Z535">
        <v>1.2753356E-3</v>
      </c>
      <c r="AA535">
        <v>7.9099944999999996E-4</v>
      </c>
      <c r="AB535" t="s">
        <v>0</v>
      </c>
      <c r="AC535" t="s">
        <v>0</v>
      </c>
      <c r="AD535" t="s">
        <v>0</v>
      </c>
      <c r="AE535">
        <v>1.8053582999999999E-12</v>
      </c>
      <c r="AF535">
        <v>4.3246526E-12</v>
      </c>
      <c r="AG535">
        <v>5.1713399999999997E-12</v>
      </c>
      <c r="AH535">
        <v>4.2417340000000001E-5</v>
      </c>
      <c r="AI535">
        <v>3.9983447999999999E-4</v>
      </c>
      <c r="AJ535">
        <v>1.3280922E-3</v>
      </c>
      <c r="AM535" t="s">
        <v>31</v>
      </c>
      <c r="AN535" s="21"/>
      <c r="AO535" s="21">
        <f>((SUM(A520:Z553)+SUM(AA520:AJ546))/895)</f>
        <v>9.0925193849043025E-4</v>
      </c>
      <c r="AP535" s="21"/>
      <c r="AR535" t="s">
        <v>31</v>
      </c>
      <c r="AT535" s="2">
        <f>((AO535-AO$17)*100)/AO$17</f>
        <v>-5.1370200634486114</v>
      </c>
      <c r="AZ535" s="28" t="s">
        <v>25</v>
      </c>
      <c r="BA535" s="21">
        <f t="shared" si="216"/>
        <v>2.6013101505643409E-5</v>
      </c>
      <c r="BB535" s="21">
        <f t="shared" si="217"/>
        <v>2.601310150564341E-8</v>
      </c>
      <c r="BC535" s="21">
        <f t="shared" si="218"/>
        <v>2.1018586016559874E-6</v>
      </c>
      <c r="BD535" s="21">
        <f t="shared" si="219"/>
        <v>2.5222303219871849E-5</v>
      </c>
      <c r="BE535" s="21">
        <f t="shared" si="220"/>
        <v>2.5222303219871848E-2</v>
      </c>
      <c r="BF535" s="21">
        <f t="shared" si="221"/>
        <v>2.5222303219871849E-20</v>
      </c>
      <c r="BG535" s="1">
        <f t="shared" si="227"/>
        <v>8.8715668230416253E-6</v>
      </c>
      <c r="BH535" s="1">
        <f t="shared" si="222"/>
        <v>3.2381218904101931E-3</v>
      </c>
      <c r="BI535" s="22">
        <f t="shared" si="229"/>
        <v>1.9155542655327932E-2</v>
      </c>
      <c r="BJ535" s="22">
        <f t="shared" si="224"/>
        <v>3.8311085310655864E-2</v>
      </c>
      <c r="BK535" s="22">
        <f t="shared" si="225"/>
        <v>0.1149332559319676</v>
      </c>
      <c r="BL535" s="48">
        <f t="shared" si="228"/>
        <v>5.7466627965983806E-2</v>
      </c>
      <c r="BM535" s="50">
        <f>BI535-BI$17</f>
        <v>-7.2340301374184367E-3</v>
      </c>
      <c r="BN535" s="50">
        <f>BJ535-BJ$17</f>
        <v>-1.4468060274836873E-2</v>
      </c>
      <c r="BO535" s="50">
        <f>BK535-BK$17</f>
        <v>-4.3404180824510613E-2</v>
      </c>
      <c r="BP535" s="50">
        <f>BL535-BL$17</f>
        <v>-2.17020904122553E-2</v>
      </c>
    </row>
    <row r="536" spans="1:68" x14ac:dyDescent="0.25">
      <c r="A536">
        <v>1.3781093000000001E-3</v>
      </c>
      <c r="B536">
        <v>5.6171910000000004E-12</v>
      </c>
      <c r="C536">
        <v>7.5438646000000004E-13</v>
      </c>
      <c r="D536">
        <v>1.0054146999999999E-12</v>
      </c>
      <c r="E536">
        <v>9.561162E-13</v>
      </c>
      <c r="F536">
        <v>1.3840474999999999E-12</v>
      </c>
      <c r="G536">
        <v>1.5365443999999999E-12</v>
      </c>
      <c r="H536">
        <v>9.0639654E-13</v>
      </c>
      <c r="I536">
        <v>7.3987463000000004E-13</v>
      </c>
      <c r="J536">
        <v>8.3419903000000001E-13</v>
      </c>
      <c r="K536">
        <v>9.5763280000000003E-13</v>
      </c>
      <c r="L536">
        <v>1.0905248E-12</v>
      </c>
      <c r="M536">
        <v>1.8323035999999998E-12</v>
      </c>
      <c r="N536">
        <v>3.9407679999999996E-12</v>
      </c>
      <c r="O536">
        <v>8.8365759999999996E-12</v>
      </c>
      <c r="P536">
        <v>3.6415603000000002E-4</v>
      </c>
      <c r="Q536">
        <v>9.0786719999999999E-4</v>
      </c>
      <c r="R536">
        <v>1.5211213000000001E-4</v>
      </c>
      <c r="S536" t="s">
        <v>0</v>
      </c>
      <c r="T536" t="s">
        <v>0</v>
      </c>
      <c r="U536" t="s">
        <v>0</v>
      </c>
      <c r="V536" t="s">
        <v>0</v>
      </c>
      <c r="W536">
        <v>1.8318228999999998E-12</v>
      </c>
      <c r="X536">
        <v>6.1623019999999996E-12</v>
      </c>
      <c r="Y536">
        <v>6.6319700000000003E-4</v>
      </c>
      <c r="Z536">
        <v>1.9851948999999999E-3</v>
      </c>
      <c r="AA536">
        <v>1.7417761E-3</v>
      </c>
      <c r="AB536" t="s">
        <v>0</v>
      </c>
      <c r="AC536" t="s">
        <v>0</v>
      </c>
      <c r="AD536" t="s">
        <v>0</v>
      </c>
      <c r="AE536">
        <v>1.5330760999999999E-12</v>
      </c>
      <c r="AF536">
        <v>4.2723653999999997E-12</v>
      </c>
      <c r="AG536">
        <v>1.2834159E-4</v>
      </c>
      <c r="AH536">
        <v>6.0205429999999997E-4</v>
      </c>
      <c r="AI536">
        <v>1.0066245E-3</v>
      </c>
      <c r="AJ536">
        <v>1.5201360000000001E-3</v>
      </c>
      <c r="AZ536" s="35" t="s">
        <v>27</v>
      </c>
      <c r="BA536" s="21">
        <f t="shared" si="216"/>
        <v>2.3935036197559951E-5</v>
      </c>
      <c r="BB536" s="21">
        <f t="shared" si="217"/>
        <v>2.393503619755995E-8</v>
      </c>
      <c r="BC536" s="21">
        <f t="shared" si="218"/>
        <v>1.9339509247628437E-6</v>
      </c>
      <c r="BD536" s="21">
        <f t="shared" si="219"/>
        <v>2.3207411097154124E-5</v>
      </c>
      <c r="BE536" s="21">
        <f t="shared" si="220"/>
        <v>2.3207411097154126E-2</v>
      </c>
      <c r="BF536" s="21">
        <f t="shared" si="221"/>
        <v>2.3207411097154127E-20</v>
      </c>
      <c r="BG536" s="1">
        <f t="shared" si="227"/>
        <v>8.1628587422575072E-6</v>
      </c>
      <c r="BH536" s="1">
        <f t="shared" si="222"/>
        <v>2.97944344092399E-3</v>
      </c>
      <c r="BI536" s="22">
        <f t="shared" si="229"/>
        <v>1.762529572798964E-2</v>
      </c>
      <c r="BJ536" s="22">
        <f t="shared" si="224"/>
        <v>3.525059145597928E-2</v>
      </c>
      <c r="BK536" s="22">
        <f t="shared" si="225"/>
        <v>0.10575177436793785</v>
      </c>
      <c r="BL536" s="48">
        <f t="shared" si="228"/>
        <v>5.2875887183968927E-2</v>
      </c>
      <c r="BM536" s="50">
        <f>BI536-BI$18</f>
        <v>-3.3260056336703765E-3</v>
      </c>
      <c r="BN536" s="50">
        <f>BJ536-BJ$18</f>
        <v>-6.652011267340753E-3</v>
      </c>
      <c r="BO536" s="50">
        <f>BK536-BK$18</f>
        <v>-1.9956033802022252E-2</v>
      </c>
      <c r="BP536" s="50">
        <f>BL536-BL$18</f>
        <v>-9.9780169010111261E-3</v>
      </c>
    </row>
    <row r="537" spans="1:68" x14ac:dyDescent="0.25">
      <c r="A537" t="s">
        <v>0</v>
      </c>
      <c r="B537" t="s">
        <v>0</v>
      </c>
      <c r="C537">
        <v>6.0542890000000005E-13</v>
      </c>
      <c r="D537">
        <v>2.0283210000000002E-12</v>
      </c>
      <c r="E537">
        <v>1.2586723000000001E-5</v>
      </c>
      <c r="F537">
        <v>1.4888995E-12</v>
      </c>
      <c r="G537">
        <v>1.0018877E-12</v>
      </c>
      <c r="H537">
        <v>6.0195983000000003E-13</v>
      </c>
      <c r="I537">
        <v>5.5020350000000002E-13</v>
      </c>
      <c r="J537">
        <v>5.8325923999999997E-13</v>
      </c>
      <c r="K537">
        <v>6.4089059999999995E-13</v>
      </c>
      <c r="L537">
        <v>6.9726020000000001E-13</v>
      </c>
      <c r="M537">
        <v>9.232454000000001E-13</v>
      </c>
      <c r="N537">
        <v>1.2618730999999999E-12</v>
      </c>
      <c r="O537">
        <v>1.9703799999999999E-12</v>
      </c>
      <c r="P537">
        <v>5.1310359999999996E-12</v>
      </c>
      <c r="Q537">
        <v>4.0661328000000002E-4</v>
      </c>
      <c r="R537">
        <v>6.6351020000000004E-4</v>
      </c>
      <c r="S537" t="s">
        <v>0</v>
      </c>
      <c r="T537" t="s">
        <v>0</v>
      </c>
      <c r="U537" t="s">
        <v>0</v>
      </c>
      <c r="V537">
        <v>6.5919179999999997E-13</v>
      </c>
      <c r="W537">
        <v>7.6275065000000003E-13</v>
      </c>
      <c r="X537">
        <v>8.7536720000000003E-13</v>
      </c>
      <c r="Y537">
        <v>1.8362510000000001E-12</v>
      </c>
      <c r="Z537">
        <v>6.1294563000000003E-12</v>
      </c>
      <c r="AA537">
        <v>1.1763635999999999E-3</v>
      </c>
      <c r="AB537" t="s">
        <v>0</v>
      </c>
      <c r="AC537" t="s">
        <v>0</v>
      </c>
      <c r="AD537" t="s">
        <v>0</v>
      </c>
      <c r="AE537">
        <v>2.4933091999999999E-12</v>
      </c>
      <c r="AF537">
        <v>3.2608809999999999E-12</v>
      </c>
      <c r="AG537">
        <v>1.1385073000000001E-3</v>
      </c>
      <c r="AH537">
        <v>2.8212460000000001E-4</v>
      </c>
      <c r="AI537">
        <v>4.9348640000000004E-4</v>
      </c>
      <c r="AJ537">
        <v>1.4451434E-3</v>
      </c>
      <c r="AZ537" s="35" t="s">
        <v>28</v>
      </c>
      <c r="BA537" s="21">
        <f t="shared" si="216"/>
        <v>1.9932099649778726E-4</v>
      </c>
      <c r="BB537" s="21">
        <f t="shared" si="217"/>
        <v>1.9932099649778726E-7</v>
      </c>
      <c r="BC537" s="21">
        <f t="shared" si="218"/>
        <v>1.6105136517021211E-5</v>
      </c>
      <c r="BD537" s="21">
        <f t="shared" si="219"/>
        <v>1.9326163820425455E-4</v>
      </c>
      <c r="BE537" s="21">
        <f t="shared" si="220"/>
        <v>0.19326163820425454</v>
      </c>
      <c r="BF537" s="21">
        <f t="shared" si="221"/>
        <v>1.9326163820425456E-19</v>
      </c>
      <c r="BG537" s="1">
        <f>BF537*BA$2</f>
        <v>6.7976882313773476E-5</v>
      </c>
      <c r="BH537" s="1">
        <f t="shared" si="222"/>
        <v>2.4811562044527318E-2</v>
      </c>
      <c r="BI537" s="22">
        <f t="shared" si="229"/>
        <v>0.14677611009542696</v>
      </c>
      <c r="BJ537" s="22">
        <f t="shared" si="224"/>
        <v>0.29355222019085392</v>
      </c>
      <c r="BK537" s="22">
        <f t="shared" si="225"/>
        <v>0.88065666057256176</v>
      </c>
      <c r="BL537" s="48">
        <f t="shared" si="228"/>
        <v>0.44032833028628088</v>
      </c>
      <c r="BM537" s="50">
        <f>BI537-BI$19</f>
        <v>-2.8592497996028809E-2</v>
      </c>
      <c r="BN537" s="50">
        <f>BJ537-BJ$19</f>
        <v>-5.7184995992057619E-2</v>
      </c>
      <c r="BO537" s="50">
        <f>BK537-BK$19</f>
        <v>-0.17155498797617275</v>
      </c>
      <c r="BP537" s="50">
        <f>BL537-BL$19</f>
        <v>-8.5777493988086373E-2</v>
      </c>
    </row>
    <row r="538" spans="1:68" x14ac:dyDescent="0.25">
      <c r="A538" t="s">
        <v>0</v>
      </c>
      <c r="B538" t="s">
        <v>0</v>
      </c>
      <c r="C538">
        <v>1.4237479999999999E-12</v>
      </c>
      <c r="D538">
        <v>2.4647329999999999E-12</v>
      </c>
      <c r="E538">
        <v>2.1160483999999999E-12</v>
      </c>
      <c r="F538">
        <v>9.3487880000000007E-13</v>
      </c>
      <c r="G538">
        <v>7.1475062999999996E-13</v>
      </c>
      <c r="H538">
        <v>6.5954473999999996E-13</v>
      </c>
      <c r="I538">
        <v>8.1083935000000004E-13</v>
      </c>
      <c r="J538">
        <v>9.8039819999999991E-13</v>
      </c>
      <c r="K538">
        <v>9.3394960000000005E-13</v>
      </c>
      <c r="L538">
        <v>8.9586869999999995E-13</v>
      </c>
      <c r="M538">
        <v>1.0114636000000001E-12</v>
      </c>
      <c r="N538">
        <v>1.2858402E-12</v>
      </c>
      <c r="O538">
        <v>1.9295808E-12</v>
      </c>
      <c r="P538">
        <v>5.071118E-12</v>
      </c>
      <c r="Q538">
        <v>8.8543400000000003E-6</v>
      </c>
      <c r="R538">
        <v>2.0702474E-11</v>
      </c>
      <c r="S538" t="s">
        <v>0</v>
      </c>
      <c r="T538" t="s">
        <v>0</v>
      </c>
      <c r="U538" t="s">
        <v>0</v>
      </c>
      <c r="V538">
        <v>2.8827017E-12</v>
      </c>
      <c r="W538">
        <v>9.4227080000000004E-13</v>
      </c>
      <c r="X538">
        <v>1.0550518999999999E-12</v>
      </c>
      <c r="Y538">
        <v>1.718176E-12</v>
      </c>
      <c r="Z538">
        <v>5.5333112000000003E-12</v>
      </c>
      <c r="AA538">
        <v>1.435941E-3</v>
      </c>
      <c r="AB538" t="s">
        <v>0</v>
      </c>
      <c r="AC538" t="s">
        <v>0</v>
      </c>
      <c r="AD538" t="s">
        <v>0</v>
      </c>
      <c r="AE538">
        <v>1.3190698E-3</v>
      </c>
      <c r="AF538">
        <v>1.0978615000000001E-4</v>
      </c>
      <c r="AG538">
        <v>5.1321319999999998E-12</v>
      </c>
      <c r="AH538">
        <v>2.0012765000000001E-12</v>
      </c>
      <c r="AI538">
        <v>1.76118E-12</v>
      </c>
      <c r="AJ538">
        <v>2.6499679999999998E-4</v>
      </c>
      <c r="AZ538" s="33" t="s">
        <v>29</v>
      </c>
      <c r="BA538" s="21">
        <f t="shared" si="216"/>
        <v>1.1433129881100834E-3</v>
      </c>
      <c r="BB538" s="21">
        <f t="shared" si="217"/>
        <v>1.1433129881100834E-6</v>
      </c>
      <c r="BC538" s="21">
        <f t="shared" si="218"/>
        <v>9.2379689439294735E-5</v>
      </c>
      <c r="BD538" s="21">
        <f t="shared" si="219"/>
        <v>1.1085562732715368E-3</v>
      </c>
      <c r="BE538" s="21">
        <f t="shared" si="220"/>
        <v>1.1085562732715368</v>
      </c>
      <c r="BF538" s="21">
        <f t="shared" si="221"/>
        <v>1.1085562732715369E-18</v>
      </c>
      <c r="BG538" s="1">
        <f t="shared" ref="BG538:BG540" si="230">BF538*BA$2</f>
        <v>3.8991804077916401E-4</v>
      </c>
      <c r="BH538" s="1">
        <f t="shared" si="222"/>
        <v>0.14232008488439488</v>
      </c>
      <c r="BI538" s="22">
        <f t="shared" si="229"/>
        <v>0.84191347607596423</v>
      </c>
      <c r="BJ538" s="22">
        <f t="shared" si="224"/>
        <v>1.6838269521519285</v>
      </c>
      <c r="BK538" s="22">
        <f t="shared" si="225"/>
        <v>5.0514808564557852</v>
      </c>
      <c r="BL538" s="48">
        <f t="shared" si="228"/>
        <v>2.5257404282278926</v>
      </c>
      <c r="BM538" s="50">
        <f>BI538-BI$20</f>
        <v>-2.9336014434694913E-2</v>
      </c>
      <c r="BN538" s="50">
        <f>BJ538-BJ$20</f>
        <v>-5.8672028869389825E-2</v>
      </c>
      <c r="BO538" s="50">
        <f>BK538-BK$20</f>
        <v>-0.17601608660817014</v>
      </c>
      <c r="BP538" s="50">
        <f>BL538-BL$20</f>
        <v>-8.8008043304085071E-2</v>
      </c>
    </row>
    <row r="539" spans="1:68" x14ac:dyDescent="0.25">
      <c r="A539" t="s">
        <v>0</v>
      </c>
      <c r="B539">
        <v>1.6821518999999999E-12</v>
      </c>
      <c r="C539">
        <v>7.1377009999999995E-13</v>
      </c>
      <c r="D539">
        <v>1.1751632E-12</v>
      </c>
      <c r="E539">
        <v>5.9887019999999997E-13</v>
      </c>
      <c r="F539">
        <v>5.9825429999999996E-13</v>
      </c>
      <c r="G539">
        <v>8.6142946999999995E-13</v>
      </c>
      <c r="H539">
        <v>1.3116732E-12</v>
      </c>
      <c r="I539">
        <v>2.9189713E-12</v>
      </c>
      <c r="J539">
        <v>6.1760918E-12</v>
      </c>
      <c r="K539">
        <v>9.0595940000000005E-12</v>
      </c>
      <c r="L539">
        <v>2.6423457000000001E-5</v>
      </c>
      <c r="M539">
        <v>3.7102953999999997E-8</v>
      </c>
      <c r="N539">
        <v>8.5636970000000006E-12</v>
      </c>
      <c r="O539">
        <v>5.8080134E-12</v>
      </c>
      <c r="P539">
        <v>7.7388885000000003E-12</v>
      </c>
      <c r="Q539">
        <v>8.5421080000000007E-12</v>
      </c>
      <c r="R539">
        <v>1.0480450999999999E-11</v>
      </c>
      <c r="S539" t="s">
        <v>0</v>
      </c>
      <c r="T539" t="s">
        <v>0</v>
      </c>
      <c r="U539">
        <v>1.1198799E-12</v>
      </c>
      <c r="V539">
        <v>2.3377493999999999E-12</v>
      </c>
      <c r="W539">
        <v>5.6161412000000002E-12</v>
      </c>
      <c r="X539">
        <v>5.3880133999999997E-12</v>
      </c>
      <c r="Y539">
        <v>4.207866E-12</v>
      </c>
      <c r="Z539">
        <v>2.8118972000000002E-12</v>
      </c>
      <c r="AA539">
        <v>1.3502247E-11</v>
      </c>
      <c r="AB539" t="s">
        <v>0</v>
      </c>
      <c r="AC539" t="s">
        <v>0</v>
      </c>
      <c r="AD539" t="s">
        <v>0</v>
      </c>
      <c r="AE539">
        <v>6.3139150000000002E-11</v>
      </c>
      <c r="AF539">
        <v>5.8414627000000004E-12</v>
      </c>
      <c r="AG539">
        <v>1.6469687000000001E-12</v>
      </c>
      <c r="AH539">
        <v>1.9558427999999999E-12</v>
      </c>
      <c r="AI539">
        <v>2.1034339999999999E-12</v>
      </c>
      <c r="AJ539">
        <v>1.0967761000000001E-3</v>
      </c>
      <c r="AZ539" t="s">
        <v>30</v>
      </c>
      <c r="BA539" s="21">
        <f>AH525</f>
        <v>4.0052960000000002E-3</v>
      </c>
      <c r="BB539" s="21">
        <f t="shared" si="217"/>
        <v>4.0052960000000003E-6</v>
      </c>
      <c r="BC539" s="21">
        <f t="shared" si="218"/>
        <v>3.2362791680000001E-4</v>
      </c>
      <c r="BD539" s="21">
        <f t="shared" si="219"/>
        <v>3.8835350016000001E-3</v>
      </c>
      <c r="BE539" s="21">
        <f t="shared" si="220"/>
        <v>3.8835350016000003</v>
      </c>
      <c r="BF539" s="21">
        <f t="shared" si="221"/>
        <v>3.8835350016000002E-18</v>
      </c>
      <c r="BG539" s="1">
        <f t="shared" si="230"/>
        <v>1.3659751837877762E-3</v>
      </c>
      <c r="BH539" s="1">
        <f>BG539*365</f>
        <v>0.49858094208253834</v>
      </c>
      <c r="BI539" s="22">
        <f t="shared" si="229"/>
        <v>2.9494221732294998</v>
      </c>
      <c r="BJ539" s="22">
        <f t="shared" si="224"/>
        <v>5.8988443464589997</v>
      </c>
      <c r="BK539" s="22">
        <f t="shared" si="225"/>
        <v>17.696533039376998</v>
      </c>
      <c r="BL539" s="48">
        <f>AVERAGE(BI539:BK539)</f>
        <v>8.8482665196884991</v>
      </c>
      <c r="BM539" s="50">
        <f>BI539-BI$21</f>
        <v>-1.8981682092742869E-2</v>
      </c>
      <c r="BN539" s="50">
        <f>BJ539-BJ$21</f>
        <v>-3.7963364185485737E-2</v>
      </c>
      <c r="BO539" s="50">
        <f>BK539-BK$21</f>
        <v>-0.11389009255645988</v>
      </c>
      <c r="BP539" s="50">
        <f>BL539-BL$21</f>
        <v>-5.6945046278229938E-2</v>
      </c>
    </row>
    <row r="540" spans="1:68" x14ac:dyDescent="0.25">
      <c r="A540" t="s">
        <v>0</v>
      </c>
      <c r="B540">
        <v>8.3780373E-13</v>
      </c>
      <c r="C540">
        <v>2.8530847999999999E-13</v>
      </c>
      <c r="D540">
        <v>2.364435E-13</v>
      </c>
      <c r="E540">
        <v>1.6604356000000001E-13</v>
      </c>
      <c r="F540">
        <v>2.8726446000000001E-13</v>
      </c>
      <c r="G540">
        <v>4.9968070000000005E-13</v>
      </c>
      <c r="H540">
        <v>8.1686140000000002E-13</v>
      </c>
      <c r="I540">
        <v>1.4817158999999999E-12</v>
      </c>
      <c r="J540">
        <v>2.4464816E-12</v>
      </c>
      <c r="K540">
        <v>4.6602674E-12</v>
      </c>
      <c r="L540">
        <v>6.7841275000000003E-12</v>
      </c>
      <c r="M540">
        <v>9.9949069999999998E-12</v>
      </c>
      <c r="N540">
        <v>8.9845700000000008E-12</v>
      </c>
      <c r="O540">
        <v>1.0243397E-11</v>
      </c>
      <c r="P540">
        <v>1.4341447000000001E-4</v>
      </c>
      <c r="Q540">
        <v>1.9260856999999999E-3</v>
      </c>
      <c r="R540">
        <v>1.9107171E-3</v>
      </c>
      <c r="S540" t="s">
        <v>0</v>
      </c>
      <c r="T540" t="s">
        <v>0</v>
      </c>
      <c r="U540">
        <v>1.5724074999999999E-12</v>
      </c>
      <c r="V540">
        <v>2.9571658E-12</v>
      </c>
      <c r="W540">
        <v>2.2327275000000001E-12</v>
      </c>
      <c r="X540">
        <v>2.8936239999999998E-12</v>
      </c>
      <c r="Y540">
        <v>1.6770437999999999E-4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5.3068389999999998E-4</v>
      </c>
      <c r="AG540">
        <v>1.6057956E-12</v>
      </c>
      <c r="AH540">
        <v>3.7141985000000002E-4</v>
      </c>
      <c r="AI540">
        <v>5.5305369999999999E-4</v>
      </c>
      <c r="AJ540">
        <v>4.7666490000000003E-12</v>
      </c>
      <c r="AZ540" t="s">
        <v>31</v>
      </c>
      <c r="BA540" s="21">
        <f>AO535</f>
        <v>9.0925193849043025E-4</v>
      </c>
      <c r="BB540" s="21">
        <f>BA540*0.001</f>
        <v>9.0925193849043023E-7</v>
      </c>
      <c r="BC540" s="21">
        <f>BB540*80.8</f>
        <v>7.3467556630026759E-5</v>
      </c>
      <c r="BD540" s="21">
        <f>BC540*12</f>
        <v>8.8161067956032111E-4</v>
      </c>
      <c r="BE540" s="21">
        <f>BD540*1000</f>
        <v>0.88161067956032113</v>
      </c>
      <c r="BF540" s="21">
        <f>BE540*0.000000000000000001</f>
        <v>8.8161067956032114E-19</v>
      </c>
      <c r="BG540" s="1">
        <f t="shared" si="230"/>
        <v>3.1009333237514954E-4</v>
      </c>
      <c r="BH540" s="1">
        <f>BG540*365</f>
        <v>0.11318406631692958</v>
      </c>
      <c r="BI540" s="22">
        <f>BH540*BD$2</f>
        <v>0.6695554656723447</v>
      </c>
      <c r="BJ540" s="22">
        <f>BH540*BD$3</f>
        <v>1.3391109313446894</v>
      </c>
      <c r="BK540" s="22">
        <f>BH540*BD$4</f>
        <v>4.0173327940340684</v>
      </c>
      <c r="BL540" s="48">
        <f>AVERAGE(BI540:BK540)</f>
        <v>2.0086663970170342</v>
      </c>
      <c r="BM540" s="50">
        <f>BI540-BI$22</f>
        <v>-3.6257767393044649E-2</v>
      </c>
      <c r="BN540" s="50">
        <f>BJ540-BJ$22</f>
        <v>-7.2515534786089297E-2</v>
      </c>
      <c r="BO540" s="50">
        <f>BK540-BK$22</f>
        <v>-0.217546604358267</v>
      </c>
      <c r="BP540" s="50">
        <f>BL540-BL$22</f>
        <v>-0.10877330217913395</v>
      </c>
    </row>
    <row r="541" spans="1:68" x14ac:dyDescent="0.25">
      <c r="A541" t="s">
        <v>0</v>
      </c>
      <c r="B541">
        <v>6.2777073000000002E-13</v>
      </c>
      <c r="C541">
        <v>1.5900306999999999E-13</v>
      </c>
      <c r="D541">
        <v>2.0982541999999999E-13</v>
      </c>
      <c r="E541">
        <v>1.1456699000000001E-13</v>
      </c>
      <c r="F541">
        <v>1.6775790000000001E-13</v>
      </c>
      <c r="G541">
        <v>2.9109960000000001E-13</v>
      </c>
      <c r="H541">
        <v>3.1979446000000002E-13</v>
      </c>
      <c r="I541">
        <v>4.2617852000000002E-13</v>
      </c>
      <c r="J541">
        <v>5.7638497000000002E-13</v>
      </c>
      <c r="K541">
        <v>9.0205923999999998E-13</v>
      </c>
      <c r="L541">
        <v>9.7450809999999997E-13</v>
      </c>
      <c r="M541">
        <v>1.3572923999999999E-12</v>
      </c>
      <c r="N541">
        <v>2.1289526E-12</v>
      </c>
      <c r="O541">
        <v>1.7200331999999999E-12</v>
      </c>
      <c r="P541">
        <v>2.3997920000000002E-12</v>
      </c>
      <c r="Q541">
        <v>1.4623591999999999E-4</v>
      </c>
      <c r="R541">
        <v>6.8918907000000004E-4</v>
      </c>
      <c r="S541" t="s">
        <v>0</v>
      </c>
      <c r="T541">
        <v>7.0256174999999999E-12</v>
      </c>
      <c r="U541">
        <v>1.6959566E-12</v>
      </c>
      <c r="V541">
        <v>1.1106382E-12</v>
      </c>
      <c r="W541">
        <v>1.3229481999999999E-12</v>
      </c>
      <c r="X541">
        <v>1.0771916999999999E-12</v>
      </c>
      <c r="Y541">
        <v>5.5704274999999999E-13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1.3189003999999999E-3</v>
      </c>
      <c r="AG541">
        <v>6.200102E-11</v>
      </c>
      <c r="AH541">
        <v>2.7604438E-11</v>
      </c>
      <c r="AI541">
        <v>4.6828389999999998E-4</v>
      </c>
      <c r="AJ541">
        <v>2.2256454000000001E-11</v>
      </c>
    </row>
    <row r="542" spans="1:68" x14ac:dyDescent="0.25">
      <c r="A542" t="s">
        <v>0</v>
      </c>
      <c r="B542">
        <v>1.1922425E-12</v>
      </c>
      <c r="C542">
        <v>2.2895469E-13</v>
      </c>
      <c r="D542">
        <v>1.7666600999999999E-13</v>
      </c>
      <c r="E542">
        <v>1.021164E-13</v>
      </c>
      <c r="F542">
        <v>1.4176796E-13</v>
      </c>
      <c r="G542">
        <v>2.7507743E-13</v>
      </c>
      <c r="H542">
        <v>4.3622002E-13</v>
      </c>
      <c r="I542">
        <v>6.1128294E-13</v>
      </c>
      <c r="J542">
        <v>7.7555036000000005E-13</v>
      </c>
      <c r="K542">
        <v>9.1772560000000005E-13</v>
      </c>
      <c r="L542">
        <v>1.001165E-12</v>
      </c>
      <c r="M542">
        <v>1.2777675999999999E-12</v>
      </c>
      <c r="N542">
        <v>1.1847734E-12</v>
      </c>
      <c r="O542">
        <v>1.1061743E-12</v>
      </c>
      <c r="P542">
        <v>4.6016715000000002E-12</v>
      </c>
      <c r="Q542">
        <v>1.0625540000000001E-3</v>
      </c>
      <c r="R542" t="s">
        <v>0</v>
      </c>
      <c r="S542">
        <v>3.972955E-12</v>
      </c>
      <c r="T542">
        <v>1.4117643000000001E-12</v>
      </c>
      <c r="U542">
        <v>6.0252355999999996E-13</v>
      </c>
      <c r="V542">
        <v>7.4643139999999998E-13</v>
      </c>
      <c r="W542">
        <v>7.8976116E-13</v>
      </c>
      <c r="X542">
        <v>7.2236699999999997E-13</v>
      </c>
      <c r="Y542">
        <v>5.3918035000000003E-13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1.2390316E-3</v>
      </c>
      <c r="AG542">
        <v>7.0865760000000005E-11</v>
      </c>
      <c r="AH542">
        <v>1.3541694E-3</v>
      </c>
      <c r="AI542">
        <v>1.1718354999999999E-3</v>
      </c>
      <c r="AJ542">
        <v>1.0673417000000001E-3</v>
      </c>
    </row>
    <row r="543" spans="1:68" x14ac:dyDescent="0.25">
      <c r="A543" t="s">
        <v>0</v>
      </c>
      <c r="B543">
        <v>4.7786262999999997E-12</v>
      </c>
      <c r="C543">
        <v>1.3843783E-12</v>
      </c>
      <c r="D543">
        <v>4.7547485999999995E-13</v>
      </c>
      <c r="E543">
        <v>1.9629832999999999E-13</v>
      </c>
      <c r="F543">
        <v>2.4902506000000001E-13</v>
      </c>
      <c r="G543">
        <v>3.4570797E-13</v>
      </c>
      <c r="H543">
        <v>4.6278310000000005E-13</v>
      </c>
      <c r="I543">
        <v>5.9510660000000003E-13</v>
      </c>
      <c r="J543">
        <v>6.0363409999999997E-13</v>
      </c>
      <c r="K543">
        <v>6.3986116000000001E-13</v>
      </c>
      <c r="L543">
        <v>7.4306929999999998E-13</v>
      </c>
      <c r="M543">
        <v>9.2233059999999991E-13</v>
      </c>
      <c r="N543">
        <v>1.0177456999999999E-12</v>
      </c>
      <c r="O543">
        <v>1.0607751999999999E-12</v>
      </c>
      <c r="P543">
        <v>3.8593992999999999E-12</v>
      </c>
      <c r="Q543" t="s">
        <v>0</v>
      </c>
      <c r="R543">
        <v>1.8049681E-9</v>
      </c>
      <c r="S543">
        <v>1.5573748E-12</v>
      </c>
      <c r="T543">
        <v>1.0794998999999999E-12</v>
      </c>
      <c r="U543">
        <v>6.3722762999999999E-13</v>
      </c>
      <c r="V543">
        <v>7.0198582999999998E-13</v>
      </c>
      <c r="W543">
        <v>8.0958850000000003E-13</v>
      </c>
      <c r="X543">
        <v>6.9631756999999998E-13</v>
      </c>
      <c r="Y543">
        <v>9.7407079999999997E-13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1.3180246000000001E-3</v>
      </c>
      <c r="AG543">
        <v>1.144393E-6</v>
      </c>
      <c r="AH543" t="s">
        <v>0</v>
      </c>
      <c r="AI543">
        <v>1.3882509E-3</v>
      </c>
      <c r="AJ543">
        <v>1.2536405E-3</v>
      </c>
    </row>
    <row r="544" spans="1:68" x14ac:dyDescent="0.25">
      <c r="A544" t="s">
        <v>0</v>
      </c>
      <c r="B544">
        <v>1.04322904E-11</v>
      </c>
      <c r="C544">
        <v>3.3321845999999999E-12</v>
      </c>
      <c r="D544">
        <v>7.2579535000000004E-13</v>
      </c>
      <c r="E544">
        <v>2.9983058000000002E-13</v>
      </c>
      <c r="F544">
        <v>2.6970735E-13</v>
      </c>
      <c r="G544">
        <v>3.6304832E-13</v>
      </c>
      <c r="H544">
        <v>4.7214457000000002E-13</v>
      </c>
      <c r="I544">
        <v>5.7687205000000002E-13</v>
      </c>
      <c r="J544">
        <v>5.3320979999999999E-13</v>
      </c>
      <c r="K544">
        <v>5.3671439999999996E-13</v>
      </c>
      <c r="L544">
        <v>6.6767295000000001E-13</v>
      </c>
      <c r="M544">
        <v>7.2528129999999996E-13</v>
      </c>
      <c r="N544">
        <v>6.1826324999999999E-13</v>
      </c>
      <c r="O544">
        <v>7.8546165000000001E-13</v>
      </c>
      <c r="P544" t="s">
        <v>0</v>
      </c>
      <c r="Q544">
        <v>1.522277E-11</v>
      </c>
      <c r="R544">
        <v>1.7172806999999999E-11</v>
      </c>
      <c r="S544">
        <v>6.9917909999999998E-12</v>
      </c>
      <c r="T544">
        <v>1.415343E-12</v>
      </c>
      <c r="U544">
        <v>7.5569894000000002E-13</v>
      </c>
      <c r="V544">
        <v>7.9471407000000004E-13</v>
      </c>
      <c r="W544">
        <v>9.7124789999999993E-13</v>
      </c>
      <c r="X544">
        <v>9.8629780000000009E-13</v>
      </c>
      <c r="Y544">
        <v>2.222603E-12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3.2252931999999998E-3</v>
      </c>
      <c r="AG544">
        <v>5.7981560000000001E-4</v>
      </c>
      <c r="AH544" t="s">
        <v>0</v>
      </c>
      <c r="AI544" t="s">
        <v>0</v>
      </c>
      <c r="AJ544" t="s">
        <v>0</v>
      </c>
    </row>
    <row r="545" spans="1:68" x14ac:dyDescent="0.25">
      <c r="A545" t="s">
        <v>0</v>
      </c>
      <c r="B545" t="s">
        <v>0</v>
      </c>
      <c r="C545">
        <v>6.0037772999999997E-12</v>
      </c>
      <c r="D545">
        <v>8.7038679999999996E-13</v>
      </c>
      <c r="E545">
        <v>3.1481091999999998E-13</v>
      </c>
      <c r="F545">
        <v>2.7859827000000002E-13</v>
      </c>
      <c r="G545">
        <v>4.5070552999999999E-13</v>
      </c>
      <c r="H545">
        <v>5.6696299999999995E-13</v>
      </c>
      <c r="I545">
        <v>6.7648360000000002E-13</v>
      </c>
      <c r="J545">
        <v>6.8676539999999998E-13</v>
      </c>
      <c r="K545">
        <v>6.8744969999999999E-13</v>
      </c>
      <c r="L545">
        <v>7.7555599999999999E-13</v>
      </c>
      <c r="M545">
        <v>6.7556550000000005E-13</v>
      </c>
      <c r="N545">
        <v>5.0467442999999998E-13</v>
      </c>
      <c r="O545">
        <v>8.5133870000000004E-13</v>
      </c>
      <c r="P545" t="s">
        <v>0</v>
      </c>
      <c r="Q545">
        <v>1.8084491999999999E-11</v>
      </c>
      <c r="R545">
        <v>1.2197406000000001E-11</v>
      </c>
      <c r="S545">
        <v>8.1711210000000002E-12</v>
      </c>
      <c r="T545">
        <v>1.5968466999999999E-12</v>
      </c>
      <c r="U545">
        <v>8.9100813000000003E-13</v>
      </c>
      <c r="V545">
        <v>1.1142707999999999E-12</v>
      </c>
      <c r="W545">
        <v>1.5116191999999999E-12</v>
      </c>
      <c r="X545">
        <v>1.6070026E-12</v>
      </c>
      <c r="Y545">
        <v>5.5043282999999997E-12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1.5866502999999999E-4</v>
      </c>
      <c r="AG545">
        <v>1.715327E-3</v>
      </c>
      <c r="AH545" t="s">
        <v>0</v>
      </c>
      <c r="AI545" t="s">
        <v>0</v>
      </c>
      <c r="AJ545" t="s">
        <v>0</v>
      </c>
    </row>
    <row r="546" spans="1:68" x14ac:dyDescent="0.25">
      <c r="A546" t="s">
        <v>0</v>
      </c>
      <c r="B546" t="s">
        <v>0</v>
      </c>
      <c r="C546">
        <v>5.6447789999999995E-4</v>
      </c>
      <c r="D546">
        <v>1.5533391E-12</v>
      </c>
      <c r="E546">
        <v>2.4577884999999998E-13</v>
      </c>
      <c r="F546">
        <v>7.645963E-14</v>
      </c>
      <c r="G546">
        <v>8.4675350000000003E-14</v>
      </c>
      <c r="H546">
        <v>2.0090807999999999E-13</v>
      </c>
      <c r="I546">
        <v>3.6407031999999998E-13</v>
      </c>
      <c r="J546">
        <v>4.8914150000000003E-13</v>
      </c>
      <c r="K546">
        <v>7.0267934000000003E-13</v>
      </c>
      <c r="L546">
        <v>8.4681760000000005E-13</v>
      </c>
      <c r="M546">
        <v>8.0994075999999999E-13</v>
      </c>
      <c r="N546">
        <v>8.4622077E-13</v>
      </c>
      <c r="O546">
        <v>1.9294664000000002E-12</v>
      </c>
      <c r="P546" t="s">
        <v>0</v>
      </c>
      <c r="Q546">
        <v>3.258251E-11</v>
      </c>
      <c r="R546">
        <v>7.8612060000000007E-12</v>
      </c>
      <c r="S546">
        <v>4.8849267E-12</v>
      </c>
      <c r="T546">
        <v>8.7686830000000001E-13</v>
      </c>
      <c r="U546">
        <v>7.4087404999999997E-13</v>
      </c>
      <c r="V546">
        <v>1.0326647000000001E-12</v>
      </c>
      <c r="W546">
        <v>1.9280200000000001E-12</v>
      </c>
      <c r="X546">
        <v>2.4158341999999998E-12</v>
      </c>
      <c r="Y546">
        <v>2.0730729999999999E-12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</row>
    <row r="547" spans="1:68" x14ac:dyDescent="0.25">
      <c r="A547" t="s">
        <v>0</v>
      </c>
      <c r="B547" t="s">
        <v>0</v>
      </c>
      <c r="C547">
        <v>3.8720667000000002E-12</v>
      </c>
      <c r="D547">
        <v>1.7113161999999999E-11</v>
      </c>
      <c r="E547">
        <v>1.759751E-11</v>
      </c>
      <c r="F547">
        <v>1.7167599000000001E-11</v>
      </c>
      <c r="G547">
        <v>1.2950637999999999E-11</v>
      </c>
      <c r="H547">
        <v>9.8323669999999995E-12</v>
      </c>
      <c r="I547">
        <v>3.7529624E-12</v>
      </c>
      <c r="J547">
        <v>1.6838859999999999E-12</v>
      </c>
      <c r="K547">
        <v>8.3715199999999997E-13</v>
      </c>
      <c r="L547">
        <v>5.0070929999999999E-13</v>
      </c>
      <c r="M547">
        <v>7.8763465999999999E-13</v>
      </c>
      <c r="N547">
        <v>2.3737780000000001E-12</v>
      </c>
      <c r="O547">
        <v>4.1514226999999996E-12</v>
      </c>
      <c r="P547" t="s">
        <v>0</v>
      </c>
      <c r="Q547" t="s">
        <v>0</v>
      </c>
      <c r="R547" t="s">
        <v>0</v>
      </c>
      <c r="S547">
        <v>7.0990539999999996E-4</v>
      </c>
      <c r="T547">
        <v>3.8972602999999999E-11</v>
      </c>
      <c r="U547">
        <v>2.2303075999999998E-11</v>
      </c>
      <c r="V547">
        <v>3.8901999999999997E-12</v>
      </c>
      <c r="W547">
        <v>6.1411939999999997E-13</v>
      </c>
      <c r="X547">
        <v>3.813319E-12</v>
      </c>
      <c r="Y547">
        <v>2.7686124E-12</v>
      </c>
      <c r="Z547" t="s">
        <v>0</v>
      </c>
      <c r="AA547" t="s">
        <v>0</v>
      </c>
      <c r="AB547">
        <v>1.1906166E-13</v>
      </c>
      <c r="AC547">
        <v>4.7878433000000002E-13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</row>
    <row r="548" spans="1:68" x14ac:dyDescent="0.25">
      <c r="A548" t="s">
        <v>0</v>
      </c>
      <c r="B548" t="s">
        <v>0</v>
      </c>
      <c r="C548" t="s">
        <v>0</v>
      </c>
      <c r="D548">
        <v>1.8097778000000001E-3</v>
      </c>
      <c r="E548">
        <v>1.4261358000000001E-3</v>
      </c>
      <c r="F548">
        <v>1.2633626000000001E-3</v>
      </c>
      <c r="G548">
        <v>1.1396215999999999E-3</v>
      </c>
      <c r="H548">
        <v>1.0573131999999999E-3</v>
      </c>
      <c r="I548">
        <v>8.7597049999999996E-4</v>
      </c>
      <c r="J548">
        <v>5.4871460000000005E-4</v>
      </c>
      <c r="K548">
        <v>5.4080909999999997E-8</v>
      </c>
      <c r="L548">
        <v>1.5850451000000001E-11</v>
      </c>
      <c r="M548">
        <v>5.0900770000000003E-12</v>
      </c>
      <c r="N548">
        <v>4.5668390000000002E-12</v>
      </c>
      <c r="O548" t="s">
        <v>0</v>
      </c>
      <c r="P548" t="s">
        <v>0</v>
      </c>
      <c r="Q548" t="s">
        <v>0</v>
      </c>
      <c r="R548" t="s">
        <v>0</v>
      </c>
      <c r="S548">
        <v>3.8977959999999998E-3</v>
      </c>
      <c r="T548">
        <v>3.3235983000000002E-3</v>
      </c>
      <c r="U548">
        <v>2.4930640000000001E-3</v>
      </c>
      <c r="V548">
        <v>1.6093721E-3</v>
      </c>
      <c r="W548">
        <v>5.4003370000000001E-4</v>
      </c>
      <c r="X548">
        <v>1.2758254E-11</v>
      </c>
      <c r="Y548">
        <v>1.4531544E-11</v>
      </c>
      <c r="Z548">
        <v>3.4914616999999999E-12</v>
      </c>
      <c r="AA548">
        <v>1.3222957000000001E-12</v>
      </c>
      <c r="AB548">
        <v>6.8850156000000002E-13</v>
      </c>
      <c r="AC548">
        <v>7.0450509999999999E-13</v>
      </c>
      <c r="AD548">
        <v>3.094938E-13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</row>
    <row r="549" spans="1:68" x14ac:dyDescent="0.25">
      <c r="A549" t="s">
        <v>0</v>
      </c>
      <c r="B549" t="s">
        <v>0</v>
      </c>
      <c r="C549" t="s">
        <v>0</v>
      </c>
      <c r="D549">
        <v>4.1998019999999999E-3</v>
      </c>
      <c r="E549">
        <v>3.1272836E-3</v>
      </c>
      <c r="F549">
        <v>2.8459341000000001E-3</v>
      </c>
      <c r="G549">
        <v>2.7901060000000001E-3</v>
      </c>
      <c r="H549">
        <v>2.6174575999999999E-3</v>
      </c>
      <c r="I549">
        <v>2.4293470000000001E-3</v>
      </c>
      <c r="J549">
        <v>2.0114222999999998E-3</v>
      </c>
      <c r="K549">
        <v>1.4398809E-3</v>
      </c>
      <c r="L549">
        <v>7.4077910000000004E-4</v>
      </c>
      <c r="M549">
        <v>2.8375321E-11</v>
      </c>
      <c r="N549">
        <v>7.2608870000000001E-12</v>
      </c>
      <c r="O549" t="s">
        <v>0</v>
      </c>
      <c r="P549" t="s">
        <v>0</v>
      </c>
      <c r="Q549" t="s">
        <v>0</v>
      </c>
      <c r="R549" t="s">
        <v>0</v>
      </c>
      <c r="S549">
        <v>4.9188629999999999E-3</v>
      </c>
      <c r="T549">
        <v>4.5636403000000004E-3</v>
      </c>
      <c r="U549">
        <v>4.4379049999999998E-3</v>
      </c>
      <c r="V549">
        <v>3.7199939999999999E-3</v>
      </c>
      <c r="W549">
        <v>3.1443871999999999E-3</v>
      </c>
      <c r="X549">
        <v>2.0194624000000002E-3</v>
      </c>
      <c r="Y549">
        <v>5.2589603E-11</v>
      </c>
      <c r="Z549" t="s">
        <v>0</v>
      </c>
      <c r="AA549">
        <v>1.8259166E-12</v>
      </c>
      <c r="AB549">
        <v>1.0885210999999999E-12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</row>
    <row r="550" spans="1:68" x14ac:dyDescent="0.25">
      <c r="A550" t="s">
        <v>0</v>
      </c>
      <c r="B550" t="s">
        <v>0</v>
      </c>
      <c r="C550" t="s">
        <v>0</v>
      </c>
      <c r="D550">
        <v>4.4382270000000003E-3</v>
      </c>
      <c r="E550">
        <v>3.3404444999999999E-3</v>
      </c>
      <c r="F550">
        <v>3.3117377000000002E-3</v>
      </c>
      <c r="G550">
        <v>3.2372490000000002E-3</v>
      </c>
      <c r="H550">
        <v>3.1345428E-3</v>
      </c>
      <c r="I550">
        <v>3.0004452000000001E-3</v>
      </c>
      <c r="J550">
        <v>2.8826676E-3</v>
      </c>
      <c r="K550">
        <v>2.4690111000000002E-3</v>
      </c>
      <c r="L550">
        <v>1.6029887000000001E-3</v>
      </c>
      <c r="M550">
        <v>2.5055524999999999E-4</v>
      </c>
      <c r="N550">
        <v>1.4115644E-11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5.8834283000000001E-3</v>
      </c>
      <c r="U550">
        <v>5.1861577999999997E-3</v>
      </c>
      <c r="V550">
        <v>5.4970514000000003E-3</v>
      </c>
      <c r="W550">
        <v>4.9646096000000002E-3</v>
      </c>
      <c r="X550">
        <v>4.4362354000000003E-3</v>
      </c>
      <c r="Y550">
        <v>2.5181314E-3</v>
      </c>
      <c r="Z550">
        <v>7.9554199999999999E-4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</row>
    <row r="551" spans="1:68" x14ac:dyDescent="0.25">
      <c r="A551" t="s">
        <v>0</v>
      </c>
      <c r="B551" t="s">
        <v>0</v>
      </c>
      <c r="C551" t="s">
        <v>0</v>
      </c>
      <c r="D551" t="s">
        <v>0</v>
      </c>
      <c r="E551">
        <v>3.0921232000000001E-3</v>
      </c>
      <c r="F551">
        <v>3.3416671E-3</v>
      </c>
      <c r="G551">
        <v>3.3895685000000001E-3</v>
      </c>
      <c r="H551">
        <v>3.0837645999999999E-3</v>
      </c>
      <c r="I551">
        <v>3.1281712E-3</v>
      </c>
      <c r="J551">
        <v>3.2413069000000001E-3</v>
      </c>
      <c r="K551">
        <v>3.0152306E-3</v>
      </c>
      <c r="L551">
        <v>2.034306E-3</v>
      </c>
      <c r="M551">
        <v>6.8683100000000005E-4</v>
      </c>
      <c r="N551">
        <v>3.5787005000000003E-11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>
        <v>5.7967575000000002E-3</v>
      </c>
      <c r="V551">
        <v>5.6766085000000003E-3</v>
      </c>
      <c r="W551">
        <v>5.481624E-3</v>
      </c>
      <c r="X551">
        <v>5.4039624999999997E-3</v>
      </c>
      <c r="Y551">
        <v>4.2612077999999998E-3</v>
      </c>
      <c r="Z551">
        <v>2.0197008E-3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</row>
    <row r="552" spans="1:68" x14ac:dyDescent="0.25">
      <c r="A552" t="s">
        <v>0</v>
      </c>
      <c r="B552" t="s">
        <v>0</v>
      </c>
      <c r="C552" t="s">
        <v>0</v>
      </c>
      <c r="D552" t="s">
        <v>0</v>
      </c>
      <c r="E552">
        <v>9.7996670000000011E-4</v>
      </c>
      <c r="F552">
        <v>2.7961088000000001E-3</v>
      </c>
      <c r="G552">
        <v>2.1645965000000001E-3</v>
      </c>
      <c r="H552">
        <v>1.4014527999999999E-3</v>
      </c>
      <c r="I552">
        <v>2.414617E-3</v>
      </c>
      <c r="J552">
        <v>4.0202429999999997E-3</v>
      </c>
      <c r="K552">
        <v>2.6051690000000001E-3</v>
      </c>
      <c r="L552">
        <v>1.8306669E-3</v>
      </c>
      <c r="M552">
        <v>4.1690329999999997E-11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>
        <v>4.9470649999999996E-3</v>
      </c>
      <c r="V552">
        <v>5.1241866000000004E-3</v>
      </c>
      <c r="W552">
        <v>4.7696179999999998E-3</v>
      </c>
      <c r="X552">
        <v>3.9901090000000004E-3</v>
      </c>
      <c r="Y552">
        <v>3.5189264E-3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</row>
    <row r="553" spans="1:68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>
        <v>5.9205219999999999E-4</v>
      </c>
      <c r="H553">
        <v>8.1104156999999997E-4</v>
      </c>
      <c r="I553">
        <v>7.5526100000000002E-4</v>
      </c>
      <c r="J553">
        <v>2.0709172999999999E-3</v>
      </c>
      <c r="K553">
        <v>3.6464009999999997E-10</v>
      </c>
      <c r="L553">
        <v>5.4031942000000003E-11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>
        <v>2.2893215000000001E-3</v>
      </c>
      <c r="V553">
        <v>3.2480922999999998E-3</v>
      </c>
      <c r="W553">
        <v>9.7308773999999995E-4</v>
      </c>
      <c r="X553">
        <v>1.3693346E-3</v>
      </c>
      <c r="Y553">
        <v>1.2491818999999999E-3</v>
      </c>
      <c r="Z553">
        <v>1.0018371E-3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</row>
    <row r="554" spans="1:68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3.4020020000000001E-11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1.05403256E-10</v>
      </c>
      <c r="U554">
        <v>1.838952E-10</v>
      </c>
      <c r="V554" t="s">
        <v>0</v>
      </c>
      <c r="W554" t="s">
        <v>0</v>
      </c>
      <c r="X554">
        <v>9.1167265000000005E-12</v>
      </c>
      <c r="Y554">
        <v>4.5530513000000002E-11</v>
      </c>
      <c r="Z554">
        <v>5.1276597999999997E-11</v>
      </c>
      <c r="AA554">
        <v>5.3626117000000001E-11</v>
      </c>
      <c r="AB554">
        <v>5.1158369999999997E-11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</row>
    <row r="555" spans="1:68" x14ac:dyDescent="0.25">
      <c r="A555">
        <v>1.3643737E-11</v>
      </c>
      <c r="B555">
        <v>1.2981193999999999E-11</v>
      </c>
      <c r="C555">
        <v>1.3408394000000001E-11</v>
      </c>
      <c r="D555">
        <v>1.2989432E-11</v>
      </c>
      <c r="E555">
        <v>1.2236584999999999E-11</v>
      </c>
      <c r="F555">
        <v>1.2156914E-11</v>
      </c>
      <c r="G555">
        <v>1.1984098000000001E-11</v>
      </c>
      <c r="H555">
        <v>1.1784214E-11</v>
      </c>
      <c r="I555">
        <v>1.1622997000000001E-11</v>
      </c>
      <c r="J555">
        <v>1.1591634E-11</v>
      </c>
      <c r="K555">
        <v>1.1066908000000001E-11</v>
      </c>
      <c r="L555">
        <v>1.08661E-11</v>
      </c>
      <c r="M555">
        <v>1.0854403999999999E-11</v>
      </c>
      <c r="N555">
        <v>1.0828259E-11</v>
      </c>
      <c r="O555">
        <v>1.1522952000000001E-11</v>
      </c>
      <c r="P555">
        <v>1.272139E-11</v>
      </c>
      <c r="Q555">
        <v>1.3701497E-11</v>
      </c>
      <c r="R555">
        <v>1.4442868E-11</v>
      </c>
      <c r="S555">
        <v>1.67895E-11</v>
      </c>
      <c r="T555">
        <v>2.3174572999999999E-11</v>
      </c>
      <c r="U555" t="s">
        <v>0</v>
      </c>
      <c r="V555" t="s">
        <v>0</v>
      </c>
      <c r="W555" t="s">
        <v>0</v>
      </c>
      <c r="X555" t="s">
        <v>0</v>
      </c>
      <c r="Y555">
        <v>1.4055408E-11</v>
      </c>
      <c r="Z555">
        <v>2.6915863999999999E-11</v>
      </c>
      <c r="AA555">
        <v>2.5881471999999999E-11</v>
      </c>
      <c r="AB555">
        <v>2.9662844999999998E-11</v>
      </c>
      <c r="AC555">
        <v>2.5017645999999999E-11</v>
      </c>
      <c r="AD555">
        <v>1.7312788E-11</v>
      </c>
      <c r="AE555">
        <v>2.0593712000000001E-11</v>
      </c>
      <c r="AF555">
        <v>1.8390583999999998E-11</v>
      </c>
      <c r="AG555">
        <v>1.6162812E-11</v>
      </c>
      <c r="AH555">
        <v>1.8931643000000001E-11</v>
      </c>
      <c r="AI555">
        <v>1.9821527999999999E-11</v>
      </c>
      <c r="AJ555">
        <v>1.7883114999999999E-11</v>
      </c>
    </row>
    <row r="557" spans="1:68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M557" s="21"/>
      <c r="AN557" s="21"/>
      <c r="AO557" s="21"/>
      <c r="AP557" s="21"/>
      <c r="AR557" s="21"/>
      <c r="AS557" s="21"/>
      <c r="AT557" s="2" t="s">
        <v>32</v>
      </c>
    </row>
    <row r="558" spans="1:68" x14ac:dyDescent="0.25">
      <c r="A558" t="s">
        <v>0</v>
      </c>
      <c r="B558">
        <v>5.4976772999999999E-11</v>
      </c>
      <c r="C558">
        <v>5.9030314999999996E-11</v>
      </c>
      <c r="D558">
        <v>4.5516934000000002E-11</v>
      </c>
      <c r="E558">
        <v>3.0002285000000001E-11</v>
      </c>
      <c r="F558">
        <v>2.3404369E-11</v>
      </c>
      <c r="G558">
        <v>2.3892196999999999E-11</v>
      </c>
      <c r="H558">
        <v>6.1315400000000003E-10</v>
      </c>
      <c r="I558">
        <v>7.0871620000000004E-10</v>
      </c>
      <c r="J558">
        <v>5.5241197000000001E-11</v>
      </c>
      <c r="K558">
        <v>2.7322498E-11</v>
      </c>
      <c r="L558">
        <v>2.7964200000000001E-11</v>
      </c>
      <c r="M558">
        <v>5.0595183999999997E-11</v>
      </c>
      <c r="N558">
        <v>2.8945159999999999E-11</v>
      </c>
      <c r="O558">
        <v>2.7806448E-11</v>
      </c>
      <c r="P558">
        <v>2.3735193000000001E-11</v>
      </c>
      <c r="Q558">
        <v>1.9109187999999999E-11</v>
      </c>
      <c r="R558">
        <v>4.1955394999999998E-10</v>
      </c>
      <c r="S558">
        <v>3.2376760000000002E-10</v>
      </c>
      <c r="T558">
        <v>4.8931054E-11</v>
      </c>
      <c r="U558">
        <v>4.9213510000000001E-11</v>
      </c>
      <c r="V558">
        <v>3.7174035000000002E-11</v>
      </c>
      <c r="W558">
        <v>4.4332533999999999E-11</v>
      </c>
      <c r="X558">
        <v>2.6454743000000001E-11</v>
      </c>
      <c r="Y558">
        <v>2.4528876999999999E-11</v>
      </c>
      <c r="Z558">
        <v>4.1239976999999998E-11</v>
      </c>
      <c r="AA558">
        <v>4.089431E-11</v>
      </c>
      <c r="AB558">
        <v>4.9261386999999999E-11</v>
      </c>
      <c r="AC558">
        <v>3.7534979999999998E-11</v>
      </c>
      <c r="AD558">
        <v>5.5251646999999997E-11</v>
      </c>
      <c r="AE558">
        <v>5.9852100000000003E-11</v>
      </c>
      <c r="AF558">
        <v>6.7536990000000001E-11</v>
      </c>
      <c r="AG558">
        <v>2.5784300000000001E-11</v>
      </c>
      <c r="AH558">
        <v>3.5952158000000001E-11</v>
      </c>
      <c r="AI558">
        <v>6.0567180000000004E-11</v>
      </c>
      <c r="AJ558" t="s">
        <v>0</v>
      </c>
      <c r="AM558" s="23" t="s">
        <v>1</v>
      </c>
      <c r="AN558" s="21"/>
      <c r="AO558" s="21">
        <f>SUM(A591:AJ592)/40</f>
        <v>2.50006817625E-11</v>
      </c>
      <c r="AP558" s="21"/>
      <c r="AQ558" s="21"/>
      <c r="AR558" s="23" t="s">
        <v>1</v>
      </c>
      <c r="AS558" s="21"/>
      <c r="AT558" s="36">
        <f>((AO558-AO$3)*100)/AO$3</f>
        <v>-19.612276975378748</v>
      </c>
      <c r="AU558" s="21"/>
    </row>
    <row r="559" spans="1:68" x14ac:dyDescent="0.25">
      <c r="A559">
        <v>9.1431680000000003E-4</v>
      </c>
      <c r="B559">
        <v>1.1547840000000001E-3</v>
      </c>
      <c r="C559">
        <v>6.2433427000000005E-4</v>
      </c>
      <c r="D559">
        <v>5.8214210000000005E-4</v>
      </c>
      <c r="E559">
        <v>5.4186942999999996E-4</v>
      </c>
      <c r="F559">
        <v>1.2967304999999999E-8</v>
      </c>
      <c r="G559">
        <v>9.3647369999999991E-10</v>
      </c>
      <c r="H559">
        <v>7.7100889999999997E-10</v>
      </c>
      <c r="I559">
        <v>1.3379334E-9</v>
      </c>
      <c r="J559">
        <v>1.9788543999999998E-9</v>
      </c>
      <c r="K559">
        <v>2.1374161999999999E-9</v>
      </c>
      <c r="L559">
        <v>1.1404664E-9</v>
      </c>
      <c r="M559">
        <v>8.3284746000000003E-10</v>
      </c>
      <c r="N559">
        <v>9.5090149999999996E-10</v>
      </c>
      <c r="O559">
        <v>4.5629670000000003E-9</v>
      </c>
      <c r="P559">
        <v>5.64037E-9</v>
      </c>
      <c r="Q559">
        <v>1.3299345E-9</v>
      </c>
      <c r="R559">
        <v>9.4294359999999996E-10</v>
      </c>
      <c r="S559">
        <v>5.5618740000000002E-10</v>
      </c>
      <c r="T559">
        <v>3.7199715000000001E-8</v>
      </c>
      <c r="U559">
        <v>8.6679389999999996E-10</v>
      </c>
      <c r="V559">
        <v>2.9668819999999998E-10</v>
      </c>
      <c r="W559">
        <v>1.8625973E-10</v>
      </c>
      <c r="X559">
        <v>1.5176528999999999E-6</v>
      </c>
      <c r="Y559">
        <v>1.8296904000000001E-4</v>
      </c>
      <c r="Z559">
        <v>7.6517749999999998E-4</v>
      </c>
      <c r="AA559">
        <v>7.7319662999999995E-4</v>
      </c>
      <c r="AB559">
        <v>3.3202482000000002E-4</v>
      </c>
      <c r="AC559">
        <v>6.8419120000000005E-5</v>
      </c>
      <c r="AD559">
        <v>4.7997980000000001E-4</v>
      </c>
      <c r="AE559">
        <v>1.5027495E-3</v>
      </c>
      <c r="AF559">
        <v>1.5961694000000001E-3</v>
      </c>
      <c r="AG559">
        <v>1.2517952999999999E-5</v>
      </c>
      <c r="AH559">
        <v>2.4849363000000002E-3</v>
      </c>
      <c r="AI559">
        <v>6.8834360000000003E-10</v>
      </c>
      <c r="AJ559">
        <v>4.933909E-4</v>
      </c>
      <c r="AM559" s="23" t="s">
        <v>2</v>
      </c>
      <c r="AN559" s="21"/>
      <c r="AO559" s="21">
        <f>SUM(A557:AJ558)/34</f>
        <v>9.6095396264705875E-11</v>
      </c>
      <c r="AP559" s="21"/>
      <c r="AQ559" s="21"/>
      <c r="AR559" s="23" t="s">
        <v>2</v>
      </c>
      <c r="AS559" s="21"/>
      <c r="AT559" s="2">
        <f>((AO559-AO$4)*100)/AO$4</f>
        <v>77.251488438339067</v>
      </c>
    </row>
    <row r="560" spans="1:68" x14ac:dyDescent="0.25">
      <c r="A560">
        <v>3.8735319999999998E-3</v>
      </c>
      <c r="B560">
        <v>3.7809523999999999E-3</v>
      </c>
      <c r="C560">
        <v>3.7403865999999998E-3</v>
      </c>
      <c r="D560">
        <v>3.7760331999999999E-3</v>
      </c>
      <c r="E560">
        <v>3.7305061999999998E-3</v>
      </c>
      <c r="F560">
        <v>3.6081545999999999E-3</v>
      </c>
      <c r="G560">
        <v>3.5024969999999998E-3</v>
      </c>
      <c r="H560">
        <v>3.5412651000000001E-3</v>
      </c>
      <c r="I560">
        <v>3.8471759999999999E-3</v>
      </c>
      <c r="J560">
        <v>4.0329783000000001E-3</v>
      </c>
      <c r="K560">
        <v>4.1114463999999996E-3</v>
      </c>
      <c r="L560">
        <v>3.9802743000000003E-3</v>
      </c>
      <c r="M560">
        <v>3.8569099999999999E-3</v>
      </c>
      <c r="N560">
        <v>3.7983726000000002E-3</v>
      </c>
      <c r="O560">
        <v>3.7950834E-3</v>
      </c>
      <c r="P560">
        <v>3.661915E-3</v>
      </c>
      <c r="Q560">
        <v>3.5081299999999999E-3</v>
      </c>
      <c r="R560">
        <v>3.2729881000000001E-3</v>
      </c>
      <c r="S560">
        <v>2.6079896E-3</v>
      </c>
      <c r="T560">
        <v>2.798193E-3</v>
      </c>
      <c r="U560">
        <v>3.3457763000000001E-3</v>
      </c>
      <c r="V560">
        <v>3.6665831999999998E-3</v>
      </c>
      <c r="W560">
        <v>3.7584676999999999E-3</v>
      </c>
      <c r="X560">
        <v>3.7460613999999999E-3</v>
      </c>
      <c r="Y560">
        <v>3.6808827000000001E-3</v>
      </c>
      <c r="Z560">
        <v>3.6318863000000001E-3</v>
      </c>
      <c r="AA560">
        <v>3.6237119999999999E-3</v>
      </c>
      <c r="AB560">
        <v>3.5205733E-3</v>
      </c>
      <c r="AC560">
        <v>3.5272439000000001E-3</v>
      </c>
      <c r="AD560">
        <v>3.6323303000000001E-3</v>
      </c>
      <c r="AE560">
        <v>3.7844095E-3</v>
      </c>
      <c r="AF560">
        <v>3.8111505999999999E-3</v>
      </c>
      <c r="AG560">
        <v>3.8111233000000001E-3</v>
      </c>
      <c r="AH560">
        <v>3.9376165000000003E-3</v>
      </c>
      <c r="AI560">
        <v>3.8753669999999998E-3</v>
      </c>
      <c r="AJ560">
        <v>3.8781122E-3</v>
      </c>
      <c r="AM560" s="26" t="s">
        <v>5</v>
      </c>
      <c r="AN560" s="21"/>
      <c r="AO560" s="21">
        <f>SUM(A589:AJ590)/26</f>
        <v>2.1095353635222579E-3</v>
      </c>
      <c r="AP560" s="21"/>
      <c r="AQ560" s="21"/>
      <c r="AR560" s="26" t="s">
        <v>5</v>
      </c>
      <c r="AS560" s="21"/>
      <c r="AT560" s="2">
        <f>((AO560-AO$5)*100)/AO$5</f>
        <v>-0.67637431989421726</v>
      </c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49" t="s">
        <v>54</v>
      </c>
      <c r="BN560" s="49"/>
      <c r="BO560" s="49"/>
      <c r="BP560" s="49"/>
    </row>
    <row r="561" spans="1:68" x14ac:dyDescent="0.25">
      <c r="A561">
        <v>4.0108315E-3</v>
      </c>
      <c r="B561">
        <v>3.8901714000000001E-3</v>
      </c>
      <c r="C561">
        <v>3.8889720000000001E-3</v>
      </c>
      <c r="D561">
        <v>3.9923713000000003E-3</v>
      </c>
      <c r="E561">
        <v>3.9263613999999999E-3</v>
      </c>
      <c r="F561">
        <v>3.856253E-3</v>
      </c>
      <c r="G561">
        <v>3.8269052999999999E-3</v>
      </c>
      <c r="H561">
        <v>3.8788134999999998E-3</v>
      </c>
      <c r="I561">
        <v>4.0962780000000001E-3</v>
      </c>
      <c r="J561">
        <v>4.0916750000000003E-3</v>
      </c>
      <c r="K561">
        <v>4.0519789999999998E-3</v>
      </c>
      <c r="L561">
        <v>3.8982253000000001E-3</v>
      </c>
      <c r="M561">
        <v>3.8607889999999999E-3</v>
      </c>
      <c r="N561">
        <v>3.8483774000000002E-3</v>
      </c>
      <c r="O561">
        <v>3.7401380000000001E-3</v>
      </c>
      <c r="P561">
        <v>3.5775415999999998E-3</v>
      </c>
      <c r="Q561">
        <v>3.5818804000000001E-3</v>
      </c>
      <c r="R561">
        <v>3.5003228E-3</v>
      </c>
      <c r="S561">
        <v>2.7756079000000001E-3</v>
      </c>
      <c r="T561" t="s">
        <v>0</v>
      </c>
      <c r="U561">
        <v>4.3365182000000002E-3</v>
      </c>
      <c r="V561">
        <v>4.3221609999999997E-3</v>
      </c>
      <c r="W561">
        <v>4.274679E-3</v>
      </c>
      <c r="X561">
        <v>4.18739E-3</v>
      </c>
      <c r="Y561">
        <v>4.1900593999999996E-3</v>
      </c>
      <c r="Z561">
        <v>4.0514925E-3</v>
      </c>
      <c r="AA561">
        <v>3.8781057E-3</v>
      </c>
      <c r="AB561">
        <v>3.8702256999999999E-3</v>
      </c>
      <c r="AC561">
        <v>3.8974762E-3</v>
      </c>
      <c r="AD561">
        <v>4.0194276000000001E-3</v>
      </c>
      <c r="AE561">
        <v>4.2093195999999998E-3</v>
      </c>
      <c r="AF561">
        <v>4.1883303999999998E-3</v>
      </c>
      <c r="AG561">
        <v>3.9797410000000002E-3</v>
      </c>
      <c r="AH561">
        <v>4.0161134999999997E-3</v>
      </c>
      <c r="AI561">
        <v>3.9152307000000003E-3</v>
      </c>
      <c r="AJ561">
        <v>3.9834090000000003E-3</v>
      </c>
      <c r="AM561" s="26" t="s">
        <v>8</v>
      </c>
      <c r="AN561" s="21"/>
      <c r="AO561" s="21">
        <f>SUM(A559:AJ560)/72</f>
        <v>2.0078701463793038E-3</v>
      </c>
      <c r="AP561" s="21"/>
      <c r="AQ561" s="21"/>
      <c r="AR561" s="26" t="s">
        <v>8</v>
      </c>
      <c r="AS561" s="21"/>
      <c r="AT561" s="2">
        <f>((AO561-AO$6)*100)/AO$6</f>
        <v>-5.3682642562446201</v>
      </c>
      <c r="BA561" s="2"/>
      <c r="BI561" t="s">
        <v>40</v>
      </c>
      <c r="BJ561" t="s">
        <v>41</v>
      </c>
      <c r="BK561" t="s">
        <v>42</v>
      </c>
      <c r="BM561" s="49" t="s">
        <v>40</v>
      </c>
      <c r="BN561" s="49" t="s">
        <v>41</v>
      </c>
      <c r="BO561" s="49" t="s">
        <v>42</v>
      </c>
      <c r="BP561" s="49"/>
    </row>
    <row r="562" spans="1:68" x14ac:dyDescent="0.25">
      <c r="A562">
        <v>4.106686E-3</v>
      </c>
      <c r="B562">
        <v>4.1373097000000003E-3</v>
      </c>
      <c r="C562">
        <v>4.1107143999999998E-3</v>
      </c>
      <c r="D562">
        <v>4.1586313999999996E-3</v>
      </c>
      <c r="E562">
        <v>3.9541232000000004E-3</v>
      </c>
      <c r="F562">
        <v>3.0350576000000001E-3</v>
      </c>
      <c r="G562">
        <v>2.3716091999999999E-3</v>
      </c>
      <c r="H562">
        <v>1.5030884E-3</v>
      </c>
      <c r="I562">
        <v>2.3809336000000002E-3</v>
      </c>
      <c r="J562">
        <v>2.5127718999999999E-3</v>
      </c>
      <c r="K562">
        <v>2.7801487999999999E-3</v>
      </c>
      <c r="L562">
        <v>2.8846809E-3</v>
      </c>
      <c r="M562">
        <v>3.035655E-3</v>
      </c>
      <c r="N562">
        <v>3.1725373000000001E-3</v>
      </c>
      <c r="O562">
        <v>3.2344182999999999E-3</v>
      </c>
      <c r="P562">
        <v>3.1066336999999999E-3</v>
      </c>
      <c r="Q562">
        <v>3.1526366000000001E-3</v>
      </c>
      <c r="R562">
        <v>2.8823175999999999E-3</v>
      </c>
      <c r="S562">
        <v>2.0426007000000001E-3</v>
      </c>
      <c r="T562" t="s">
        <v>0</v>
      </c>
      <c r="U562">
        <v>4.6467679999999999E-3</v>
      </c>
      <c r="V562">
        <v>4.6435189999999996E-3</v>
      </c>
      <c r="W562">
        <v>4.6150039999999998E-3</v>
      </c>
      <c r="X562">
        <v>4.5333439999999999E-3</v>
      </c>
      <c r="Y562">
        <v>4.4844020000000002E-3</v>
      </c>
      <c r="Z562">
        <v>4.1848713999999999E-3</v>
      </c>
      <c r="AA562">
        <v>4.2097046999999997E-3</v>
      </c>
      <c r="AB562">
        <v>4.2164730000000001E-3</v>
      </c>
      <c r="AC562">
        <v>4.2761509999999997E-3</v>
      </c>
      <c r="AD562">
        <v>4.1474140000000003E-3</v>
      </c>
      <c r="AE562">
        <v>4.1305795000000003E-3</v>
      </c>
      <c r="AF562">
        <v>4.3290057000000002E-3</v>
      </c>
      <c r="AG562">
        <v>3.9458912999999997E-3</v>
      </c>
      <c r="AH562">
        <v>4.0080007000000001E-3</v>
      </c>
      <c r="AI562">
        <v>4.0286619999999997E-3</v>
      </c>
      <c r="AJ562">
        <v>4.1615836999999998E-3</v>
      </c>
      <c r="AM562" s="27" t="s">
        <v>11</v>
      </c>
      <c r="AN562" s="21"/>
      <c r="AO562" s="21">
        <f>SUM(A584:R588)/56</f>
        <v>1.4758333251785264E-3</v>
      </c>
      <c r="AP562" s="21"/>
      <c r="AR562" s="27" t="s">
        <v>11</v>
      </c>
      <c r="AS562" s="21"/>
      <c r="AT562" s="2">
        <f>((AO562-AO$7)*100)/AO$7</f>
        <v>-6.2640013873368883</v>
      </c>
      <c r="AZ562" s="29" t="s">
        <v>43</v>
      </c>
      <c r="BA562" t="s">
        <v>44</v>
      </c>
      <c r="BB562" t="s">
        <v>45</v>
      </c>
      <c r="BC562" t="s">
        <v>46</v>
      </c>
      <c r="BD562" t="s">
        <v>47</v>
      </c>
      <c r="BE562" t="s">
        <v>48</v>
      </c>
      <c r="BF562" t="s">
        <v>49</v>
      </c>
      <c r="BG562" t="s">
        <v>50</v>
      </c>
      <c r="BH562" t="s">
        <v>51</v>
      </c>
      <c r="BI562" s="36" t="s">
        <v>52</v>
      </c>
      <c r="BJ562" s="36" t="s">
        <v>52</v>
      </c>
      <c r="BK562" s="36" t="s">
        <v>52</v>
      </c>
      <c r="BL562" s="47" t="s">
        <v>53</v>
      </c>
      <c r="BM562" s="52" t="s">
        <v>52</v>
      </c>
      <c r="BN562" s="52" t="s">
        <v>52</v>
      </c>
      <c r="BO562" s="52" t="s">
        <v>52</v>
      </c>
      <c r="BP562" s="52" t="s">
        <v>53</v>
      </c>
    </row>
    <row r="563" spans="1:68" x14ac:dyDescent="0.25">
      <c r="A563">
        <v>4.2589009999999998E-3</v>
      </c>
      <c r="B563">
        <v>3.8270819999999999E-3</v>
      </c>
      <c r="C563">
        <v>2.6789055999999999E-3</v>
      </c>
      <c r="D563">
        <v>1.4462629999999999E-3</v>
      </c>
      <c r="E563">
        <v>8.4610947000000002E-4</v>
      </c>
      <c r="F563">
        <v>8.9170446E-4</v>
      </c>
      <c r="G563">
        <v>2.5636890000000002E-4</v>
      </c>
      <c r="H563">
        <v>4.7938792999999998E-4</v>
      </c>
      <c r="I563">
        <v>5.8825477000000004E-4</v>
      </c>
      <c r="J563">
        <v>5.6178740000000003E-4</v>
      </c>
      <c r="K563">
        <v>6.4688750000000002E-4</v>
      </c>
      <c r="L563">
        <v>7.1177109999999997E-4</v>
      </c>
      <c r="M563">
        <v>7.6433695999999997E-4</v>
      </c>
      <c r="N563">
        <v>8.921593E-4</v>
      </c>
      <c r="O563">
        <v>1.0539205E-3</v>
      </c>
      <c r="P563">
        <v>1.0732312000000001E-3</v>
      </c>
      <c r="Q563">
        <v>1.164921E-3</v>
      </c>
      <c r="R563">
        <v>8.6394406000000004E-4</v>
      </c>
      <c r="S563">
        <v>1.6127633999999999E-4</v>
      </c>
      <c r="T563" t="s">
        <v>0</v>
      </c>
      <c r="U563">
        <v>2.7373486999999999E-3</v>
      </c>
      <c r="V563">
        <v>2.9681515999999998E-3</v>
      </c>
      <c r="W563">
        <v>3.4716665000000002E-3</v>
      </c>
      <c r="X563">
        <v>3.6297590000000002E-3</v>
      </c>
      <c r="Y563">
        <v>3.4708149999999999E-3</v>
      </c>
      <c r="Z563">
        <v>3.4856240000000001E-3</v>
      </c>
      <c r="AA563">
        <v>3.4640299999999999E-3</v>
      </c>
      <c r="AB563">
        <v>3.6797472000000002E-3</v>
      </c>
      <c r="AC563">
        <v>4.2148400000000001E-3</v>
      </c>
      <c r="AD563">
        <v>3.7229030000000001E-3</v>
      </c>
      <c r="AE563">
        <v>3.6019734000000002E-3</v>
      </c>
      <c r="AF563">
        <v>3.7670382E-3</v>
      </c>
      <c r="AG563">
        <v>3.6885007000000002E-3</v>
      </c>
      <c r="AH563">
        <v>3.8469261000000001E-3</v>
      </c>
      <c r="AI563">
        <v>4.112498E-3</v>
      </c>
      <c r="AJ563">
        <v>4.3006800000000003E-3</v>
      </c>
      <c r="AM563" s="27" t="s">
        <v>14</v>
      </c>
      <c r="AN563" s="21"/>
      <c r="AO563" s="21">
        <f>SUM(E561:R565)/68</f>
        <v>1.5795771909635657E-3</v>
      </c>
      <c r="AP563" s="21"/>
      <c r="AR563" s="27" t="s">
        <v>14</v>
      </c>
      <c r="AS563" s="21"/>
      <c r="AT563" s="2">
        <f>((AO563-AO$8)*100)/AO$8</f>
        <v>-6.0192450726716311</v>
      </c>
      <c r="AZ563" s="23" t="s">
        <v>1</v>
      </c>
      <c r="BA563" s="21">
        <f>AO558</f>
        <v>2.50006817625E-11</v>
      </c>
      <c r="BB563" s="21">
        <f>BA563*0.001</f>
        <v>2.5000681762499999E-14</v>
      </c>
      <c r="BC563" s="21">
        <f>BB563*80.8</f>
        <v>2.0200550864099999E-12</v>
      </c>
      <c r="BD563" s="21">
        <f>BC563*12</f>
        <v>2.4240661036919997E-11</v>
      </c>
      <c r="BE563" s="21">
        <f>BD563*1000</f>
        <v>2.4240661036919999E-8</v>
      </c>
      <c r="BF563" s="21">
        <f>BE563*0.000000000000000001</f>
        <v>2.4240661036920002E-26</v>
      </c>
      <c r="BG563" s="1">
        <f>BF563*BA$2</f>
        <v>8.5262889098210574E-12</v>
      </c>
      <c r="BH563" s="1">
        <f>BG563*365</f>
        <v>3.1120954520846861E-9</v>
      </c>
      <c r="BI563" s="22">
        <f>BH563*BD$2</f>
        <v>1.8410016422299842E-8</v>
      </c>
      <c r="BJ563" s="22">
        <f>BH563*BD$3</f>
        <v>3.6820032844599685E-8</v>
      </c>
      <c r="BK563" s="22">
        <f>BH563*BD$4</f>
        <v>1.1046009853379906E-7</v>
      </c>
      <c r="BL563" s="48">
        <f>AVERAGE(BI563:BK563)</f>
        <v>5.5230049266899537E-8</v>
      </c>
      <c r="BM563" s="50">
        <f>BI563-BI$8</f>
        <v>-4.4915109871295737E-9</v>
      </c>
      <c r="BN563" s="50">
        <f>BJ563-BJ$8</f>
        <v>-8.9830219742591473E-9</v>
      </c>
      <c r="BO563" s="50">
        <f>BK563-BK$8</f>
        <v>-2.6949065922777449E-8</v>
      </c>
      <c r="BP563" s="50">
        <f>BL563-BL$8</f>
        <v>-1.3474532961388718E-8</v>
      </c>
    </row>
    <row r="564" spans="1:68" x14ac:dyDescent="0.25">
      <c r="A564">
        <v>1.9727817000000001E-3</v>
      </c>
      <c r="B564">
        <v>7.9647072999999998E-4</v>
      </c>
      <c r="C564">
        <v>2.7690987999999999E-11</v>
      </c>
      <c r="D564">
        <v>1.3682349500000001E-11</v>
      </c>
      <c r="E564" t="s">
        <v>0</v>
      </c>
      <c r="F564">
        <v>1.9774813999999998E-3</v>
      </c>
      <c r="G564">
        <v>7.4141140000000003E-5</v>
      </c>
      <c r="H564">
        <v>2.3757982999999999E-11</v>
      </c>
      <c r="I564">
        <v>2.4475100000000001E-11</v>
      </c>
      <c r="J564">
        <v>2.6831534E-11</v>
      </c>
      <c r="K564">
        <v>2.5583974E-11</v>
      </c>
      <c r="L564">
        <v>2.1093061000000001E-11</v>
      </c>
      <c r="M564">
        <v>1.7133862E-11</v>
      </c>
      <c r="N564">
        <v>1.7055449E-11</v>
      </c>
      <c r="O564">
        <v>1.8597296999999999E-11</v>
      </c>
      <c r="P564">
        <v>1.8784063000000002E-11</v>
      </c>
      <c r="Q564">
        <v>2.0458537999999999E-11</v>
      </c>
      <c r="R564">
        <v>1.1525342000000001E-11</v>
      </c>
      <c r="S564">
        <v>7.2654053E-12</v>
      </c>
      <c r="T564" t="s">
        <v>0</v>
      </c>
      <c r="U564">
        <v>2.6695232000000001E-3</v>
      </c>
      <c r="V564">
        <v>1.1952715999999999E-3</v>
      </c>
      <c r="W564">
        <v>1.2255723E-3</v>
      </c>
      <c r="X564">
        <v>1.4099914999999999E-3</v>
      </c>
      <c r="Y564">
        <v>1.4277198000000001E-3</v>
      </c>
      <c r="Z564">
        <v>1.2896190999999999E-3</v>
      </c>
      <c r="AA564">
        <v>1.1747645E-3</v>
      </c>
      <c r="AB564">
        <v>1.6994877E-3</v>
      </c>
      <c r="AC564">
        <v>4.4976720000000003E-3</v>
      </c>
      <c r="AD564">
        <v>1.0847246E-3</v>
      </c>
      <c r="AE564">
        <v>8.8868629999999993E-5</v>
      </c>
      <c r="AF564">
        <v>9.7434850000000005E-4</v>
      </c>
      <c r="AG564">
        <v>1.9755956999999999E-3</v>
      </c>
      <c r="AH564">
        <v>2.6896467999999998E-3</v>
      </c>
      <c r="AI564">
        <v>3.0858045999999999E-3</v>
      </c>
      <c r="AJ564">
        <v>2.9148300000000002E-3</v>
      </c>
      <c r="AM564" s="30" t="s">
        <v>17</v>
      </c>
      <c r="AN564" s="21"/>
      <c r="AO564" s="21">
        <f>SUM(S584:Z588)/35</f>
        <v>2.6525981883565386E-3</v>
      </c>
      <c r="AP564" s="21"/>
      <c r="AR564" s="30" t="s">
        <v>17</v>
      </c>
      <c r="AS564" s="21"/>
      <c r="AT564" s="2">
        <f>((AO564-AO$9)*100)/AO$9</f>
        <v>-6.5593824207574007</v>
      </c>
      <c r="AZ564" s="23" t="s">
        <v>2</v>
      </c>
      <c r="BA564" s="21">
        <f t="shared" ref="BA564:BA575" si="231">AO559</f>
        <v>9.6095396264705875E-11</v>
      </c>
      <c r="BB564" s="21">
        <f t="shared" ref="BB564:BB576" si="232">BA564*0.001</f>
        <v>9.6095396264705872E-14</v>
      </c>
      <c r="BC564" s="21">
        <f t="shared" ref="BC564:BC576" si="233">BB564*80.8</f>
        <v>7.7645080181882336E-12</v>
      </c>
      <c r="BD564" s="21">
        <f t="shared" ref="BD564:BD576" si="234">BC564*12</f>
        <v>9.3174096218258803E-11</v>
      </c>
      <c r="BE564" s="21">
        <f t="shared" ref="BE564:BE576" si="235">BD564*1000</f>
        <v>9.3174096218258806E-8</v>
      </c>
      <c r="BF564" s="21">
        <f t="shared" ref="BF564:BF576" si="236">BE564*0.000000000000000001</f>
        <v>9.3174096218258815E-26</v>
      </c>
      <c r="BG564" s="1">
        <f>BF564*BA$2</f>
        <v>3.2772590733329265E-11</v>
      </c>
      <c r="BH564" s="1">
        <f t="shared" ref="BH564:BH575" si="237">BG564*365</f>
        <v>1.1961995617665182E-8</v>
      </c>
      <c r="BI564" s="22">
        <f t="shared" ref="BI564" si="238">BH564*BD$2</f>
        <v>7.0762783197146657E-8</v>
      </c>
      <c r="BJ564" s="22">
        <f t="shared" ref="BJ564:BJ576" si="239">BH564*BD$3</f>
        <v>1.4152556639429331E-7</v>
      </c>
      <c r="BK564" s="22">
        <f t="shared" ref="BK564:BK576" si="240">BH564*BD$4</f>
        <v>4.2457669918287992E-7</v>
      </c>
      <c r="BL564" s="48">
        <f t="shared" ref="BL564" si="241">AVERAGE(BI564:BK564)</f>
        <v>2.1228834959143996E-7</v>
      </c>
      <c r="BM564" s="50">
        <f>BI564-BI$9</f>
        <v>3.084053271530482E-8</v>
      </c>
      <c r="BN564" s="50">
        <f>BJ564-BJ$9</f>
        <v>6.1681065430609639E-8</v>
      </c>
      <c r="BO564" s="50">
        <f>BK564-BK$9</f>
        <v>1.8504319629182886E-7</v>
      </c>
      <c r="BP564" s="50">
        <f>BL564-BL$9</f>
        <v>9.2521598145914432E-8</v>
      </c>
    </row>
    <row r="565" spans="1:68" x14ac:dyDescent="0.25">
      <c r="A565">
        <v>1.2769759E-11</v>
      </c>
      <c r="B565">
        <v>7.2953919999999992E-12</v>
      </c>
      <c r="C565">
        <v>2.7072508999999999E-12</v>
      </c>
      <c r="D565" t="s">
        <v>0</v>
      </c>
      <c r="E565" t="s">
        <v>0</v>
      </c>
      <c r="F565">
        <v>8.2268985E-4</v>
      </c>
      <c r="G565">
        <v>6.0504726000000001E-12</v>
      </c>
      <c r="H565">
        <v>3.2460709999999999E-12</v>
      </c>
      <c r="I565">
        <v>2.1270211999999998E-12</v>
      </c>
      <c r="J565">
        <v>1.0128435E-12</v>
      </c>
      <c r="K565">
        <v>4.7085470000000005E-13</v>
      </c>
      <c r="L565">
        <v>3.3553836999999998E-13</v>
      </c>
      <c r="M565">
        <v>7.1500850000000004E-13</v>
      </c>
      <c r="N565">
        <v>1.073556E-12</v>
      </c>
      <c r="O565">
        <v>1.3419124000000001E-12</v>
      </c>
      <c r="P565">
        <v>1.439334E-12</v>
      </c>
      <c r="Q565">
        <v>1.0464303E-12</v>
      </c>
      <c r="R565">
        <v>1.3672346999999999E-12</v>
      </c>
      <c r="S565">
        <v>3.3038687000000002E-12</v>
      </c>
      <c r="T565" t="s">
        <v>0</v>
      </c>
      <c r="U565" t="s">
        <v>0</v>
      </c>
      <c r="V565">
        <v>1.7549599999999999E-11</v>
      </c>
      <c r="W565">
        <v>1.3810289000000001E-11</v>
      </c>
      <c r="X565">
        <v>1.9604166E-11</v>
      </c>
      <c r="Y565">
        <v>2.3980656000000001E-11</v>
      </c>
      <c r="Z565">
        <v>1.20283245E-11</v>
      </c>
      <c r="AA565">
        <v>4.5515050000000002E-12</v>
      </c>
      <c r="AB565">
        <v>3.0085890000000002E-11</v>
      </c>
      <c r="AC565" t="s">
        <v>0</v>
      </c>
      <c r="AD565">
        <v>4.3698153000000002E-11</v>
      </c>
      <c r="AE565">
        <v>7.1966087999999997E-12</v>
      </c>
      <c r="AF565">
        <v>2.6090788000000001E-12</v>
      </c>
      <c r="AG565">
        <v>1.197643E-12</v>
      </c>
      <c r="AH565">
        <v>7.2762E-12</v>
      </c>
      <c r="AI565">
        <v>1.8829257999999999E-11</v>
      </c>
      <c r="AJ565">
        <v>1.0969007000000001E-11</v>
      </c>
      <c r="AM565" s="30" t="s">
        <v>19</v>
      </c>
      <c r="AN565" s="21"/>
      <c r="AO565" s="21">
        <f>SUM(S561:AB565)/44</f>
        <v>2.5596203266404481E-3</v>
      </c>
      <c r="AP565" s="21"/>
      <c r="AR565" s="30" t="s">
        <v>19</v>
      </c>
      <c r="AS565" s="21"/>
      <c r="AT565" s="2">
        <f>((AO565-AO$10)*100)/AO$10</f>
        <v>-3.2905895824185856</v>
      </c>
      <c r="AZ565" s="26" t="s">
        <v>5</v>
      </c>
      <c r="BA565" s="21">
        <f t="shared" si="231"/>
        <v>2.1095353635222579E-3</v>
      </c>
      <c r="BB565" s="21">
        <f t="shared" si="232"/>
        <v>2.109535363522258E-6</v>
      </c>
      <c r="BC565" s="21">
        <f t="shared" si="233"/>
        <v>1.7045045737259845E-4</v>
      </c>
      <c r="BD565" s="21">
        <f t="shared" si="234"/>
        <v>2.0454054884711812E-3</v>
      </c>
      <c r="BE565" s="21">
        <f t="shared" si="235"/>
        <v>2.045405488471181</v>
      </c>
      <c r="BF565" s="21">
        <f t="shared" si="236"/>
        <v>2.0454054884711811E-18</v>
      </c>
      <c r="BG565" s="1">
        <f>BF565*BA$2</f>
        <v>7.1944069948741082E-4</v>
      </c>
      <c r="BH565" s="1">
        <f t="shared" si="237"/>
        <v>0.26259585531290497</v>
      </c>
      <c r="BI565" s="22">
        <f>BH565*BD$2</f>
        <v>1.5534208648709855</v>
      </c>
      <c r="BJ565" s="22">
        <f t="shared" si="239"/>
        <v>3.106841729741971</v>
      </c>
      <c r="BK565" s="22">
        <f t="shared" si="240"/>
        <v>9.3205251892259131</v>
      </c>
      <c r="BL565" s="48">
        <f>AVERAGE(BI565:BK565)</f>
        <v>4.6602625946129566</v>
      </c>
      <c r="BM565" s="50">
        <f>BI565-BI$10</f>
        <v>-1.0578489999656604E-2</v>
      </c>
      <c r="BN565" s="50">
        <f>BJ565-BJ$10</f>
        <v>-2.1156979999313208E-2</v>
      </c>
      <c r="BO565" s="50">
        <f>BK565-BK$10</f>
        <v>-6.3470939997939624E-2</v>
      </c>
      <c r="BP565" s="50">
        <f>BL565-BL$10</f>
        <v>-3.1735469998969812E-2</v>
      </c>
    </row>
    <row r="566" spans="1:68" x14ac:dyDescent="0.25">
      <c r="A566">
        <v>4.2966200000000003E-12</v>
      </c>
      <c r="B566">
        <v>4.2517920000000003E-12</v>
      </c>
      <c r="C566" t="s">
        <v>0</v>
      </c>
      <c r="D566" t="s">
        <v>0</v>
      </c>
      <c r="E566" t="s">
        <v>0</v>
      </c>
      <c r="F566">
        <v>4.4764130000000002E-11</v>
      </c>
      <c r="G566">
        <v>4.6063690000000001E-12</v>
      </c>
      <c r="H566">
        <v>3.5538714000000001E-12</v>
      </c>
      <c r="I566">
        <v>2.8179735E-12</v>
      </c>
      <c r="J566">
        <v>1.4806921E-12</v>
      </c>
      <c r="K566">
        <v>8.602598E-13</v>
      </c>
      <c r="L566">
        <v>5.5480210000000002E-13</v>
      </c>
      <c r="M566">
        <v>4.6022619999999998E-13</v>
      </c>
      <c r="N566">
        <v>4.48458E-13</v>
      </c>
      <c r="O566">
        <v>4.1696246999999999E-13</v>
      </c>
      <c r="P566">
        <v>4.2383625999999998E-13</v>
      </c>
      <c r="Q566">
        <v>4.996138E-13</v>
      </c>
      <c r="R566">
        <v>9.1986350000000008E-13</v>
      </c>
      <c r="S566">
        <v>1.6327188E-12</v>
      </c>
      <c r="T566" t="s">
        <v>0</v>
      </c>
      <c r="U566" t="s">
        <v>0</v>
      </c>
      <c r="V566">
        <v>9.2450569999999997E-5</v>
      </c>
      <c r="W566">
        <v>8.8938759999999994E-12</v>
      </c>
      <c r="X566">
        <v>1.1507534000000001E-12</v>
      </c>
      <c r="Y566">
        <v>7.6875116999999996E-13</v>
      </c>
      <c r="Z566">
        <v>7.7941720000000002E-13</v>
      </c>
      <c r="AA566">
        <v>5.3906350000000001E-12</v>
      </c>
      <c r="AB566">
        <v>3.3618126E-11</v>
      </c>
      <c r="AC566" t="s">
        <v>0</v>
      </c>
      <c r="AD566">
        <v>2.886775E-11</v>
      </c>
      <c r="AE566">
        <v>1.2098085E-11</v>
      </c>
      <c r="AF566">
        <v>6.2126589999999997E-12</v>
      </c>
      <c r="AG566">
        <v>3.7529099999999996E-12</v>
      </c>
      <c r="AH566">
        <v>3.3681315000000002E-12</v>
      </c>
      <c r="AI566">
        <v>3.5292002000000001E-12</v>
      </c>
      <c r="AJ566">
        <v>2.9915730000000001E-12</v>
      </c>
      <c r="AM566" s="28" t="s">
        <v>22</v>
      </c>
      <c r="AN566" s="21"/>
      <c r="AO566" s="1">
        <f>(SUM(B575:O583)+SUM(P575:R579))/140</f>
        <v>4.5757564429408562E-5</v>
      </c>
      <c r="AP566" s="21"/>
      <c r="AR566" s="28" t="s">
        <v>22</v>
      </c>
      <c r="AS566" s="21"/>
      <c r="AT566" s="2">
        <f>((AO566-AO$11)*100)/AO$11</f>
        <v>-15.914185192125982</v>
      </c>
      <c r="AU566">
        <f>SUM(AT566:AT569)/4</f>
        <v>-19.87116658663243</v>
      </c>
      <c r="AZ566" s="26" t="s">
        <v>8</v>
      </c>
      <c r="BA566" s="21">
        <f t="shared" si="231"/>
        <v>2.0078701463793038E-3</v>
      </c>
      <c r="BB566" s="21">
        <f t="shared" si="232"/>
        <v>2.0078701463793037E-6</v>
      </c>
      <c r="BC566" s="21">
        <f t="shared" si="233"/>
        <v>1.6223590782744773E-4</v>
      </c>
      <c r="BD566" s="21">
        <f t="shared" si="234"/>
        <v>1.9468308939293729E-3</v>
      </c>
      <c r="BE566" s="21">
        <f t="shared" si="235"/>
        <v>1.9468308939293728</v>
      </c>
      <c r="BF566" s="21">
        <f t="shared" si="236"/>
        <v>1.9468308939293731E-18</v>
      </c>
      <c r="BG566" s="1">
        <f t="shared" ref="BG566:BG573" si="242">BF566*BA$2</f>
        <v>6.8476856447624807E-4</v>
      </c>
      <c r="BH566" s="1">
        <f t="shared" si="237"/>
        <v>0.24994052603383055</v>
      </c>
      <c r="BI566" s="22">
        <f>BH566*BD$2</f>
        <v>1.4785565737704978</v>
      </c>
      <c r="BJ566" s="22">
        <f t="shared" si="239"/>
        <v>2.9571131475409955</v>
      </c>
      <c r="BK566" s="22">
        <f t="shared" si="240"/>
        <v>8.8713394426229861</v>
      </c>
      <c r="BL566" s="48">
        <f t="shared" ref="BL566:BL575" si="243">AVERAGE(BI566:BK566)</f>
        <v>4.4356697213114931</v>
      </c>
      <c r="BM566" s="50">
        <f>BI566-BI$11</f>
        <v>-8.3875481554098519E-2</v>
      </c>
      <c r="BN566" s="50">
        <f>BJ566-BJ$11</f>
        <v>-0.16775096310819704</v>
      </c>
      <c r="BO566" s="50">
        <f>BK566-BK$11</f>
        <v>-0.50325288932459245</v>
      </c>
      <c r="BP566" s="50">
        <f>BL566-BL$11</f>
        <v>-0.25162644466229622</v>
      </c>
    </row>
    <row r="567" spans="1:68" x14ac:dyDescent="0.25">
      <c r="A567">
        <v>2.1230245999999998E-12</v>
      </c>
      <c r="B567">
        <v>1.7954809000000001E-12</v>
      </c>
      <c r="C567" t="s">
        <v>0</v>
      </c>
      <c r="D567" t="s">
        <v>0</v>
      </c>
      <c r="E567" t="s">
        <v>0</v>
      </c>
      <c r="F567">
        <v>1.9863133000000002E-9</v>
      </c>
      <c r="G567">
        <v>2.6908237000000002E-12</v>
      </c>
      <c r="H567">
        <v>1.4848808999999999E-12</v>
      </c>
      <c r="I567">
        <v>1.2696215999999999E-12</v>
      </c>
      <c r="J567">
        <v>9.8214819999999998E-13</v>
      </c>
      <c r="K567">
        <v>8.2084859999999998E-13</v>
      </c>
      <c r="L567">
        <v>5.797482E-13</v>
      </c>
      <c r="M567">
        <v>4.6735575000000001E-13</v>
      </c>
      <c r="N567">
        <v>4.3663394E-13</v>
      </c>
      <c r="O567">
        <v>4.792883E-13</v>
      </c>
      <c r="P567">
        <v>5.5107854999999998E-13</v>
      </c>
      <c r="Q567">
        <v>6.9108790000000004E-13</v>
      </c>
      <c r="R567">
        <v>8.746379E-13</v>
      </c>
      <c r="S567">
        <v>9.0346074000000001E-13</v>
      </c>
      <c r="T567" t="s">
        <v>0</v>
      </c>
      <c r="U567" t="s">
        <v>0</v>
      </c>
      <c r="V567">
        <v>1.0779273999999999E-3</v>
      </c>
      <c r="W567">
        <v>9.1032049999999999E-12</v>
      </c>
      <c r="X567">
        <v>1.0641049999999999E-12</v>
      </c>
      <c r="Y567">
        <v>1.0895674999999999E-12</v>
      </c>
      <c r="Z567">
        <v>2.2081832999999999E-12</v>
      </c>
      <c r="AA567">
        <v>9.0026669999999995E-12</v>
      </c>
      <c r="AB567">
        <v>6.2133113999999997E-7</v>
      </c>
      <c r="AC567" t="s">
        <v>0</v>
      </c>
      <c r="AD567">
        <v>3.2927066000000002E-8</v>
      </c>
      <c r="AE567">
        <v>1.2891954999999999E-11</v>
      </c>
      <c r="AF567">
        <v>3.7351499999999999E-12</v>
      </c>
      <c r="AG567">
        <v>3.2876728999999999E-12</v>
      </c>
      <c r="AH567">
        <v>3.1543876000000001E-12</v>
      </c>
      <c r="AI567">
        <v>3.2890830000000001E-12</v>
      </c>
      <c r="AJ567">
        <v>2.8749754000000001E-12</v>
      </c>
      <c r="AM567" s="28" t="s">
        <v>25</v>
      </c>
      <c r="AN567" s="21"/>
      <c r="AO567" s="21">
        <f>SUM(E566:R574)/126</f>
        <v>2.5427148263947769E-5</v>
      </c>
      <c r="AP567" s="21"/>
      <c r="AR567" s="28" t="s">
        <v>25</v>
      </c>
      <c r="AS567" s="21"/>
      <c r="AT567" s="2">
        <f>((AO567-AO$12)*100)/AO$12</f>
        <v>-29.04751351191905</v>
      </c>
      <c r="AZ567" s="27" t="s">
        <v>11</v>
      </c>
      <c r="BA567" s="21">
        <f t="shared" si="231"/>
        <v>1.4758333251785264E-3</v>
      </c>
      <c r="BB567" s="21">
        <f t="shared" si="232"/>
        <v>1.4758333251785264E-6</v>
      </c>
      <c r="BC567" s="21">
        <f t="shared" si="233"/>
        <v>1.1924733267442493E-4</v>
      </c>
      <c r="BD567" s="21">
        <f t="shared" si="234"/>
        <v>1.4309679920930991E-3</v>
      </c>
      <c r="BE567" s="21">
        <f t="shared" si="235"/>
        <v>1.4309679920930991</v>
      </c>
      <c r="BF567" s="21">
        <f t="shared" si="236"/>
        <v>1.4309679920930992E-18</v>
      </c>
      <c r="BG567" s="1">
        <f t="shared" si="242"/>
        <v>5.033215266988662E-4</v>
      </c>
      <c r="BH567" s="1">
        <f t="shared" si="237"/>
        <v>0.18371235724508617</v>
      </c>
      <c r="BI567" s="22">
        <f t="shared" ref="BI567:BI576" si="244">BH567*BD$2</f>
        <v>1.0867749932271091</v>
      </c>
      <c r="BJ567" s="22">
        <f t="shared" si="239"/>
        <v>2.1735499864542183</v>
      </c>
      <c r="BK567" s="22">
        <f t="shared" si="240"/>
        <v>6.5206499593626548</v>
      </c>
      <c r="BL567" s="48">
        <f t="shared" si="243"/>
        <v>3.2603249796813274</v>
      </c>
      <c r="BM567" s="50">
        <f>BI567-BI$12</f>
        <v>-7.262482041107754E-2</v>
      </c>
      <c r="BN567" s="50">
        <f>BJ567-BJ$12</f>
        <v>-0.14524964082215508</v>
      </c>
      <c r="BO567" s="50">
        <f>BK567-BK$12</f>
        <v>-0.43574892246646524</v>
      </c>
      <c r="BP567" s="50">
        <f>BL567-BL$12</f>
        <v>-0.21787446123323262</v>
      </c>
    </row>
    <row r="568" spans="1:68" x14ac:dyDescent="0.25">
      <c r="A568">
        <v>2.0896319000000001E-12</v>
      </c>
      <c r="B568">
        <v>1.1713976999999999E-12</v>
      </c>
      <c r="C568" t="s">
        <v>0</v>
      </c>
      <c r="D568" t="s">
        <v>0</v>
      </c>
      <c r="E568" t="s">
        <v>0</v>
      </c>
      <c r="F568">
        <v>1.6261756E-11</v>
      </c>
      <c r="G568">
        <v>1.7121782999999999E-12</v>
      </c>
      <c r="H568">
        <v>7.7005739999999997E-13</v>
      </c>
      <c r="I568">
        <v>4.4430265999999999E-13</v>
      </c>
      <c r="J568">
        <v>4.2030997E-13</v>
      </c>
      <c r="K568">
        <v>5.0138317E-13</v>
      </c>
      <c r="L568">
        <v>4.7131269999999998E-13</v>
      </c>
      <c r="M568">
        <v>4.3543524000000001E-13</v>
      </c>
      <c r="N568">
        <v>4.7468284999999998E-13</v>
      </c>
      <c r="O568">
        <v>6.0974460000000001E-13</v>
      </c>
      <c r="P568">
        <v>7.1106424000000005E-13</v>
      </c>
      <c r="Q568">
        <v>8.4148395000000002E-13</v>
      </c>
      <c r="R568">
        <v>8.8186019999999995E-13</v>
      </c>
      <c r="S568">
        <v>6.5617465999999996E-13</v>
      </c>
      <c r="T568" t="s">
        <v>0</v>
      </c>
      <c r="U568" t="s">
        <v>0</v>
      </c>
      <c r="V568" t="s">
        <v>0</v>
      </c>
      <c r="W568">
        <v>3.6468887999999997E-12</v>
      </c>
      <c r="X568">
        <v>1.6889244E-12</v>
      </c>
      <c r="Y568">
        <v>1.4663376E-12</v>
      </c>
      <c r="Z568">
        <v>2.6327349999999999E-12</v>
      </c>
      <c r="AA568">
        <v>5.9818487000000001E-12</v>
      </c>
      <c r="AB568" t="s">
        <v>0</v>
      </c>
      <c r="AC568" t="s">
        <v>0</v>
      </c>
      <c r="AD568">
        <v>9.7858850000000002E-4</v>
      </c>
      <c r="AE568">
        <v>1.2551294999999999E-6</v>
      </c>
      <c r="AF568">
        <v>3.9311114999999999E-12</v>
      </c>
      <c r="AG568">
        <v>3.1148198000000001E-12</v>
      </c>
      <c r="AH568">
        <v>3.3839987999999998E-12</v>
      </c>
      <c r="AI568">
        <v>3.6515204999999997E-12</v>
      </c>
      <c r="AJ568">
        <v>3.2103407999999999E-12</v>
      </c>
      <c r="AM568" s="35" t="s">
        <v>27</v>
      </c>
      <c r="AN568" s="21"/>
      <c r="AO568" s="21">
        <f>(SUM(S575:AB583)+SUM(P580:R583))/67</f>
        <v>2.361969076540221E-5</v>
      </c>
      <c r="AP568" s="21"/>
      <c r="AR568" s="35" t="s">
        <v>27</v>
      </c>
      <c r="AS568" s="21"/>
      <c r="AT568" s="2">
        <f>((AO568-AO$13)*100)/AO$13</f>
        <v>-16.983288164485518</v>
      </c>
      <c r="AZ568" s="27" t="s">
        <v>14</v>
      </c>
      <c r="BA568" s="21">
        <f t="shared" si="231"/>
        <v>1.5795771909635657E-3</v>
      </c>
      <c r="BB568" s="21">
        <f t="shared" si="232"/>
        <v>1.5795771909635658E-6</v>
      </c>
      <c r="BC568" s="21">
        <f t="shared" si="233"/>
        <v>1.2762983702985611E-4</v>
      </c>
      <c r="BD568" s="21">
        <f t="shared" si="234"/>
        <v>1.5315580443582733E-3</v>
      </c>
      <c r="BE568" s="21">
        <f t="shared" si="235"/>
        <v>1.5315580443582733</v>
      </c>
      <c r="BF568" s="21">
        <f t="shared" si="236"/>
        <v>1.5315580443582734E-18</v>
      </c>
      <c r="BG568" s="1">
        <f t="shared" si="242"/>
        <v>5.3870256873235728E-4</v>
      </c>
      <c r="BH568" s="1">
        <f t="shared" si="237"/>
        <v>0.19662643758731041</v>
      </c>
      <c r="BI568" s="22">
        <f t="shared" si="244"/>
        <v>1.1631699608107635</v>
      </c>
      <c r="BJ568" s="22">
        <f t="shared" si="239"/>
        <v>2.326339921621527</v>
      </c>
      <c r="BK568" s="22">
        <f t="shared" si="240"/>
        <v>6.9790197648645815</v>
      </c>
      <c r="BL568" s="48">
        <f t="shared" si="243"/>
        <v>3.4895098824322908</v>
      </c>
      <c r="BM568" s="50">
        <f>BI568-BI$13</f>
        <v>-7.4498284895708533E-2</v>
      </c>
      <c r="BN568" s="50">
        <f>BJ568-BJ$13</f>
        <v>-0.14899656979141707</v>
      </c>
      <c r="BO568" s="50">
        <f>BK568-BK$13</f>
        <v>-0.44698970937425031</v>
      </c>
      <c r="BP568" s="50">
        <f>BL568-BL$13</f>
        <v>-0.22349485468712516</v>
      </c>
    </row>
    <row r="569" spans="1:68" x14ac:dyDescent="0.25">
      <c r="A569">
        <v>4.7134683000000003E-12</v>
      </c>
      <c r="B569">
        <v>1.2459149999999999E-12</v>
      </c>
      <c r="C569" t="s">
        <v>0</v>
      </c>
      <c r="D569" t="s">
        <v>0</v>
      </c>
      <c r="E569">
        <v>2.6116769999999999E-11</v>
      </c>
      <c r="F569">
        <v>3.5070807000000002E-11</v>
      </c>
      <c r="G569">
        <v>1.9407759999999998E-12</v>
      </c>
      <c r="H569">
        <v>6.6108295000000003E-13</v>
      </c>
      <c r="I569">
        <v>2.5631035E-13</v>
      </c>
      <c r="J569">
        <v>3.0907647000000002E-13</v>
      </c>
      <c r="K569">
        <v>2.2142695999999999E-13</v>
      </c>
      <c r="L569">
        <v>2.4122080000000001E-13</v>
      </c>
      <c r="M569">
        <v>4.1485728E-13</v>
      </c>
      <c r="N569">
        <v>5.4657102999999999E-13</v>
      </c>
      <c r="O569">
        <v>7.4912689999999999E-13</v>
      </c>
      <c r="P569">
        <v>9.282749999999999E-13</v>
      </c>
      <c r="Q569">
        <v>1.0548607E-12</v>
      </c>
      <c r="R569">
        <v>2.1029684000000002E-12</v>
      </c>
      <c r="S569">
        <v>7.1018930000000003E-13</v>
      </c>
      <c r="T569" t="s">
        <v>0</v>
      </c>
      <c r="U569" t="s">
        <v>0</v>
      </c>
      <c r="V569" t="s">
        <v>0</v>
      </c>
      <c r="W569">
        <v>4.3728140000000001E-12</v>
      </c>
      <c r="X569">
        <v>2.8892649999999998E-12</v>
      </c>
      <c r="Y569">
        <v>2.7448740000000001E-12</v>
      </c>
      <c r="Z569">
        <v>3.6900389999999997E-12</v>
      </c>
      <c r="AA569">
        <v>1.5255244999999999E-11</v>
      </c>
      <c r="AB569" t="s">
        <v>0</v>
      </c>
      <c r="AC569" t="s">
        <v>0</v>
      </c>
      <c r="AD569" t="s">
        <v>0</v>
      </c>
      <c r="AE569">
        <v>4.0906184999999997E-12</v>
      </c>
      <c r="AF569">
        <v>4.4936142000000003E-12</v>
      </c>
      <c r="AG569">
        <v>3.8155476999999997E-12</v>
      </c>
      <c r="AH569">
        <v>4.8724469999999998E-12</v>
      </c>
      <c r="AI569">
        <v>6.2326415999999997E-12</v>
      </c>
      <c r="AJ569">
        <v>6.1905324999999997E-12</v>
      </c>
      <c r="AM569" s="35" t="s">
        <v>28</v>
      </c>
      <c r="AN569" s="21"/>
      <c r="AO569" s="21">
        <f>SUM(S566:AB574)/54</f>
        <v>1.9637877634621809E-4</v>
      </c>
      <c r="AP569" s="2"/>
      <c r="AR569" s="35" t="s">
        <v>28</v>
      </c>
      <c r="AS569" s="21"/>
      <c r="AT569" s="2">
        <f>((AO569-AO$14)*100)/AO$14</f>
        <v>-17.539679477999169</v>
      </c>
      <c r="AZ569" s="30" t="s">
        <v>17</v>
      </c>
      <c r="BA569" s="21">
        <f t="shared" si="231"/>
        <v>2.6525981883565386E-3</v>
      </c>
      <c r="BB569" s="21">
        <f t="shared" si="232"/>
        <v>2.6525981883565386E-6</v>
      </c>
      <c r="BC569" s="21">
        <f t="shared" si="233"/>
        <v>2.1432993361920831E-4</v>
      </c>
      <c r="BD569" s="21">
        <f t="shared" si="234"/>
        <v>2.5719592034304998E-3</v>
      </c>
      <c r="BE569" s="21">
        <f t="shared" si="235"/>
        <v>2.5719592034304997</v>
      </c>
      <c r="BF569" s="21">
        <f t="shared" si="236"/>
        <v>2.5719592034304998E-18</v>
      </c>
      <c r="BG569" s="1">
        <f t="shared" si="242"/>
        <v>9.0464807041862685E-4</v>
      </c>
      <c r="BH569" s="1">
        <f t="shared" si="237"/>
        <v>0.33019654570279883</v>
      </c>
      <c r="BI569" s="22">
        <f t="shared" si="244"/>
        <v>1.9533217803146572</v>
      </c>
      <c r="BJ569" s="22">
        <f t="shared" si="239"/>
        <v>3.9066435606293144</v>
      </c>
      <c r="BK569" s="22">
        <f t="shared" si="240"/>
        <v>11.719930681887943</v>
      </c>
      <c r="BL569" s="48">
        <f t="shared" si="243"/>
        <v>5.8599653409439716</v>
      </c>
      <c r="BM569" s="50">
        <f>BI569-BI$14</f>
        <v>-0.13712007561393502</v>
      </c>
      <c r="BN569" s="50">
        <f>BJ569-BJ$14</f>
        <v>-0.27424015122787004</v>
      </c>
      <c r="BO569" s="50">
        <f>BK569-BK$14</f>
        <v>-0.82272045368361013</v>
      </c>
      <c r="BP569" s="50">
        <f>BL569-BL$14</f>
        <v>-0.41136022684180507</v>
      </c>
    </row>
    <row r="570" spans="1:68" x14ac:dyDescent="0.25">
      <c r="A570">
        <v>1.1154724E-11</v>
      </c>
      <c r="B570">
        <v>2.911368E-12</v>
      </c>
      <c r="C570" t="s">
        <v>0</v>
      </c>
      <c r="D570" t="s">
        <v>0</v>
      </c>
      <c r="E570">
        <v>1.7738277999999999E-11</v>
      </c>
      <c r="F570">
        <v>5.8425300000000001E-12</v>
      </c>
      <c r="G570">
        <v>1.2664873E-12</v>
      </c>
      <c r="H570">
        <v>3.6169612999999999E-13</v>
      </c>
      <c r="I570">
        <v>2.4270500000000002E-13</v>
      </c>
      <c r="J570">
        <v>1.5412877999999999E-13</v>
      </c>
      <c r="K570">
        <v>2.1394811000000001E-13</v>
      </c>
      <c r="L570">
        <v>3.1403019999999999E-13</v>
      </c>
      <c r="M570">
        <v>4.8477019999999998E-13</v>
      </c>
      <c r="N570">
        <v>6.9889999999999998E-13</v>
      </c>
      <c r="O570">
        <v>9.7146899999999993E-13</v>
      </c>
      <c r="P570">
        <v>1.3139444000000001E-12</v>
      </c>
      <c r="Q570">
        <v>1.8070569E-12</v>
      </c>
      <c r="R570">
        <v>5.5444702999999999E-12</v>
      </c>
      <c r="S570" t="s">
        <v>0</v>
      </c>
      <c r="T570" t="s">
        <v>0</v>
      </c>
      <c r="U570" t="s">
        <v>0</v>
      </c>
      <c r="V570" t="s">
        <v>0</v>
      </c>
      <c r="W570">
        <v>7.6969119999999993E-12</v>
      </c>
      <c r="X570">
        <v>3.7768839999999998E-12</v>
      </c>
      <c r="Y570">
        <v>4.6373976999999999E-12</v>
      </c>
      <c r="Z570">
        <v>6.5531589999999997E-12</v>
      </c>
      <c r="AA570">
        <v>5.7871129999999998E-4</v>
      </c>
      <c r="AB570" t="s">
        <v>0</v>
      </c>
      <c r="AC570" t="s">
        <v>0</v>
      </c>
      <c r="AD570" t="s">
        <v>0</v>
      </c>
      <c r="AE570">
        <v>8.241435E-12</v>
      </c>
      <c r="AF570">
        <v>5.6253395999999997E-12</v>
      </c>
      <c r="AG570">
        <v>4.5511078000000003E-12</v>
      </c>
      <c r="AH570">
        <v>8.1332979999999993E-12</v>
      </c>
      <c r="AI570">
        <v>1.8507664000000001E-11</v>
      </c>
      <c r="AJ570">
        <v>2.880498E-7</v>
      </c>
      <c r="AM570" s="33" t="s">
        <v>29</v>
      </c>
      <c r="AN570" s="21"/>
      <c r="AO570" s="1">
        <f>(SUM(AC561:AJ583)+SUM(A561:D574))/173</f>
        <v>1.1404281067482051E-3</v>
      </c>
      <c r="AP570" s="21"/>
      <c r="AR570" s="33" t="s">
        <v>29</v>
      </c>
      <c r="AS570" s="21"/>
      <c r="AT570" s="2">
        <f>((AO570-AO$15)*100)/AO$15</f>
        <v>-3.6109501784098001</v>
      </c>
      <c r="AZ570" s="30" t="s">
        <v>19</v>
      </c>
      <c r="BA570" s="21">
        <f t="shared" si="231"/>
        <v>2.5596203266404481E-3</v>
      </c>
      <c r="BB570" s="21">
        <f t="shared" si="232"/>
        <v>2.5596203266404482E-6</v>
      </c>
      <c r="BC570" s="21">
        <f t="shared" si="233"/>
        <v>2.0681732239254821E-4</v>
      </c>
      <c r="BD570" s="21">
        <f t="shared" si="234"/>
        <v>2.4818078687105787E-3</v>
      </c>
      <c r="BE570" s="21">
        <f t="shared" si="235"/>
        <v>2.4818078687105785</v>
      </c>
      <c r="BF570" s="21">
        <f t="shared" si="236"/>
        <v>2.4818078687105788E-18</v>
      </c>
      <c r="BG570" s="1">
        <f t="shared" si="242"/>
        <v>8.7293869070091538E-4</v>
      </c>
      <c r="BH570" s="1">
        <f t="shared" si="237"/>
        <v>0.31862262210583409</v>
      </c>
      <c r="BI570" s="22">
        <f t="shared" si="244"/>
        <v>1.8848546890023288</v>
      </c>
      <c r="BJ570" s="22">
        <f t="shared" si="239"/>
        <v>3.7697093780046576</v>
      </c>
      <c r="BK570" s="22">
        <f t="shared" si="240"/>
        <v>11.309128134013973</v>
      </c>
      <c r="BL570" s="48">
        <f t="shared" si="243"/>
        <v>5.6545640670069863</v>
      </c>
      <c r="BM570" s="50">
        <f>BI570-BI$15</f>
        <v>-6.4133192180813703E-2</v>
      </c>
      <c r="BN570" s="50">
        <f>BJ570-BJ$15</f>
        <v>-0.12826638436162741</v>
      </c>
      <c r="BO570" s="50">
        <f>BK570-BK$15</f>
        <v>-0.38479915308488266</v>
      </c>
      <c r="BP570" s="50">
        <f>BL570-BL$15</f>
        <v>-0.19239957654244044</v>
      </c>
    </row>
    <row r="571" spans="1:68" x14ac:dyDescent="0.25">
      <c r="A571">
        <v>9.4848755E-4</v>
      </c>
      <c r="B571">
        <v>7.1699026999999999E-12</v>
      </c>
      <c r="C571" t="s">
        <v>0</v>
      </c>
      <c r="D571" t="s">
        <v>0</v>
      </c>
      <c r="E571">
        <v>2.2366032999999999E-12</v>
      </c>
      <c r="F571">
        <v>3.5138164E-12</v>
      </c>
      <c r="G571">
        <v>1.0528492E-12</v>
      </c>
      <c r="H571">
        <v>5.6723510000000001E-13</v>
      </c>
      <c r="I571">
        <v>2.2192201999999999E-13</v>
      </c>
      <c r="J571">
        <v>1.5243328E-13</v>
      </c>
      <c r="K571">
        <v>1.3633630000000001E-13</v>
      </c>
      <c r="L571">
        <v>1.7371841000000001E-13</v>
      </c>
      <c r="M571">
        <v>3.5677672999999999E-13</v>
      </c>
      <c r="N571">
        <v>8.6286610000000001E-13</v>
      </c>
      <c r="O571">
        <v>1.3112045999999999E-12</v>
      </c>
      <c r="P571">
        <v>2.1207046999999999E-12</v>
      </c>
      <c r="Q571">
        <v>3.6282587000000002E-12</v>
      </c>
      <c r="R571">
        <v>9.7430339999999994E-6</v>
      </c>
      <c r="S571" t="s">
        <v>0</v>
      </c>
      <c r="T571" t="s">
        <v>0</v>
      </c>
      <c r="U571" t="s">
        <v>0</v>
      </c>
      <c r="V571" t="s">
        <v>0</v>
      </c>
      <c r="W571">
        <v>5.1245179999999997E-12</v>
      </c>
      <c r="X571">
        <v>4.4015080000000004E-12</v>
      </c>
      <c r="Y571">
        <v>7.9248629999999995E-12</v>
      </c>
      <c r="Z571">
        <v>7.4156359999999998E-12</v>
      </c>
      <c r="AA571">
        <v>6.7445582999999996E-4</v>
      </c>
      <c r="AB571" t="s">
        <v>0</v>
      </c>
      <c r="AC571" t="s">
        <v>0</v>
      </c>
      <c r="AD571" t="s">
        <v>0</v>
      </c>
      <c r="AE571">
        <v>3.7630262999999999E-12</v>
      </c>
      <c r="AF571">
        <v>2.1423122E-12</v>
      </c>
      <c r="AG571">
        <v>3.1257509999999999E-12</v>
      </c>
      <c r="AH571">
        <v>1.1424749000000001E-11</v>
      </c>
      <c r="AI571">
        <v>1.9667436999999999E-4</v>
      </c>
      <c r="AJ571">
        <v>6.3292857000000005E-4</v>
      </c>
      <c r="AM571" t="s">
        <v>30</v>
      </c>
      <c r="AN571" s="21"/>
      <c r="AO571" s="21">
        <f>SUM(U589:W590)/6</f>
        <v>3.5721069166666664E-3</v>
      </c>
      <c r="AP571" s="21"/>
      <c r="AR571" t="s">
        <v>30</v>
      </c>
      <c r="AT571" s="2">
        <f>((AO571-AO$16)*100)/AO$16</f>
        <v>7.683073164271935</v>
      </c>
      <c r="AZ571" s="28" t="s">
        <v>22</v>
      </c>
      <c r="BA571" s="21">
        <f t="shared" si="231"/>
        <v>4.5757564429408562E-5</v>
      </c>
      <c r="BB571" s="21">
        <f t="shared" si="232"/>
        <v>4.5757564429408566E-8</v>
      </c>
      <c r="BC571" s="21">
        <f t="shared" si="233"/>
        <v>3.6972112058962119E-6</v>
      </c>
      <c r="BD571" s="21">
        <f t="shared" si="234"/>
        <v>4.4366534470754541E-5</v>
      </c>
      <c r="BE571" s="21">
        <f t="shared" si="235"/>
        <v>4.4366534470754539E-2</v>
      </c>
      <c r="BF571" s="21">
        <f t="shared" si="236"/>
        <v>4.436653447075454E-20</v>
      </c>
      <c r="BG571" s="1">
        <f t="shared" si="242"/>
        <v>1.5605263002070846E-5</v>
      </c>
      <c r="BH571" s="1">
        <f t="shared" si="237"/>
        <v>5.695920995755859E-3</v>
      </c>
      <c r="BI571" s="22">
        <f t="shared" si="244"/>
        <v>3.3694981624597789E-2</v>
      </c>
      <c r="BJ571" s="22">
        <f t="shared" si="239"/>
        <v>6.7389963249195578E-2</v>
      </c>
      <c r="BK571" s="22">
        <f t="shared" si="240"/>
        <v>0.20216988974758673</v>
      </c>
      <c r="BL571" s="48">
        <f t="shared" si="243"/>
        <v>0.10108494487379337</v>
      </c>
      <c r="BM571" s="50">
        <f>BI571-BI$16</f>
        <v>-6.3771538498419503E-3</v>
      </c>
      <c r="BN571" s="50">
        <f>BJ571-BJ$16</f>
        <v>-1.2754307699683901E-2</v>
      </c>
      <c r="BO571" s="50">
        <f>BK571-BK$16</f>
        <v>-3.8262923099051716E-2</v>
      </c>
      <c r="BP571" s="50">
        <f>BL571-BL$16</f>
        <v>-1.9131461549525844E-2</v>
      </c>
    </row>
    <row r="572" spans="1:68" x14ac:dyDescent="0.25">
      <c r="A572">
        <v>2.7065494000000001E-3</v>
      </c>
      <c r="B572">
        <v>6.7436229999999996E-4</v>
      </c>
      <c r="C572">
        <v>7.8686667000000001E-13</v>
      </c>
      <c r="D572">
        <v>1.2777435E-12</v>
      </c>
      <c r="E572">
        <v>2.0482919999999999E-12</v>
      </c>
      <c r="F572">
        <v>2.4422667E-12</v>
      </c>
      <c r="G572">
        <v>1.3020621E-12</v>
      </c>
      <c r="H572">
        <v>9.2409489999999995E-13</v>
      </c>
      <c r="I572">
        <v>2.8939356000000001E-13</v>
      </c>
      <c r="J572">
        <v>2.9319864999999998E-13</v>
      </c>
      <c r="K572">
        <v>2.2737835999999998E-13</v>
      </c>
      <c r="L572">
        <v>2.7562208000000002E-13</v>
      </c>
      <c r="M572">
        <v>5.3528309999999999E-13</v>
      </c>
      <c r="N572">
        <v>1.2678181999999999E-12</v>
      </c>
      <c r="O572">
        <v>3.2661557999999999E-12</v>
      </c>
      <c r="P572">
        <v>7.8616315000000008E-12</v>
      </c>
      <c r="Q572">
        <v>1.0130849999999999E-11</v>
      </c>
      <c r="R572">
        <v>7.4215719999999998E-4</v>
      </c>
      <c r="S572" t="s">
        <v>0</v>
      </c>
      <c r="T572" t="s">
        <v>0</v>
      </c>
      <c r="U572" t="s">
        <v>0</v>
      </c>
      <c r="V572" t="s">
        <v>0</v>
      </c>
      <c r="W572">
        <v>1.5355475E-12</v>
      </c>
      <c r="X572">
        <v>3.0998965999999998E-12</v>
      </c>
      <c r="Y572">
        <v>6.4087080000000004E-4</v>
      </c>
      <c r="Z572">
        <v>1.2576344E-3</v>
      </c>
      <c r="AA572">
        <v>7.7586590000000002E-4</v>
      </c>
      <c r="AB572" t="s">
        <v>0</v>
      </c>
      <c r="AC572" t="s">
        <v>0</v>
      </c>
      <c r="AD572" t="s">
        <v>0</v>
      </c>
      <c r="AE572">
        <v>1.79222E-12</v>
      </c>
      <c r="AF572">
        <v>4.2897369999999997E-12</v>
      </c>
      <c r="AG572">
        <v>5.1273382E-12</v>
      </c>
      <c r="AH572">
        <v>3.6833094999999998E-5</v>
      </c>
      <c r="AI572">
        <v>3.9246110000000002E-4</v>
      </c>
      <c r="AJ572">
        <v>1.3182337000000001E-3</v>
      </c>
      <c r="AM572" t="s">
        <v>31</v>
      </c>
      <c r="AN572" s="21"/>
      <c r="AO572" s="21">
        <f>((SUM(A557:Z590)+SUM(AA557:AJ583))/895)</f>
        <v>9.0952808356547772E-4</v>
      </c>
      <c r="AP572" s="21"/>
      <c r="AR572" t="s">
        <v>31</v>
      </c>
      <c r="AT572" s="2">
        <f>((AO572-AO$17)*100)/AO$17</f>
        <v>-5.1082096275233413</v>
      </c>
      <c r="AZ572" s="28" t="s">
        <v>25</v>
      </c>
      <c r="BA572" s="21">
        <f t="shared" si="231"/>
        <v>2.5427148263947769E-5</v>
      </c>
      <c r="BB572" s="21">
        <f t="shared" si="232"/>
        <v>2.5427148263947769E-8</v>
      </c>
      <c r="BC572" s="21">
        <f t="shared" si="233"/>
        <v>2.0545135797269798E-6</v>
      </c>
      <c r="BD572" s="21">
        <f t="shared" si="234"/>
        <v>2.4654162956723756E-5</v>
      </c>
      <c r="BE572" s="21">
        <f t="shared" si="235"/>
        <v>2.4654162956723756E-2</v>
      </c>
      <c r="BF572" s="21">
        <f t="shared" si="236"/>
        <v>2.4654162956723758E-20</v>
      </c>
      <c r="BG572" s="1">
        <f t="shared" si="242"/>
        <v>8.6717320075832314E-6</v>
      </c>
      <c r="BH572" s="1">
        <f t="shared" si="237"/>
        <v>3.1651821827678793E-3</v>
      </c>
      <c r="BI572" s="22">
        <f t="shared" si="244"/>
        <v>1.8724058070035653E-2</v>
      </c>
      <c r="BJ572" s="22">
        <f t="shared" si="239"/>
        <v>3.7448116140071305E-2</v>
      </c>
      <c r="BK572" s="22">
        <f t="shared" si="240"/>
        <v>0.11234434842021392</v>
      </c>
      <c r="BL572" s="48">
        <f t="shared" si="243"/>
        <v>5.6172174210106958E-2</v>
      </c>
      <c r="BM572" s="50">
        <f>BI572-BI$17</f>
        <v>-7.6655147227107159E-3</v>
      </c>
      <c r="BN572" s="50">
        <f>BJ572-BJ$17</f>
        <v>-1.5331029445421432E-2</v>
      </c>
      <c r="BO572" s="50">
        <f>BK572-BK$17</f>
        <v>-4.5993088336264296E-2</v>
      </c>
      <c r="BP572" s="50">
        <f>BL572-BL$17</f>
        <v>-2.2996544168132148E-2</v>
      </c>
    </row>
    <row r="573" spans="1:68" x14ac:dyDescent="0.25">
      <c r="A573">
        <v>1.3692960000000001E-3</v>
      </c>
      <c r="B573">
        <v>5.5861670000000001E-12</v>
      </c>
      <c r="C573">
        <v>7.521119E-13</v>
      </c>
      <c r="D573">
        <v>1.0015898000000001E-12</v>
      </c>
      <c r="E573">
        <v>9.5185049999999991E-13</v>
      </c>
      <c r="F573">
        <v>1.3797255E-12</v>
      </c>
      <c r="G573">
        <v>1.5303516E-12</v>
      </c>
      <c r="H573">
        <v>9.0310209999999996E-13</v>
      </c>
      <c r="I573">
        <v>7.3568159999999997E-13</v>
      </c>
      <c r="J573">
        <v>8.2899679999999997E-13</v>
      </c>
      <c r="K573">
        <v>9.5149490000000002E-13</v>
      </c>
      <c r="L573">
        <v>1.0832455000000001E-12</v>
      </c>
      <c r="M573">
        <v>1.8174788E-12</v>
      </c>
      <c r="N573">
        <v>3.8992026000000001E-12</v>
      </c>
      <c r="O573">
        <v>8.6881790000000001E-12</v>
      </c>
      <c r="P573">
        <v>3.5267405E-4</v>
      </c>
      <c r="Q573">
        <v>8.9495929999999996E-4</v>
      </c>
      <c r="R573">
        <v>1.4264742000000001E-4</v>
      </c>
      <c r="S573" t="s">
        <v>0</v>
      </c>
      <c r="T573" t="s">
        <v>0</v>
      </c>
      <c r="U573" t="s">
        <v>0</v>
      </c>
      <c r="V573" t="s">
        <v>0</v>
      </c>
      <c r="W573">
        <v>1.8218930000000001E-12</v>
      </c>
      <c r="X573">
        <v>6.0685398000000002E-12</v>
      </c>
      <c r="Y573">
        <v>6.4833109999999996E-4</v>
      </c>
      <c r="Z573">
        <v>1.9648625000000001E-3</v>
      </c>
      <c r="AA573">
        <v>1.7267274999999999E-3</v>
      </c>
      <c r="AB573" t="s">
        <v>0</v>
      </c>
      <c r="AC573" t="s">
        <v>0</v>
      </c>
      <c r="AD573" t="s">
        <v>0</v>
      </c>
      <c r="AE573">
        <v>1.5243700000000001E-12</v>
      </c>
      <c r="AF573">
        <v>4.2411052999999996E-12</v>
      </c>
      <c r="AG573">
        <v>1.2373831000000001E-4</v>
      </c>
      <c r="AH573">
        <v>5.9619546E-4</v>
      </c>
      <c r="AI573">
        <v>9.9866119999999993E-4</v>
      </c>
      <c r="AJ573">
        <v>1.5123109000000001E-3</v>
      </c>
      <c r="AZ573" s="35" t="s">
        <v>27</v>
      </c>
      <c r="BA573" s="21">
        <f t="shared" si="231"/>
        <v>2.361969076540221E-5</v>
      </c>
      <c r="BB573" s="21">
        <f t="shared" si="232"/>
        <v>2.3619690765402211E-8</v>
      </c>
      <c r="BC573" s="21">
        <f t="shared" si="233"/>
        <v>1.9084710138444984E-6</v>
      </c>
      <c r="BD573" s="21">
        <f t="shared" si="234"/>
        <v>2.2901652166133979E-5</v>
      </c>
      <c r="BE573" s="21">
        <f t="shared" si="235"/>
        <v>2.290165216613398E-2</v>
      </c>
      <c r="BF573" s="21">
        <f t="shared" si="236"/>
        <v>2.290165216613398E-20</v>
      </c>
      <c r="BG573" s="1">
        <f t="shared" si="242"/>
        <v>8.0553126246551349E-6</v>
      </c>
      <c r="BH573" s="1">
        <f t="shared" si="237"/>
        <v>2.9401891079991241E-3</v>
      </c>
      <c r="BI573" s="22">
        <f t="shared" si="244"/>
        <v>1.7393081477199514E-2</v>
      </c>
      <c r="BJ573" s="22">
        <f t="shared" si="239"/>
        <v>3.4786162954399028E-2</v>
      </c>
      <c r="BK573" s="22">
        <f t="shared" si="240"/>
        <v>0.10435848886319708</v>
      </c>
      <c r="BL573" s="48">
        <f t="shared" si="243"/>
        <v>5.2179244431598541E-2</v>
      </c>
      <c r="BM573" s="50">
        <f>BI573-BI$18</f>
        <v>-3.5582198844605027E-3</v>
      </c>
      <c r="BN573" s="50">
        <f>BJ573-BJ$18</f>
        <v>-7.1164397689210054E-3</v>
      </c>
      <c r="BO573" s="50">
        <f>BK573-BK$18</f>
        <v>-2.1349319306763023E-2</v>
      </c>
      <c r="BP573" s="50">
        <f>BL573-BL$18</f>
        <v>-1.0674659653381512E-2</v>
      </c>
    </row>
    <row r="574" spans="1:68" x14ac:dyDescent="0.25">
      <c r="A574" t="s">
        <v>0</v>
      </c>
      <c r="B574" t="s">
        <v>0</v>
      </c>
      <c r="C574">
        <v>6.0391390000000003E-13</v>
      </c>
      <c r="D574">
        <v>2.0235107000000001E-12</v>
      </c>
      <c r="E574">
        <v>1.1810401000000001E-5</v>
      </c>
      <c r="F574">
        <v>1.4855687E-12</v>
      </c>
      <c r="G574">
        <v>9.9884799999999999E-13</v>
      </c>
      <c r="H574">
        <v>5.9965573999999998E-13</v>
      </c>
      <c r="I574">
        <v>5.4733310000000002E-13</v>
      </c>
      <c r="J574">
        <v>5.7985659999999997E-13</v>
      </c>
      <c r="K574">
        <v>6.3684599999999997E-13</v>
      </c>
      <c r="L574">
        <v>6.923936E-13</v>
      </c>
      <c r="M574">
        <v>9.1667080000000003E-13</v>
      </c>
      <c r="N574">
        <v>1.252626E-12</v>
      </c>
      <c r="O574">
        <v>1.9540243999999999E-12</v>
      </c>
      <c r="P574">
        <v>5.0728883E-12</v>
      </c>
      <c r="Q574">
        <v>3.9615054000000002E-4</v>
      </c>
      <c r="R574">
        <v>6.5367645999999996E-4</v>
      </c>
      <c r="S574" t="s">
        <v>0</v>
      </c>
      <c r="T574" t="s">
        <v>0</v>
      </c>
      <c r="U574" t="s">
        <v>0</v>
      </c>
      <c r="V574">
        <v>6.571273E-13</v>
      </c>
      <c r="W574">
        <v>7.5921500000000001E-13</v>
      </c>
      <c r="X574">
        <v>8.7002389999999999E-13</v>
      </c>
      <c r="Y574">
        <v>1.8236686E-12</v>
      </c>
      <c r="Z574">
        <v>6.0481845E-12</v>
      </c>
      <c r="AA574">
        <v>1.1659951E-3</v>
      </c>
      <c r="AB574" t="s">
        <v>0</v>
      </c>
      <c r="AC574" t="s">
        <v>0</v>
      </c>
      <c r="AD574" t="s">
        <v>0</v>
      </c>
      <c r="AE574">
        <v>2.4761486000000001E-12</v>
      </c>
      <c r="AF574">
        <v>3.2399815999999998E-12</v>
      </c>
      <c r="AG574">
        <v>1.1310406E-3</v>
      </c>
      <c r="AH574">
        <v>2.7797750000000001E-4</v>
      </c>
      <c r="AI574">
        <v>4.8866426000000003E-4</v>
      </c>
      <c r="AJ574">
        <v>1.4375607000000001E-3</v>
      </c>
      <c r="AZ574" s="35" t="s">
        <v>28</v>
      </c>
      <c r="BA574" s="21">
        <f t="shared" si="231"/>
        <v>1.9637877634621809E-4</v>
      </c>
      <c r="BB574" s="21">
        <f t="shared" si="232"/>
        <v>1.963787763462181E-7</v>
      </c>
      <c r="BC574" s="21">
        <f t="shared" si="233"/>
        <v>1.5867405128774423E-5</v>
      </c>
      <c r="BD574" s="21">
        <f t="shared" si="234"/>
        <v>1.9040886154529307E-4</v>
      </c>
      <c r="BE574" s="21">
        <f t="shared" si="235"/>
        <v>0.19040886154529307</v>
      </c>
      <c r="BF574" s="21">
        <f t="shared" si="236"/>
        <v>1.9040886154529309E-19</v>
      </c>
      <c r="BG574" s="1">
        <f>BF574*BA$2</f>
        <v>6.697346091563366E-5</v>
      </c>
      <c r="BH574" s="1">
        <f t="shared" si="237"/>
        <v>2.4445313234206286E-2</v>
      </c>
      <c r="BI574" s="22">
        <f t="shared" si="244"/>
        <v>0.14460951632718591</v>
      </c>
      <c r="BJ574" s="22">
        <f t="shared" si="239"/>
        <v>0.28921903265437182</v>
      </c>
      <c r="BK574" s="22">
        <f t="shared" si="240"/>
        <v>0.86765709796311541</v>
      </c>
      <c r="BL574" s="48">
        <f t="shared" si="243"/>
        <v>0.4338285489815577</v>
      </c>
      <c r="BM574" s="50">
        <f>BI574-BI$19</f>
        <v>-3.0759091764269858E-2</v>
      </c>
      <c r="BN574" s="50">
        <f>BJ574-BJ$19</f>
        <v>-6.1518183528539716E-2</v>
      </c>
      <c r="BO574" s="50">
        <f>BK574-BK$19</f>
        <v>-0.18455455058561909</v>
      </c>
      <c r="BP574" s="50">
        <f>BL574-BL$19</f>
        <v>-9.2277275292809546E-2</v>
      </c>
    </row>
    <row r="575" spans="1:68" x14ac:dyDescent="0.25">
      <c r="A575" t="s">
        <v>0</v>
      </c>
      <c r="B575" t="s">
        <v>0</v>
      </c>
      <c r="C575">
        <v>1.4205362E-12</v>
      </c>
      <c r="D575">
        <v>2.4598024999999999E-12</v>
      </c>
      <c r="E575">
        <v>2.1111448000000002E-12</v>
      </c>
      <c r="F575">
        <v>9.3309570000000007E-13</v>
      </c>
      <c r="G575">
        <v>7.1265970000000004E-13</v>
      </c>
      <c r="H575">
        <v>6.5695522999999997E-13</v>
      </c>
      <c r="I575">
        <v>8.0716170000000004E-13</v>
      </c>
      <c r="J575">
        <v>9.756306000000001E-13</v>
      </c>
      <c r="K575">
        <v>9.2888869999999995E-13</v>
      </c>
      <c r="L575">
        <v>8.900092E-13</v>
      </c>
      <c r="M575">
        <v>1.0045343E-12</v>
      </c>
      <c r="N575">
        <v>1.2770554E-12</v>
      </c>
      <c r="O575">
        <v>1.9149195999999999E-12</v>
      </c>
      <c r="P575">
        <v>5.0227839999999996E-12</v>
      </c>
      <c r="Q575">
        <v>6.5571040000000004E-6</v>
      </c>
      <c r="R575">
        <v>1.4488137999999999E-11</v>
      </c>
      <c r="S575" t="s">
        <v>0</v>
      </c>
      <c r="T575" t="s">
        <v>0</v>
      </c>
      <c r="U575" t="s">
        <v>0</v>
      </c>
      <c r="V575">
        <v>2.8734977000000001E-12</v>
      </c>
      <c r="W575">
        <v>9.3844670000000002E-13</v>
      </c>
      <c r="X575">
        <v>1.050466E-12</v>
      </c>
      <c r="Y575">
        <v>1.7077748E-12</v>
      </c>
      <c r="Z575">
        <v>5.4689555999999996E-12</v>
      </c>
      <c r="AA575">
        <v>1.4248185E-3</v>
      </c>
      <c r="AB575" t="s">
        <v>0</v>
      </c>
      <c r="AC575" t="s">
        <v>0</v>
      </c>
      <c r="AD575" t="s">
        <v>0</v>
      </c>
      <c r="AE575">
        <v>1.3081493999999999E-3</v>
      </c>
      <c r="AF575">
        <v>1.05953644E-4</v>
      </c>
      <c r="AG575">
        <v>5.1223014999999997E-12</v>
      </c>
      <c r="AH575">
        <v>1.9919899999999999E-12</v>
      </c>
      <c r="AI575">
        <v>1.7551801000000001E-12</v>
      </c>
      <c r="AJ575">
        <v>2.6352371999999999E-4</v>
      </c>
      <c r="AZ575" s="33" t="s">
        <v>29</v>
      </c>
      <c r="BA575" s="21">
        <f t="shared" si="231"/>
        <v>1.1404281067482051E-3</v>
      </c>
      <c r="BB575" s="21">
        <f t="shared" si="232"/>
        <v>1.1404281067482052E-6</v>
      </c>
      <c r="BC575" s="21">
        <f t="shared" si="233"/>
        <v>9.2146591025254977E-5</v>
      </c>
      <c r="BD575" s="21">
        <f t="shared" si="234"/>
        <v>1.1057590923030597E-3</v>
      </c>
      <c r="BE575" s="21">
        <f t="shared" si="235"/>
        <v>1.1057590923030598</v>
      </c>
      <c r="BF575" s="21">
        <f t="shared" si="236"/>
        <v>1.1057590923030598E-18</v>
      </c>
      <c r="BG575" s="1">
        <f t="shared" ref="BG575:BG577" si="245">BF575*BA$2</f>
        <v>3.8893417433121674E-4</v>
      </c>
      <c r="BH575" s="1">
        <f t="shared" si="237"/>
        <v>0.14196097363089411</v>
      </c>
      <c r="BI575" s="22">
        <f t="shared" si="244"/>
        <v>0.83978910547866992</v>
      </c>
      <c r="BJ575" s="22">
        <f t="shared" si="239"/>
        <v>1.6795782109573398</v>
      </c>
      <c r="BK575" s="22">
        <f t="shared" si="240"/>
        <v>5.0387346328720195</v>
      </c>
      <c r="BL575" s="48">
        <f t="shared" si="243"/>
        <v>2.5193673164360098</v>
      </c>
      <c r="BM575" s="50">
        <f>BI575-BI$20</f>
        <v>-3.1460385031989224E-2</v>
      </c>
      <c r="BN575" s="50">
        <f>BJ575-BJ$20</f>
        <v>-6.2920770063978448E-2</v>
      </c>
      <c r="BO575" s="50">
        <f>BK575-BK$20</f>
        <v>-0.18876231019193579</v>
      </c>
      <c r="BP575" s="50">
        <f>BL575-BL$20</f>
        <v>-9.4381155095967895E-2</v>
      </c>
    </row>
    <row r="576" spans="1:68" x14ac:dyDescent="0.25">
      <c r="A576" t="s">
        <v>0</v>
      </c>
      <c r="B576">
        <v>1.6772733999999999E-12</v>
      </c>
      <c r="C576">
        <v>7.1159760000000005E-13</v>
      </c>
      <c r="D576">
        <v>1.1713133000000001E-12</v>
      </c>
      <c r="E576">
        <v>5.9721870000000001E-13</v>
      </c>
      <c r="F576">
        <v>5.9653379999999996E-13</v>
      </c>
      <c r="G576">
        <v>8.5836620000000003E-13</v>
      </c>
      <c r="H576">
        <v>1.3050603999999999E-12</v>
      </c>
      <c r="I576">
        <v>2.8973400999999999E-12</v>
      </c>
      <c r="J576">
        <v>6.1181117000000002E-12</v>
      </c>
      <c r="K576">
        <v>8.9371730000000001E-12</v>
      </c>
      <c r="L576">
        <v>2.0512334E-5</v>
      </c>
      <c r="M576">
        <v>1.324254E-8</v>
      </c>
      <c r="N576">
        <v>8.433582E-12</v>
      </c>
      <c r="O576">
        <v>5.7498260000000001E-12</v>
      </c>
      <c r="P576">
        <v>7.6565389999999998E-12</v>
      </c>
      <c r="Q576">
        <v>8.4792669999999996E-12</v>
      </c>
      <c r="R576">
        <v>1.0416552E-11</v>
      </c>
      <c r="S576" t="s">
        <v>0</v>
      </c>
      <c r="T576" t="s">
        <v>0</v>
      </c>
      <c r="U576">
        <v>1.1135462999999999E-12</v>
      </c>
      <c r="V576">
        <v>2.3186626E-12</v>
      </c>
      <c r="W576">
        <v>5.5525779999999998E-12</v>
      </c>
      <c r="X576">
        <v>5.3280605000000001E-12</v>
      </c>
      <c r="Y576">
        <v>4.1642458000000002E-12</v>
      </c>
      <c r="Z576">
        <v>2.7784864000000002E-12</v>
      </c>
      <c r="AA576">
        <v>1.3218066000000001E-11</v>
      </c>
      <c r="AB576" t="s">
        <v>0</v>
      </c>
      <c r="AC576" t="s">
        <v>0</v>
      </c>
      <c r="AD576" t="s">
        <v>0</v>
      </c>
      <c r="AE576">
        <v>6.1757720000000004E-11</v>
      </c>
      <c r="AF576">
        <v>5.7938272000000002E-12</v>
      </c>
      <c r="AG576">
        <v>1.6404667999999999E-12</v>
      </c>
      <c r="AH576">
        <v>1.9445610000000001E-12</v>
      </c>
      <c r="AI576">
        <v>2.0919325000000002E-12</v>
      </c>
      <c r="AJ576">
        <v>1.0921037999999999E-3</v>
      </c>
      <c r="AZ576" t="s">
        <v>30</v>
      </c>
      <c r="BA576" s="21">
        <f>AH562</f>
        <v>4.0080007000000001E-3</v>
      </c>
      <c r="BB576" s="21">
        <f t="shared" si="232"/>
        <v>4.0080007E-6</v>
      </c>
      <c r="BC576" s="21">
        <f t="shared" si="233"/>
        <v>3.2384645656000001E-4</v>
      </c>
      <c r="BD576" s="21">
        <f t="shared" si="234"/>
        <v>3.8861574787200002E-3</v>
      </c>
      <c r="BE576" s="21">
        <f t="shared" si="235"/>
        <v>3.8861574787199999</v>
      </c>
      <c r="BF576" s="21">
        <f t="shared" si="236"/>
        <v>3.8861574787200003E-18</v>
      </c>
      <c r="BG576" s="1">
        <f t="shared" si="245"/>
        <v>1.3668976007775793E-3</v>
      </c>
      <c r="BH576" s="1">
        <f>BG576*365</f>
        <v>0.49891762428381647</v>
      </c>
      <c r="BI576" s="22">
        <f t="shared" si="244"/>
        <v>2.9514138617718531</v>
      </c>
      <c r="BJ576" s="22">
        <f t="shared" si="239"/>
        <v>5.9028277235437061</v>
      </c>
      <c r="BK576" s="22">
        <f t="shared" si="240"/>
        <v>17.708483170631119</v>
      </c>
      <c r="BL576" s="48">
        <f>AVERAGE(BI576:BK576)</f>
        <v>8.8542415853155596</v>
      </c>
      <c r="BM576" s="50">
        <f>BI576-BI$21</f>
        <v>-1.6989993550389659E-2</v>
      </c>
      <c r="BN576" s="50">
        <f>BJ576-BJ$21</f>
        <v>-3.3979987100779319E-2</v>
      </c>
      <c r="BO576" s="50">
        <f>BK576-BK$21</f>
        <v>-0.10193996130233884</v>
      </c>
      <c r="BP576" s="50">
        <f>BL576-BL$21</f>
        <v>-5.0969980651169422E-2</v>
      </c>
    </row>
    <row r="577" spans="1:68" x14ac:dyDescent="0.25">
      <c r="A577" t="s">
        <v>0</v>
      </c>
      <c r="B577">
        <v>8.3507187000000002E-13</v>
      </c>
      <c r="C577">
        <v>2.8400154999999999E-13</v>
      </c>
      <c r="D577">
        <v>2.3552787999999998E-13</v>
      </c>
      <c r="E577">
        <v>1.6533625000000001E-13</v>
      </c>
      <c r="F577">
        <v>2.8601729999999998E-13</v>
      </c>
      <c r="G577">
        <v>4.9708626E-13</v>
      </c>
      <c r="H577">
        <v>8.1193660000000003E-13</v>
      </c>
      <c r="I577">
        <v>1.4725825E-12</v>
      </c>
      <c r="J577">
        <v>2.4267499999999999E-12</v>
      </c>
      <c r="K577">
        <v>4.6163653999999998E-12</v>
      </c>
      <c r="L577">
        <v>6.7033314999999999E-12</v>
      </c>
      <c r="M577">
        <v>9.8184170000000004E-12</v>
      </c>
      <c r="N577">
        <v>8.8478549999999998E-12</v>
      </c>
      <c r="O577">
        <v>1.0066272500000001E-11</v>
      </c>
      <c r="P577">
        <v>1.38381E-4</v>
      </c>
      <c r="Q577">
        <v>1.9141043999999999E-3</v>
      </c>
      <c r="R577">
        <v>1.899998E-3</v>
      </c>
      <c r="S577" t="s">
        <v>0</v>
      </c>
      <c r="T577" t="s">
        <v>0</v>
      </c>
      <c r="U577">
        <v>1.5612028999999999E-12</v>
      </c>
      <c r="V577">
        <v>2.9163220000000002E-12</v>
      </c>
      <c r="W577">
        <v>2.2068860999999999E-12</v>
      </c>
      <c r="X577">
        <v>2.8582722000000002E-12</v>
      </c>
      <c r="Y577">
        <v>1.5769982E-4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>
        <v>5.2190636000000001E-4</v>
      </c>
      <c r="AG577">
        <v>1.5977642999999999E-12</v>
      </c>
      <c r="AH577">
        <v>3.6056869999999999E-4</v>
      </c>
      <c r="AI577">
        <v>5.4163753999999999E-4</v>
      </c>
      <c r="AJ577">
        <v>4.7510177E-12</v>
      </c>
      <c r="AZ577" t="s">
        <v>31</v>
      </c>
      <c r="BA577" s="21">
        <f>AO572</f>
        <v>9.0952808356547772E-4</v>
      </c>
      <c r="BB577" s="21">
        <f>BA577*0.001</f>
        <v>9.0952808356547777E-7</v>
      </c>
      <c r="BC577" s="21">
        <f>BB577*80.8</f>
        <v>7.3489869152090605E-5</v>
      </c>
      <c r="BD577" s="21">
        <f>BC577*12</f>
        <v>8.818784298250872E-4</v>
      </c>
      <c r="BE577" s="21">
        <f>BD577*1000</f>
        <v>0.88187842982508724</v>
      </c>
      <c r="BF577" s="21">
        <f>BE577*0.000000000000000001</f>
        <v>8.8187842982508726E-19</v>
      </c>
      <c r="BG577" s="1">
        <f t="shared" si="245"/>
        <v>3.1018750951452705E-4</v>
      </c>
      <c r="BH577" s="1">
        <f>BG577*365</f>
        <v>0.11321844097280237</v>
      </c>
      <c r="BI577" s="22">
        <f>BH577*BD$2</f>
        <v>0.66975881354160915</v>
      </c>
      <c r="BJ577" s="22">
        <f>BH577*BD$3</f>
        <v>1.3395176270832183</v>
      </c>
      <c r="BK577" s="22">
        <f>BH577*BD$4</f>
        <v>4.0185528812496552</v>
      </c>
      <c r="BL577" s="48">
        <f>AVERAGE(BI577:BK577)</f>
        <v>2.0092764406248276</v>
      </c>
      <c r="BM577" s="50">
        <f>BI577-BI$22</f>
        <v>-3.605441952378019E-2</v>
      </c>
      <c r="BN577" s="50">
        <f>BJ577-BJ$22</f>
        <v>-7.210883904756038E-2</v>
      </c>
      <c r="BO577" s="50">
        <f>BK577-BK$22</f>
        <v>-0.21632651714268025</v>
      </c>
      <c r="BP577" s="50">
        <f>BL577-BL$22</f>
        <v>-0.10816325857134057</v>
      </c>
    </row>
    <row r="578" spans="1:68" x14ac:dyDescent="0.25">
      <c r="A578" t="s">
        <v>0</v>
      </c>
      <c r="B578">
        <v>6.2518105999999995E-13</v>
      </c>
      <c r="C578">
        <v>1.5810018E-13</v>
      </c>
      <c r="D578">
        <v>2.0882367E-13</v>
      </c>
      <c r="E578">
        <v>1.1390051E-13</v>
      </c>
      <c r="F578">
        <v>1.6668962000000001E-13</v>
      </c>
      <c r="G578">
        <v>2.8925039999999998E-13</v>
      </c>
      <c r="H578">
        <v>3.1756704000000001E-13</v>
      </c>
      <c r="I578">
        <v>4.2304489999999998E-13</v>
      </c>
      <c r="J578">
        <v>5.7197963999999997E-13</v>
      </c>
      <c r="K578">
        <v>8.9553212999999998E-13</v>
      </c>
      <c r="L578">
        <v>9.676085000000001E-13</v>
      </c>
      <c r="M578">
        <v>1.3483314E-12</v>
      </c>
      <c r="N578">
        <v>2.1142638000000001E-12</v>
      </c>
      <c r="O578">
        <v>1.7092961E-12</v>
      </c>
      <c r="P578">
        <v>2.3874167000000001E-12</v>
      </c>
      <c r="Q578">
        <v>1.4332605999999999E-4</v>
      </c>
      <c r="R578">
        <v>6.7573069999999995E-4</v>
      </c>
      <c r="S578" t="s">
        <v>0</v>
      </c>
      <c r="T578">
        <v>6.9046479999999997E-12</v>
      </c>
      <c r="U578">
        <v>1.6793741999999999E-12</v>
      </c>
      <c r="V578">
        <v>1.0996581000000001E-12</v>
      </c>
      <c r="W578">
        <v>1.3088910000000001E-12</v>
      </c>
      <c r="X578">
        <v>1.0671305E-12</v>
      </c>
      <c r="Y578">
        <v>5.5224999999999999E-13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>
        <v>1.3120981999999999E-3</v>
      </c>
      <c r="AG578">
        <v>6.1230600000000002E-11</v>
      </c>
      <c r="AH578">
        <v>2.7081953000000001E-11</v>
      </c>
      <c r="AI578">
        <v>4.6144609999999999E-4</v>
      </c>
      <c r="AJ578">
        <v>2.2022585000000001E-11</v>
      </c>
    </row>
    <row r="579" spans="1:68" x14ac:dyDescent="0.25">
      <c r="A579" t="s">
        <v>0</v>
      </c>
      <c r="B579">
        <v>1.1883373E-12</v>
      </c>
      <c r="C579">
        <v>2.2754774E-13</v>
      </c>
      <c r="D579">
        <v>1.7557952000000001E-13</v>
      </c>
      <c r="E579">
        <v>1.0147747E-13</v>
      </c>
      <c r="F579">
        <v>1.404357E-13</v>
      </c>
      <c r="G579">
        <v>2.7236977000000001E-13</v>
      </c>
      <c r="H579">
        <v>4.3281112E-13</v>
      </c>
      <c r="I579">
        <v>6.0715189999999998E-13</v>
      </c>
      <c r="J579">
        <v>7.7089604000000003E-13</v>
      </c>
      <c r="K579">
        <v>9.1196170000000006E-13</v>
      </c>
      <c r="L579">
        <v>9.9518659999999998E-13</v>
      </c>
      <c r="M579">
        <v>1.2683813E-12</v>
      </c>
      <c r="N579">
        <v>1.1758946E-12</v>
      </c>
      <c r="O579">
        <v>1.0999271999999999E-12</v>
      </c>
      <c r="P579">
        <v>4.568995E-12</v>
      </c>
      <c r="Q579">
        <v>1.0493519000000001E-3</v>
      </c>
      <c r="R579" t="s">
        <v>0</v>
      </c>
      <c r="S579">
        <v>3.9210989999999997E-12</v>
      </c>
      <c r="T579">
        <v>1.3969672999999999E-12</v>
      </c>
      <c r="U579">
        <v>5.9638806000000002E-13</v>
      </c>
      <c r="V579">
        <v>7.3818545000000001E-13</v>
      </c>
      <c r="W579">
        <v>7.8150380000000002E-13</v>
      </c>
      <c r="X579">
        <v>7.1560959999999999E-13</v>
      </c>
      <c r="Y579">
        <v>5.3219069999999998E-13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>
        <v>1.2316679E-3</v>
      </c>
      <c r="AG579">
        <v>7.0528390000000002E-11</v>
      </c>
      <c r="AH579">
        <v>1.3440405000000001E-3</v>
      </c>
      <c r="AI579">
        <v>1.1635203E-3</v>
      </c>
      <c r="AJ579">
        <v>1.0636857E-3</v>
      </c>
    </row>
    <row r="580" spans="1:68" x14ac:dyDescent="0.25">
      <c r="A580" t="s">
        <v>0</v>
      </c>
      <c r="B580">
        <v>4.7603100000000003E-12</v>
      </c>
      <c r="C580">
        <v>1.3774002999999999E-12</v>
      </c>
      <c r="D580">
        <v>4.7246609999999998E-13</v>
      </c>
      <c r="E580">
        <v>1.9467930000000001E-13</v>
      </c>
      <c r="F580">
        <v>2.4723522999999998E-13</v>
      </c>
      <c r="G580">
        <v>3.434895E-13</v>
      </c>
      <c r="H580">
        <v>4.5980456000000001E-13</v>
      </c>
      <c r="I580">
        <v>5.9119020000000004E-13</v>
      </c>
      <c r="J580">
        <v>5.9997232999999999E-13</v>
      </c>
      <c r="K580">
        <v>6.3699219999999995E-13</v>
      </c>
      <c r="L580">
        <v>7.3956416999999997E-13</v>
      </c>
      <c r="M580">
        <v>9.1784590000000003E-13</v>
      </c>
      <c r="N580">
        <v>1.0130312000000001E-12</v>
      </c>
      <c r="O580">
        <v>1.0536307E-12</v>
      </c>
      <c r="P580">
        <v>3.8218050000000002E-12</v>
      </c>
      <c r="Q580" t="s">
        <v>0</v>
      </c>
      <c r="R580">
        <v>7.2334082999999998E-10</v>
      </c>
      <c r="S580">
        <v>1.5392693E-12</v>
      </c>
      <c r="T580">
        <v>1.066146E-12</v>
      </c>
      <c r="U580">
        <v>6.3125215999999998E-13</v>
      </c>
      <c r="V580">
        <v>6.9591950000000004E-13</v>
      </c>
      <c r="W580">
        <v>8.0345577000000003E-13</v>
      </c>
      <c r="X580">
        <v>6.9027385000000005E-13</v>
      </c>
      <c r="Y580">
        <v>9.6255610000000006E-13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>
        <v>1.3115022E-3</v>
      </c>
      <c r="AG580">
        <v>8.3183663999999995E-7</v>
      </c>
      <c r="AH580" t="s">
        <v>0</v>
      </c>
      <c r="AI580">
        <v>1.3833636000000001E-3</v>
      </c>
      <c r="AJ580">
        <v>1.2411738E-3</v>
      </c>
    </row>
    <row r="581" spans="1:68" x14ac:dyDescent="0.25">
      <c r="A581" t="s">
        <v>0</v>
      </c>
      <c r="B581">
        <v>1.0422557000000001E-11</v>
      </c>
      <c r="C581">
        <v>3.3202171000000001E-12</v>
      </c>
      <c r="D581">
        <v>7.2360819999999995E-13</v>
      </c>
      <c r="E581">
        <v>2.9756294999999998E-13</v>
      </c>
      <c r="F581">
        <v>2.6803490000000002E-13</v>
      </c>
      <c r="G581">
        <v>3.6075217E-13</v>
      </c>
      <c r="H581">
        <v>4.6928049999999998E-13</v>
      </c>
      <c r="I581">
        <v>5.7335293999999998E-13</v>
      </c>
      <c r="J581">
        <v>5.3030486000000003E-13</v>
      </c>
      <c r="K581">
        <v>5.3409230000000001E-13</v>
      </c>
      <c r="L581">
        <v>6.6589020000000002E-13</v>
      </c>
      <c r="M581">
        <v>7.220627E-13</v>
      </c>
      <c r="N581">
        <v>6.1600833E-13</v>
      </c>
      <c r="O581">
        <v>7.8285019999999996E-13</v>
      </c>
      <c r="P581" t="s">
        <v>0</v>
      </c>
      <c r="Q581">
        <v>1.5158036E-11</v>
      </c>
      <c r="R581">
        <v>1.7026762E-11</v>
      </c>
      <c r="S581">
        <v>6.9040432999999996E-12</v>
      </c>
      <c r="T581">
        <v>1.4003473E-12</v>
      </c>
      <c r="U581">
        <v>7.5051239999999997E-13</v>
      </c>
      <c r="V581">
        <v>7.8934395999999999E-13</v>
      </c>
      <c r="W581">
        <v>9.6334570000000007E-13</v>
      </c>
      <c r="X581">
        <v>9.7839609999999992E-13</v>
      </c>
      <c r="Y581">
        <v>2.1889504000000001E-12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>
        <v>3.2376596000000001E-3</v>
      </c>
      <c r="AG581">
        <v>5.7935799999999998E-4</v>
      </c>
      <c r="AH581" t="s">
        <v>0</v>
      </c>
      <c r="AI581" t="s">
        <v>0</v>
      </c>
      <c r="AJ581" t="s">
        <v>0</v>
      </c>
    </row>
    <row r="582" spans="1:68" x14ac:dyDescent="0.25">
      <c r="A582" t="s">
        <v>0</v>
      </c>
      <c r="B582" t="s">
        <v>0</v>
      </c>
      <c r="C582">
        <v>5.9795029999999998E-12</v>
      </c>
      <c r="D582">
        <v>8.6826406999999996E-13</v>
      </c>
      <c r="E582">
        <v>3.1320729999999999E-13</v>
      </c>
      <c r="F582">
        <v>2.7670536000000002E-13</v>
      </c>
      <c r="G582">
        <v>4.477111E-13</v>
      </c>
      <c r="H582">
        <v>5.6349990000000002E-13</v>
      </c>
      <c r="I582">
        <v>6.7276929999999997E-13</v>
      </c>
      <c r="J582">
        <v>6.8441027000000002E-13</v>
      </c>
      <c r="K582">
        <v>6.8451869999999995E-13</v>
      </c>
      <c r="L582">
        <v>7.6261983999999996E-13</v>
      </c>
      <c r="M582">
        <v>6.7318649999999998E-13</v>
      </c>
      <c r="N582">
        <v>5.0239000000000004E-13</v>
      </c>
      <c r="O582">
        <v>8.4802380000000003E-13</v>
      </c>
      <c r="P582" t="s">
        <v>0</v>
      </c>
      <c r="Q582">
        <v>1.7979865999999999E-11</v>
      </c>
      <c r="R582">
        <v>1.2117405000000001E-11</v>
      </c>
      <c r="S582">
        <v>8.0825930000000003E-12</v>
      </c>
      <c r="T582">
        <v>1.5781940000000001E-12</v>
      </c>
      <c r="U582">
        <v>8.8520740000000004E-13</v>
      </c>
      <c r="V582">
        <v>1.1031302999999999E-12</v>
      </c>
      <c r="W582">
        <v>1.4954149E-12</v>
      </c>
      <c r="X582">
        <v>1.5882329999999999E-12</v>
      </c>
      <c r="Y582">
        <v>5.4143616999999997E-12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>
        <v>1.5595647999999999E-4</v>
      </c>
      <c r="AG582">
        <v>1.7124969000000001E-3</v>
      </c>
      <c r="AH582" t="s">
        <v>0</v>
      </c>
      <c r="AI582" t="s">
        <v>0</v>
      </c>
      <c r="AJ582" t="s">
        <v>0</v>
      </c>
    </row>
    <row r="583" spans="1:68" x14ac:dyDescent="0.25">
      <c r="A583" t="s">
        <v>0</v>
      </c>
      <c r="B583" t="s">
        <v>0</v>
      </c>
      <c r="C583">
        <v>5.5808405000000005E-4</v>
      </c>
      <c r="D583">
        <v>1.5486174E-12</v>
      </c>
      <c r="E583">
        <v>2.4461659999999998E-13</v>
      </c>
      <c r="F583">
        <v>7.6115999999999996E-14</v>
      </c>
      <c r="G583">
        <v>8.4057139999999995E-14</v>
      </c>
      <c r="H583">
        <v>1.9924311E-13</v>
      </c>
      <c r="I583">
        <v>3.6145250000000002E-13</v>
      </c>
      <c r="J583">
        <v>4.8582669999999997E-13</v>
      </c>
      <c r="K583">
        <v>7.0010793999999997E-13</v>
      </c>
      <c r="L583">
        <v>8.4443634000000001E-13</v>
      </c>
      <c r="M583">
        <v>8.0745923999999996E-13</v>
      </c>
      <c r="N583">
        <v>8.4239255999999995E-13</v>
      </c>
      <c r="O583">
        <v>1.9023181E-12</v>
      </c>
      <c r="P583" t="s">
        <v>0</v>
      </c>
      <c r="Q583">
        <v>3.2340280000000002E-11</v>
      </c>
      <c r="R583">
        <v>7.8240720000000001E-12</v>
      </c>
      <c r="S583">
        <v>4.83716E-12</v>
      </c>
      <c r="T583">
        <v>8.7136660000000001E-13</v>
      </c>
      <c r="U583">
        <v>7.3657529999999999E-13</v>
      </c>
      <c r="V583">
        <v>1.0289376999999999E-12</v>
      </c>
      <c r="W583">
        <v>1.9095645E-12</v>
      </c>
      <c r="X583">
        <v>2.3853100000000001E-12</v>
      </c>
      <c r="Y583">
        <v>2.0436657999999999E-12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</row>
    <row r="584" spans="1:68" x14ac:dyDescent="0.25">
      <c r="A584" t="s">
        <v>0</v>
      </c>
      <c r="B584" t="s">
        <v>0</v>
      </c>
      <c r="C584">
        <v>3.8327329999999997E-12</v>
      </c>
      <c r="D584">
        <v>1.6941617000000001E-11</v>
      </c>
      <c r="E584">
        <v>1.7576897000000001E-11</v>
      </c>
      <c r="F584">
        <v>1.7354442999999999E-11</v>
      </c>
      <c r="G584">
        <v>1.3263098E-11</v>
      </c>
      <c r="H584">
        <v>9.6729855000000002E-12</v>
      </c>
      <c r="I584">
        <v>3.7159042999999996E-12</v>
      </c>
      <c r="J584">
        <v>1.6738390000000001E-12</v>
      </c>
      <c r="K584">
        <v>8.3271679999999998E-13</v>
      </c>
      <c r="L584">
        <v>4.9825879999999995E-13</v>
      </c>
      <c r="M584">
        <v>7.8392186E-13</v>
      </c>
      <c r="N584">
        <v>2.3635705000000001E-12</v>
      </c>
      <c r="O584">
        <v>4.0434579999999999E-12</v>
      </c>
      <c r="P584" t="s">
        <v>0</v>
      </c>
      <c r="Q584" t="s">
        <v>0</v>
      </c>
      <c r="R584" t="s">
        <v>0</v>
      </c>
      <c r="S584">
        <v>7.0451089999999997E-4</v>
      </c>
      <c r="T584">
        <v>3.8524474999999998E-11</v>
      </c>
      <c r="U584">
        <v>2.2002098000000001E-11</v>
      </c>
      <c r="V584">
        <v>3.8659670000000002E-12</v>
      </c>
      <c r="W584">
        <v>6.1105280000000001E-13</v>
      </c>
      <c r="X584">
        <v>3.7627449999999998E-12</v>
      </c>
      <c r="Y584">
        <v>2.7269849000000002E-12</v>
      </c>
      <c r="Z584" t="s">
        <v>0</v>
      </c>
      <c r="AA584" t="s">
        <v>0</v>
      </c>
      <c r="AB584">
        <v>1.1415071000000001E-13</v>
      </c>
      <c r="AC584">
        <v>4.6597799999999996E-13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</row>
    <row r="585" spans="1:68" x14ac:dyDescent="0.25">
      <c r="A585" t="s">
        <v>0</v>
      </c>
      <c r="B585" t="s">
        <v>0</v>
      </c>
      <c r="C585" t="s">
        <v>0</v>
      </c>
      <c r="D585">
        <v>1.7999578000000001E-3</v>
      </c>
      <c r="E585">
        <v>1.4237779999999999E-3</v>
      </c>
      <c r="F585">
        <v>1.2553667E-3</v>
      </c>
      <c r="G585">
        <v>1.1292339E-3</v>
      </c>
      <c r="H585">
        <v>1.0459301000000001E-3</v>
      </c>
      <c r="I585">
        <v>8.6546710000000001E-4</v>
      </c>
      <c r="J585">
        <v>5.3964026000000002E-4</v>
      </c>
      <c r="K585">
        <v>2.1537640999999999E-8</v>
      </c>
      <c r="L585">
        <v>1.5708060000000001E-11</v>
      </c>
      <c r="M585">
        <v>5.0581919999999998E-12</v>
      </c>
      <c r="N585">
        <v>4.5404236000000002E-12</v>
      </c>
      <c r="O585" t="s">
        <v>0</v>
      </c>
      <c r="P585" t="s">
        <v>0</v>
      </c>
      <c r="Q585" t="s">
        <v>0</v>
      </c>
      <c r="R585" t="s">
        <v>0</v>
      </c>
      <c r="S585">
        <v>3.8850778000000001E-3</v>
      </c>
      <c r="T585">
        <v>3.3114009999999998E-3</v>
      </c>
      <c r="U585">
        <v>2.4806994E-3</v>
      </c>
      <c r="V585">
        <v>1.5913158000000001E-3</v>
      </c>
      <c r="W585">
        <v>5.2835664000000005E-4</v>
      </c>
      <c r="X585">
        <v>1.2513976E-11</v>
      </c>
      <c r="Y585">
        <v>1.4205738999999999E-11</v>
      </c>
      <c r="Z585">
        <v>3.4245301999999999E-12</v>
      </c>
      <c r="AA585">
        <v>1.2920803000000001E-12</v>
      </c>
      <c r="AB585">
        <v>6.7356989999999997E-13</v>
      </c>
      <c r="AC585">
        <v>6.858632E-13</v>
      </c>
      <c r="AD585">
        <v>3.0010104000000002E-13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</row>
    <row r="586" spans="1:68" x14ac:dyDescent="0.25">
      <c r="A586" t="s">
        <v>0</v>
      </c>
      <c r="B586" t="s">
        <v>0</v>
      </c>
      <c r="C586" t="s">
        <v>0</v>
      </c>
      <c r="D586">
        <v>4.1917114999999996E-3</v>
      </c>
      <c r="E586">
        <v>3.1168062999999998E-3</v>
      </c>
      <c r="F586">
        <v>2.8343742999999999E-3</v>
      </c>
      <c r="G586">
        <v>2.7777514999999999E-3</v>
      </c>
      <c r="H586">
        <v>2.6036939000000001E-3</v>
      </c>
      <c r="I586">
        <v>2.4181805E-3</v>
      </c>
      <c r="J586">
        <v>2.0007568000000001E-3</v>
      </c>
      <c r="K586">
        <v>1.4306671000000001E-3</v>
      </c>
      <c r="L586">
        <v>7.3306646999999996E-4</v>
      </c>
      <c r="M586">
        <v>2.8083010000000001E-11</v>
      </c>
      <c r="N586">
        <v>7.2247905999999999E-12</v>
      </c>
      <c r="O586" t="s">
        <v>0</v>
      </c>
      <c r="P586" t="s">
        <v>0</v>
      </c>
      <c r="Q586" t="s">
        <v>0</v>
      </c>
      <c r="R586" t="s">
        <v>0</v>
      </c>
      <c r="S586">
        <v>4.9070436999999996E-3</v>
      </c>
      <c r="T586">
        <v>4.5501342999999996E-3</v>
      </c>
      <c r="U586">
        <v>4.4214935E-3</v>
      </c>
      <c r="V586">
        <v>3.6983837000000002E-3</v>
      </c>
      <c r="W586">
        <v>3.1198720000000001E-3</v>
      </c>
      <c r="X586">
        <v>1.9894653999999999E-3</v>
      </c>
      <c r="Y586">
        <v>5.0841279999999998E-11</v>
      </c>
      <c r="Z586" t="s">
        <v>0</v>
      </c>
      <c r="AA586">
        <v>1.7626935E-12</v>
      </c>
      <c r="AB586">
        <v>1.0564011000000001E-12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</row>
    <row r="587" spans="1:68" x14ac:dyDescent="0.25">
      <c r="A587" t="s">
        <v>0</v>
      </c>
      <c r="B587" t="s">
        <v>0</v>
      </c>
      <c r="C587" t="s">
        <v>0</v>
      </c>
      <c r="D587">
        <v>4.4316635000000004E-3</v>
      </c>
      <c r="E587">
        <v>3.3302782E-3</v>
      </c>
      <c r="F587">
        <v>3.3012893999999999E-3</v>
      </c>
      <c r="G587">
        <v>3.2249802999999998E-3</v>
      </c>
      <c r="H587">
        <v>3.1231497000000002E-3</v>
      </c>
      <c r="I587">
        <v>2.9888944999999999E-3</v>
      </c>
      <c r="J587">
        <v>2.8704544999999999E-3</v>
      </c>
      <c r="K587">
        <v>2.4573780000000001E-3</v>
      </c>
      <c r="L587">
        <v>1.5932728E-3</v>
      </c>
      <c r="M587">
        <v>2.3899334E-4</v>
      </c>
      <c r="N587">
        <v>1.4021044E-11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>
        <v>5.876381E-3</v>
      </c>
      <c r="U587">
        <v>5.1704105E-3</v>
      </c>
      <c r="V587">
        <v>5.4784342999999996E-3</v>
      </c>
      <c r="W587">
        <v>4.9449699999999999E-3</v>
      </c>
      <c r="X587">
        <v>4.405946E-3</v>
      </c>
      <c r="Y587">
        <v>2.4760820000000001E-3</v>
      </c>
      <c r="Z587">
        <v>7.641732E-4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</row>
    <row r="588" spans="1:68" x14ac:dyDescent="0.25">
      <c r="A588" t="s">
        <v>0</v>
      </c>
      <c r="B588" t="s">
        <v>0</v>
      </c>
      <c r="C588" t="s">
        <v>0</v>
      </c>
      <c r="D588" t="s">
        <v>0</v>
      </c>
      <c r="E588">
        <v>3.0831238E-3</v>
      </c>
      <c r="F588">
        <v>3.3322122999999999E-3</v>
      </c>
      <c r="G588">
        <v>3.3786965000000002E-3</v>
      </c>
      <c r="H588">
        <v>3.0739474999999998E-3</v>
      </c>
      <c r="I588">
        <v>3.1204864000000001E-3</v>
      </c>
      <c r="J588">
        <v>3.2319561999999999E-3</v>
      </c>
      <c r="K588">
        <v>3.0048974E-3</v>
      </c>
      <c r="L588">
        <v>2.0211629999999999E-3</v>
      </c>
      <c r="M588">
        <v>6.7342490000000003E-4</v>
      </c>
      <c r="N588">
        <v>3.5167542000000003E-11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5.7915049999999997E-3</v>
      </c>
      <c r="V588">
        <v>5.6718519999999998E-3</v>
      </c>
      <c r="W588">
        <v>5.4745753000000003E-3</v>
      </c>
      <c r="X588">
        <v>5.3893639999999998E-3</v>
      </c>
      <c r="Y588">
        <v>4.230747E-3</v>
      </c>
      <c r="Z588">
        <v>1.9787419999999999E-3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</row>
    <row r="589" spans="1:68" x14ac:dyDescent="0.25">
      <c r="A589" t="s">
        <v>0</v>
      </c>
      <c r="B589" t="s">
        <v>0</v>
      </c>
      <c r="C589" t="s">
        <v>0</v>
      </c>
      <c r="D589" t="s">
        <v>0</v>
      </c>
      <c r="E589">
        <v>9.6268183999999996E-4</v>
      </c>
      <c r="F589">
        <v>2.7784097000000002E-3</v>
      </c>
      <c r="G589">
        <v>2.1471149999999998E-3</v>
      </c>
      <c r="H589">
        <v>1.3867894E-3</v>
      </c>
      <c r="I589">
        <v>2.4011520000000001E-3</v>
      </c>
      <c r="J589">
        <v>4.0129459999999999E-3</v>
      </c>
      <c r="K589">
        <v>2.5929613000000001E-3</v>
      </c>
      <c r="L589">
        <v>1.8172028E-3</v>
      </c>
      <c r="M589">
        <v>4.099861E-11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4.9539533999999998E-3</v>
      </c>
      <c r="V589">
        <v>5.1294440000000004E-3</v>
      </c>
      <c r="W589">
        <v>4.7782427000000001E-3</v>
      </c>
      <c r="X589">
        <v>3.9955596000000003E-3</v>
      </c>
      <c r="Y589">
        <v>3.5013956999999998E-3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</row>
    <row r="590" spans="1:68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>
        <v>5.9364067000000002E-4</v>
      </c>
      <c r="H590">
        <v>8.0814820000000003E-4</v>
      </c>
      <c r="I590">
        <v>7.5462589999999996E-4</v>
      </c>
      <c r="J590">
        <v>2.0719398999999999E-3</v>
      </c>
      <c r="K590">
        <v>3.4747172E-10</v>
      </c>
      <c r="L590">
        <v>5.3108382000000001E-11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2.3053689999999998E-3</v>
      </c>
      <c r="V590">
        <v>3.2759851E-3</v>
      </c>
      <c r="W590">
        <v>9.8964730000000007E-4</v>
      </c>
      <c r="X590">
        <v>1.3846181E-3</v>
      </c>
      <c r="Y590">
        <v>1.2314416E-3</v>
      </c>
      <c r="Z590">
        <v>9.7464980000000001E-4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</row>
    <row r="591" spans="1:68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>
        <v>3.3420231999999998E-11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>
        <v>1.0131844E-10</v>
      </c>
      <c r="U591">
        <v>1.5092959E-10</v>
      </c>
      <c r="V591" t="s">
        <v>0</v>
      </c>
      <c r="W591" t="s">
        <v>0</v>
      </c>
      <c r="X591">
        <v>8.9778410000000002E-12</v>
      </c>
      <c r="Y591">
        <v>4.4729775000000003E-11</v>
      </c>
      <c r="Z591">
        <v>5.1526092000000001E-11</v>
      </c>
      <c r="AA591">
        <v>5.2626309999999999E-11</v>
      </c>
      <c r="AB591">
        <v>5.0526267000000002E-11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</row>
    <row r="592" spans="1:68" x14ac:dyDescent="0.25">
      <c r="A592">
        <v>1.3638082999999999E-11</v>
      </c>
      <c r="B592">
        <v>1.28780545E-11</v>
      </c>
      <c r="C592">
        <v>1.3355470999999999E-11</v>
      </c>
      <c r="D592">
        <v>1.2901643E-11</v>
      </c>
      <c r="E592">
        <v>1.2171215999999999E-11</v>
      </c>
      <c r="F592">
        <v>1.2107919E-11</v>
      </c>
      <c r="G592">
        <v>1.19224665E-11</v>
      </c>
      <c r="H592">
        <v>1.1736264E-11</v>
      </c>
      <c r="I592">
        <v>1.1581259E-11</v>
      </c>
      <c r="J592">
        <v>1.1551456999999999E-11</v>
      </c>
      <c r="K592">
        <v>1.1010184999999999E-11</v>
      </c>
      <c r="L592">
        <v>1.083293E-11</v>
      </c>
      <c r="M592">
        <v>1.0819176999999999E-11</v>
      </c>
      <c r="N592">
        <v>1.0791024E-11</v>
      </c>
      <c r="O592">
        <v>1.1464631E-11</v>
      </c>
      <c r="P592">
        <v>1.2659092499999999E-11</v>
      </c>
      <c r="Q592">
        <v>1.3643853E-11</v>
      </c>
      <c r="R592">
        <v>1.4353491E-11</v>
      </c>
      <c r="S592">
        <v>1.6646316000000001E-11</v>
      </c>
      <c r="T592">
        <v>2.2900102E-11</v>
      </c>
      <c r="U592" t="s">
        <v>0</v>
      </c>
      <c r="V592" t="s">
        <v>0</v>
      </c>
      <c r="W592" t="s">
        <v>0</v>
      </c>
      <c r="X592" t="s">
        <v>0</v>
      </c>
      <c r="Y592">
        <v>1.3677313E-11</v>
      </c>
      <c r="Z592">
        <v>2.6484296E-11</v>
      </c>
      <c r="AA592">
        <v>2.547056E-11</v>
      </c>
      <c r="AB592">
        <v>2.9450189999999999E-11</v>
      </c>
      <c r="AC592">
        <v>2.4715754000000001E-11</v>
      </c>
      <c r="AD592">
        <v>1.7073985999999999E-11</v>
      </c>
      <c r="AE592">
        <v>2.0346594000000001E-11</v>
      </c>
      <c r="AF592">
        <v>1.8057108000000001E-11</v>
      </c>
      <c r="AG592">
        <v>1.5948132000000001E-11</v>
      </c>
      <c r="AH592">
        <v>1.8596895E-11</v>
      </c>
      <c r="AI592">
        <v>1.9534554999999999E-11</v>
      </c>
      <c r="AJ592">
        <v>1.7652706E-11</v>
      </c>
    </row>
    <row r="594" spans="1:68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M594" s="21"/>
      <c r="AN594" s="21"/>
      <c r="AO594" s="21"/>
      <c r="AP594" s="21"/>
      <c r="AR594" s="21"/>
      <c r="AS594" s="21"/>
      <c r="AT594" s="2" t="s">
        <v>32</v>
      </c>
    </row>
    <row r="595" spans="1:68" x14ac:dyDescent="0.25">
      <c r="A595" t="s">
        <v>0</v>
      </c>
      <c r="B595">
        <v>5.5389787000000002E-11</v>
      </c>
      <c r="C595">
        <v>5.5300555999999997E-11</v>
      </c>
      <c r="D595">
        <v>4.6644843999999998E-11</v>
      </c>
      <c r="E595">
        <v>3.0224485999999998E-11</v>
      </c>
      <c r="F595">
        <v>2.3947850000000002E-11</v>
      </c>
      <c r="G595">
        <v>2.4310816000000001E-11</v>
      </c>
      <c r="H595">
        <v>2.3437803999999998E-10</v>
      </c>
      <c r="I595">
        <v>2.0376968000000001E-10</v>
      </c>
      <c r="J595">
        <v>2.6950515999999999E-11</v>
      </c>
      <c r="K595">
        <v>7.5905300000000001E-11</v>
      </c>
      <c r="L595">
        <v>2.8427304E-11</v>
      </c>
      <c r="M595">
        <v>2.8409724000000001E-11</v>
      </c>
      <c r="N595">
        <v>2.8715417E-11</v>
      </c>
      <c r="O595">
        <v>8.0912054999999999E-11</v>
      </c>
      <c r="P595">
        <v>2.4314733E-11</v>
      </c>
      <c r="Q595">
        <v>1.9261458999999999E-11</v>
      </c>
      <c r="R595">
        <v>1.6828099E-10</v>
      </c>
      <c r="S595">
        <v>1.6915065000000001E-10</v>
      </c>
      <c r="T595">
        <v>4.7914999999999997E-11</v>
      </c>
      <c r="U595">
        <v>4.8435252000000002E-11</v>
      </c>
      <c r="V595">
        <v>3.6600529999999997E-11</v>
      </c>
      <c r="W595">
        <v>4.4035314E-11</v>
      </c>
      <c r="X595">
        <v>2.8240752999999999E-11</v>
      </c>
      <c r="Y595">
        <v>2.5072356E-11</v>
      </c>
      <c r="Z595">
        <v>4.2385715999999997E-11</v>
      </c>
      <c r="AA595">
        <v>4.1332970000000003E-11</v>
      </c>
      <c r="AB595">
        <v>3.2219217E-11</v>
      </c>
      <c r="AC595">
        <v>3.75178E-11</v>
      </c>
      <c r="AD595">
        <v>5.4324920000000003E-11</v>
      </c>
      <c r="AE595">
        <v>5.8121805999999998E-11</v>
      </c>
      <c r="AF595">
        <v>6.2766939999999998E-11</v>
      </c>
      <c r="AG595">
        <v>2.5716909999999999E-11</v>
      </c>
      <c r="AH595">
        <v>3.3955984E-11</v>
      </c>
      <c r="AI595">
        <v>6.3553749999999996E-11</v>
      </c>
      <c r="AJ595" t="s">
        <v>0</v>
      </c>
      <c r="AM595" s="23" t="s">
        <v>1</v>
      </c>
      <c r="AN595" s="21"/>
      <c r="AO595" s="21">
        <f>SUM(A628:AJ629)/40</f>
        <v>2.4618996849999989E-11</v>
      </c>
      <c r="AP595" s="21"/>
      <c r="AQ595" s="21"/>
      <c r="AR595" s="23" t="s">
        <v>1</v>
      </c>
      <c r="AS595" s="21"/>
      <c r="AT595" s="36">
        <f>((AO595-AO$3)*100)/AO$3</f>
        <v>-20.839554748049355</v>
      </c>
      <c r="AU595" s="21"/>
    </row>
    <row r="596" spans="1:68" x14ac:dyDescent="0.25">
      <c r="A596">
        <v>9.4006690000000002E-4</v>
      </c>
      <c r="B596">
        <v>1.1728184999999999E-3</v>
      </c>
      <c r="C596">
        <v>6.5280206000000005E-4</v>
      </c>
      <c r="D596">
        <v>6.5236753999999995E-4</v>
      </c>
      <c r="E596">
        <v>5.6038669999999998E-4</v>
      </c>
      <c r="F596">
        <v>2.4370350999999999E-8</v>
      </c>
      <c r="G596">
        <v>9.9335630000000003E-10</v>
      </c>
      <c r="H596">
        <v>8.2206169999999998E-10</v>
      </c>
      <c r="I596">
        <v>1.4284193999999999E-9</v>
      </c>
      <c r="J596">
        <v>2.4523976E-9</v>
      </c>
      <c r="K596">
        <v>3.5248021999999999E-9</v>
      </c>
      <c r="L596">
        <v>1.2001511E-9</v>
      </c>
      <c r="M596">
        <v>8.4691880000000004E-10</v>
      </c>
      <c r="N596">
        <v>1.0159911000000001E-9</v>
      </c>
      <c r="O596">
        <v>7.5150740000000002E-9</v>
      </c>
      <c r="P596">
        <v>7.7864800000000002E-9</v>
      </c>
      <c r="Q596">
        <v>1.4287326999999999E-9</v>
      </c>
      <c r="R596">
        <v>1.0888431999999999E-9</v>
      </c>
      <c r="S596">
        <v>5.8076405000000002E-10</v>
      </c>
      <c r="T596">
        <v>7.4488746000000005E-8</v>
      </c>
      <c r="U596">
        <v>9.8225559999999992E-10</v>
      </c>
      <c r="V596">
        <v>3.3669552999999998E-10</v>
      </c>
      <c r="W596">
        <v>1.8839061000000001E-10</v>
      </c>
      <c r="X596">
        <v>6.3873534E-7</v>
      </c>
      <c r="Y596">
        <v>1.5205877000000001E-4</v>
      </c>
      <c r="Z596">
        <v>7.7118724999999998E-4</v>
      </c>
      <c r="AA596">
        <v>7.7379133999999996E-4</v>
      </c>
      <c r="AB596">
        <v>2.7347202E-4</v>
      </c>
      <c r="AC596">
        <v>2.2255957000000001E-5</v>
      </c>
      <c r="AD596">
        <v>5.2216579999999995E-4</v>
      </c>
      <c r="AE596">
        <v>2.5142210000000001E-3</v>
      </c>
      <c r="AF596">
        <v>2.5325615000000002E-3</v>
      </c>
      <c r="AG596">
        <v>1.6507913000000001E-3</v>
      </c>
      <c r="AH596">
        <v>2.4506623999999999E-3</v>
      </c>
      <c r="AI596">
        <v>7.2715219999999999E-10</v>
      </c>
      <c r="AJ596">
        <v>5.3302779999999999E-4</v>
      </c>
      <c r="AM596" s="23" t="s">
        <v>2</v>
      </c>
      <c r="AN596" s="21"/>
      <c r="AO596" s="21">
        <f>SUM(A594:AJ595)/34</f>
        <v>5.9014394852941164E-11</v>
      </c>
      <c r="AP596" s="21"/>
      <c r="AQ596" s="21"/>
      <c r="AR596" s="23" t="s">
        <v>2</v>
      </c>
      <c r="AS596" s="21"/>
      <c r="AT596" s="2">
        <f>((AO596-AO$4)*100)/AO$4</f>
        <v>8.8542191777567147</v>
      </c>
    </row>
    <row r="597" spans="1:68" x14ac:dyDescent="0.25">
      <c r="A597">
        <v>3.8963829999999998E-3</v>
      </c>
      <c r="B597">
        <v>3.7812179999999998E-3</v>
      </c>
      <c r="C597">
        <v>3.7412117000000002E-3</v>
      </c>
      <c r="D597">
        <v>3.7780798E-3</v>
      </c>
      <c r="E597">
        <v>3.7327341000000002E-3</v>
      </c>
      <c r="F597">
        <v>3.6111061999999998E-3</v>
      </c>
      <c r="G597">
        <v>3.5048430000000001E-3</v>
      </c>
      <c r="H597">
        <v>3.5490836E-3</v>
      </c>
      <c r="I597">
        <v>3.8536196000000002E-3</v>
      </c>
      <c r="J597">
        <v>4.0331157000000001E-3</v>
      </c>
      <c r="K597">
        <v>4.1134539999999999E-3</v>
      </c>
      <c r="L597">
        <v>3.9801704999999996E-3</v>
      </c>
      <c r="M597">
        <v>3.8572934000000001E-3</v>
      </c>
      <c r="N597">
        <v>3.7991595E-3</v>
      </c>
      <c r="O597">
        <v>3.7972534000000001E-3</v>
      </c>
      <c r="P597">
        <v>3.6638094999999998E-3</v>
      </c>
      <c r="Q597">
        <v>3.5108714000000002E-3</v>
      </c>
      <c r="R597">
        <v>3.2743543999999999E-3</v>
      </c>
      <c r="S597">
        <v>2.6227818000000001E-3</v>
      </c>
      <c r="T597">
        <v>2.8015754999999999E-3</v>
      </c>
      <c r="U597">
        <v>3.3502396999999999E-3</v>
      </c>
      <c r="V597">
        <v>3.670576E-3</v>
      </c>
      <c r="W597">
        <v>3.7604791999999998E-3</v>
      </c>
      <c r="X597">
        <v>3.7481993999999999E-3</v>
      </c>
      <c r="Y597">
        <v>3.6820910999999998E-3</v>
      </c>
      <c r="Z597">
        <v>3.6336250000000001E-3</v>
      </c>
      <c r="AA597">
        <v>3.6246614000000001E-3</v>
      </c>
      <c r="AB597">
        <v>3.5200197999999999E-3</v>
      </c>
      <c r="AC597">
        <v>3.5250202999999999E-3</v>
      </c>
      <c r="AD597">
        <v>3.6344432999999999E-3</v>
      </c>
      <c r="AE597">
        <v>3.7843448000000001E-3</v>
      </c>
      <c r="AF597">
        <v>3.8119209999999998E-3</v>
      </c>
      <c r="AG597">
        <v>3.8176236999999998E-3</v>
      </c>
      <c r="AH597">
        <v>3.9428863999999997E-3</v>
      </c>
      <c r="AI597">
        <v>3.879361E-3</v>
      </c>
      <c r="AJ597">
        <v>3.8825731999999999E-3</v>
      </c>
      <c r="AM597" s="26" t="s">
        <v>5</v>
      </c>
      <c r="AN597" s="21"/>
      <c r="AO597" s="21">
        <f>SUM(A626:AJ627)/26</f>
        <v>2.1104832023205278E-3</v>
      </c>
      <c r="AP597" s="21"/>
      <c r="AQ597" s="21"/>
      <c r="AR597" s="26" t="s">
        <v>5</v>
      </c>
      <c r="AS597" s="21"/>
      <c r="AT597" s="2">
        <f>((AO597-AO$5)*100)/AO$5</f>
        <v>-0.63174705853973334</v>
      </c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49" t="s">
        <v>54</v>
      </c>
      <c r="BN597" s="49"/>
      <c r="BO597" s="49"/>
      <c r="BP597" s="49"/>
    </row>
    <row r="598" spans="1:68" x14ac:dyDescent="0.25">
      <c r="A598">
        <v>4.0139520000000003E-3</v>
      </c>
      <c r="B598">
        <v>3.8895595000000001E-3</v>
      </c>
      <c r="C598">
        <v>3.8888457E-3</v>
      </c>
      <c r="D598">
        <v>3.9900574000000001E-3</v>
      </c>
      <c r="E598">
        <v>3.9245132000000002E-3</v>
      </c>
      <c r="F598">
        <v>3.8536598E-3</v>
      </c>
      <c r="G598">
        <v>3.8243045999999999E-3</v>
      </c>
      <c r="H598">
        <v>3.8778469999999998E-3</v>
      </c>
      <c r="I598">
        <v>4.0968519999999998E-3</v>
      </c>
      <c r="J598">
        <v>4.0904675000000001E-3</v>
      </c>
      <c r="K598">
        <v>4.0499274999999998E-3</v>
      </c>
      <c r="L598">
        <v>3.8960890000000001E-3</v>
      </c>
      <c r="M598">
        <v>3.8588310000000001E-3</v>
      </c>
      <c r="N598">
        <v>3.8470501999999999E-3</v>
      </c>
      <c r="O598">
        <v>3.7397668000000001E-3</v>
      </c>
      <c r="P598">
        <v>3.5766028000000002E-3</v>
      </c>
      <c r="Q598">
        <v>3.5810290999999999E-3</v>
      </c>
      <c r="R598">
        <v>3.4975589999999999E-3</v>
      </c>
      <c r="S598">
        <v>2.7904557000000001E-3</v>
      </c>
      <c r="T598" t="s">
        <v>0</v>
      </c>
      <c r="U598">
        <v>4.3376300000000003E-3</v>
      </c>
      <c r="V598">
        <v>4.3235569999999996E-3</v>
      </c>
      <c r="W598">
        <v>4.2758020000000004E-3</v>
      </c>
      <c r="X598">
        <v>4.1878712000000002E-3</v>
      </c>
      <c r="Y598">
        <v>4.1898869999999998E-3</v>
      </c>
      <c r="Z598">
        <v>4.0519446999999998E-3</v>
      </c>
      <c r="AA598">
        <v>3.8775105E-3</v>
      </c>
      <c r="AB598">
        <v>3.8692880999999998E-3</v>
      </c>
      <c r="AC598">
        <v>3.8965107E-3</v>
      </c>
      <c r="AD598">
        <v>4.0177870000000001E-3</v>
      </c>
      <c r="AE598">
        <v>4.2080566999999998E-3</v>
      </c>
      <c r="AF598">
        <v>4.1871425000000002E-3</v>
      </c>
      <c r="AG598">
        <v>3.9792849999999999E-3</v>
      </c>
      <c r="AH598">
        <v>4.0163775000000004E-3</v>
      </c>
      <c r="AI598">
        <v>3.916002E-3</v>
      </c>
      <c r="AJ598">
        <v>3.9850752999999999E-3</v>
      </c>
      <c r="AM598" s="26" t="s">
        <v>8</v>
      </c>
      <c r="AN598" s="21"/>
      <c r="AO598" s="21">
        <f>SUM(A596:AJ597)/72</f>
        <v>2.0603554270822652E-3</v>
      </c>
      <c r="AP598" s="21"/>
      <c r="AQ598" s="21"/>
      <c r="AR598" s="26" t="s">
        <v>8</v>
      </c>
      <c r="AS598" s="21"/>
      <c r="AT598" s="2">
        <f>((AO598-AO$6)*100)/AO$6</f>
        <v>-2.8946116533231545</v>
      </c>
      <c r="BA598" s="2"/>
      <c r="BI598" t="s">
        <v>40</v>
      </c>
      <c r="BJ598" t="s">
        <v>41</v>
      </c>
      <c r="BK598" t="s">
        <v>42</v>
      </c>
      <c r="BM598" s="49" t="s">
        <v>40</v>
      </c>
      <c r="BN598" s="49" t="s">
        <v>41</v>
      </c>
      <c r="BO598" s="49" t="s">
        <v>42</v>
      </c>
      <c r="BP598" s="49"/>
    </row>
    <row r="599" spans="1:68" x14ac:dyDescent="0.25">
      <c r="A599">
        <v>4.1065156E-3</v>
      </c>
      <c r="B599">
        <v>4.1359522999999997E-3</v>
      </c>
      <c r="C599">
        <v>4.1092695000000002E-3</v>
      </c>
      <c r="D599">
        <v>4.1572945000000004E-3</v>
      </c>
      <c r="E599">
        <v>3.9363415000000001E-3</v>
      </c>
      <c r="F599">
        <v>3.0081444000000001E-3</v>
      </c>
      <c r="G599">
        <v>2.3514896000000002E-3</v>
      </c>
      <c r="H599">
        <v>1.4857049999999999E-3</v>
      </c>
      <c r="I599">
        <v>2.3665510000000002E-3</v>
      </c>
      <c r="J599">
        <v>2.4935043999999998E-3</v>
      </c>
      <c r="K599">
        <v>2.7585216000000001E-3</v>
      </c>
      <c r="L599">
        <v>2.8643503E-3</v>
      </c>
      <c r="M599">
        <v>3.0195205000000001E-3</v>
      </c>
      <c r="N599">
        <v>3.1563799999999999E-3</v>
      </c>
      <c r="O599">
        <v>3.2219656E-3</v>
      </c>
      <c r="P599">
        <v>3.0945450000000002E-3</v>
      </c>
      <c r="Q599">
        <v>3.1384407E-3</v>
      </c>
      <c r="R599">
        <v>2.8624618E-3</v>
      </c>
      <c r="S599">
        <v>2.0228963999999999E-3</v>
      </c>
      <c r="T599" t="s">
        <v>0</v>
      </c>
      <c r="U599">
        <v>4.6456580000000004E-3</v>
      </c>
      <c r="V599">
        <v>4.6424090000000001E-3</v>
      </c>
      <c r="W599">
        <v>4.6142316000000001E-3</v>
      </c>
      <c r="X599">
        <v>4.5315655999999998E-3</v>
      </c>
      <c r="Y599">
        <v>4.4828280000000003E-3</v>
      </c>
      <c r="Z599">
        <v>4.1835689999999998E-3</v>
      </c>
      <c r="AA599">
        <v>4.1955919999999997E-3</v>
      </c>
      <c r="AB599">
        <v>4.2109983000000002E-3</v>
      </c>
      <c r="AC599">
        <v>4.2728404999999997E-3</v>
      </c>
      <c r="AD599">
        <v>4.1454583E-3</v>
      </c>
      <c r="AE599">
        <v>4.129471E-3</v>
      </c>
      <c r="AF599">
        <v>4.3275617000000004E-3</v>
      </c>
      <c r="AG599">
        <v>3.9468495999999999E-3</v>
      </c>
      <c r="AH599">
        <v>4.004461E-3</v>
      </c>
      <c r="AI599">
        <v>4.0288399999999997E-3</v>
      </c>
      <c r="AJ599">
        <v>4.1598462999999997E-3</v>
      </c>
      <c r="AM599" s="27" t="s">
        <v>11</v>
      </c>
      <c r="AN599" s="21"/>
      <c r="AO599" s="21">
        <f>SUM(A621:R625)/56</f>
        <v>1.4676776890789019E-3</v>
      </c>
      <c r="AP599" s="21"/>
      <c r="AR599" s="27" t="s">
        <v>11</v>
      </c>
      <c r="AS599" s="21"/>
      <c r="AT599" s="2">
        <f>((AO599-AO$7)*100)/AO$7</f>
        <v>-6.7819980208844548</v>
      </c>
      <c r="AZ599" s="29" t="s">
        <v>43</v>
      </c>
      <c r="BA599" t="s">
        <v>44</v>
      </c>
      <c r="BB599" t="s">
        <v>45</v>
      </c>
      <c r="BC599" t="s">
        <v>46</v>
      </c>
      <c r="BD599" t="s">
        <v>47</v>
      </c>
      <c r="BE599" t="s">
        <v>48</v>
      </c>
      <c r="BF599" t="s">
        <v>49</v>
      </c>
      <c r="BG599" t="s">
        <v>50</v>
      </c>
      <c r="BH599" t="s">
        <v>51</v>
      </c>
      <c r="BI599" s="36" t="s">
        <v>52</v>
      </c>
      <c r="BJ599" s="36" t="s">
        <v>52</v>
      </c>
      <c r="BK599" s="36" t="s">
        <v>52</v>
      </c>
      <c r="BL599" s="47" t="s">
        <v>53</v>
      </c>
      <c r="BM599" s="52" t="s">
        <v>52</v>
      </c>
      <c r="BN599" s="52" t="s">
        <v>52</v>
      </c>
      <c r="BO599" s="52" t="s">
        <v>52</v>
      </c>
      <c r="BP599" s="52" t="s">
        <v>53</v>
      </c>
    </row>
    <row r="600" spans="1:68" x14ac:dyDescent="0.25">
      <c r="A600">
        <v>4.2436425999999999E-3</v>
      </c>
      <c r="B600">
        <v>3.8080191999999998E-3</v>
      </c>
      <c r="C600">
        <v>2.6569687999999998E-3</v>
      </c>
      <c r="D600">
        <v>1.4269663000000001E-3</v>
      </c>
      <c r="E600">
        <v>7.9743116000000004E-4</v>
      </c>
      <c r="F600">
        <v>8.6622469999999999E-4</v>
      </c>
      <c r="G600">
        <v>2.436765E-4</v>
      </c>
      <c r="H600">
        <v>4.6682211999999999E-4</v>
      </c>
      <c r="I600">
        <v>5.7758373000000001E-4</v>
      </c>
      <c r="J600">
        <v>5.4988979999999997E-4</v>
      </c>
      <c r="K600">
        <v>6.3128006999999995E-4</v>
      </c>
      <c r="L600">
        <v>6.9572839999999998E-4</v>
      </c>
      <c r="M600">
        <v>7.4694330000000001E-4</v>
      </c>
      <c r="N600">
        <v>8.7449149999999998E-4</v>
      </c>
      <c r="O600">
        <v>1.0365257E-3</v>
      </c>
      <c r="P600">
        <v>1.0562702000000001E-3</v>
      </c>
      <c r="Q600">
        <v>1.1472324999999999E-3</v>
      </c>
      <c r="R600">
        <v>8.4846089999999997E-4</v>
      </c>
      <c r="S600">
        <v>1.4662873999999999E-4</v>
      </c>
      <c r="T600" t="s">
        <v>0</v>
      </c>
      <c r="U600">
        <v>2.7196866E-3</v>
      </c>
      <c r="V600">
        <v>2.9499852000000001E-3</v>
      </c>
      <c r="W600">
        <v>3.4536763999999998E-3</v>
      </c>
      <c r="X600">
        <v>3.6105655999999998E-3</v>
      </c>
      <c r="Y600">
        <v>3.4505226999999999E-3</v>
      </c>
      <c r="Z600">
        <v>3.4645031999999999E-3</v>
      </c>
      <c r="AA600">
        <v>3.4346373E-3</v>
      </c>
      <c r="AB600">
        <v>3.6535051000000001E-3</v>
      </c>
      <c r="AC600">
        <v>4.2012953000000004E-3</v>
      </c>
      <c r="AD600">
        <v>3.7175568000000002E-3</v>
      </c>
      <c r="AE600">
        <v>3.5912339E-3</v>
      </c>
      <c r="AF600">
        <v>3.7647032E-3</v>
      </c>
      <c r="AG600">
        <v>3.686103E-3</v>
      </c>
      <c r="AH600">
        <v>3.8438723E-3</v>
      </c>
      <c r="AI600">
        <v>4.1084119999999997E-3</v>
      </c>
      <c r="AJ600">
        <v>4.2977349999999996E-3</v>
      </c>
      <c r="AM600" s="27" t="s">
        <v>14</v>
      </c>
      <c r="AN600" s="21"/>
      <c r="AO600" s="21">
        <f>SUM(E598:R602)/68</f>
        <v>1.5713214492920258E-3</v>
      </c>
      <c r="AP600" s="21"/>
      <c r="AR600" s="27" t="s">
        <v>14</v>
      </c>
      <c r="AS600" s="21"/>
      <c r="AT600" s="2">
        <f>((AO600-AO$8)*100)/AO$8</f>
        <v>-6.5104403363250816</v>
      </c>
      <c r="AZ600" s="23" t="s">
        <v>1</v>
      </c>
      <c r="BA600" s="21">
        <f>AO595</f>
        <v>2.4618996849999989E-11</v>
      </c>
      <c r="BB600" s="21">
        <f>BA600*0.001</f>
        <v>2.461899684999999E-14</v>
      </c>
      <c r="BC600" s="21">
        <f>BB600*80.8</f>
        <v>1.989214945479999E-12</v>
      </c>
      <c r="BD600" s="21">
        <f>BC600*12</f>
        <v>2.3870579345759986E-11</v>
      </c>
      <c r="BE600" s="21">
        <f>BD600*1000</f>
        <v>2.3870579345759985E-8</v>
      </c>
      <c r="BF600" s="21">
        <f>BE600*0.000000000000000001</f>
        <v>2.3870579345759985E-26</v>
      </c>
      <c r="BG600" s="1">
        <f>BF600*BA$2</f>
        <v>8.3961182261808881E-12</v>
      </c>
      <c r="BH600" s="1">
        <f>BG600*365</f>
        <v>3.064583152556024E-9</v>
      </c>
      <c r="BI600" s="22">
        <f>BH600*BD$2</f>
        <v>1.8128951066801843E-8</v>
      </c>
      <c r="BJ600" s="22">
        <f>BH600*BD$3</f>
        <v>3.6257902133603686E-8</v>
      </c>
      <c r="BK600" s="22">
        <f>BH600*BD$4</f>
        <v>1.0877370640081105E-7</v>
      </c>
      <c r="BL600" s="48">
        <f>AVERAGE(BI600:BK600)</f>
        <v>5.4386853200405526E-8</v>
      </c>
      <c r="BM600" s="50">
        <f>BI600-BI$8</f>
        <v>-4.772576342627573E-9</v>
      </c>
      <c r="BN600" s="50">
        <f>BJ600-BJ$8</f>
        <v>-9.5451526852551461E-9</v>
      </c>
      <c r="BO600" s="50">
        <f>BK600-BK$8</f>
        <v>-2.8635458055765458E-8</v>
      </c>
      <c r="BP600" s="50">
        <f>BL600-BL$8</f>
        <v>-1.4317729027882729E-8</v>
      </c>
    </row>
    <row r="601" spans="1:68" x14ac:dyDescent="0.25">
      <c r="A601">
        <v>1.9487395000000001E-3</v>
      </c>
      <c r="B601">
        <v>7.8115903000000001E-4</v>
      </c>
      <c r="C601">
        <v>2.7349200999999999E-11</v>
      </c>
      <c r="D601">
        <v>1.3522582E-11</v>
      </c>
      <c r="E601" t="s">
        <v>0</v>
      </c>
      <c r="F601">
        <v>1.9624337999999998E-3</v>
      </c>
      <c r="G601">
        <v>6.5273700000000005E-5</v>
      </c>
      <c r="H601">
        <v>2.3386586E-11</v>
      </c>
      <c r="I601">
        <v>2.4137679999999999E-11</v>
      </c>
      <c r="J601">
        <v>2.6506827999999998E-11</v>
      </c>
      <c r="K601">
        <v>2.5164665000000002E-11</v>
      </c>
      <c r="L601">
        <v>2.064566E-11</v>
      </c>
      <c r="M601">
        <v>1.6931010000000001E-11</v>
      </c>
      <c r="N601">
        <v>1.6740950000000001E-11</v>
      </c>
      <c r="O601">
        <v>1.834737E-11</v>
      </c>
      <c r="P601">
        <v>1.8523163999999999E-11</v>
      </c>
      <c r="Q601">
        <v>2.0124527E-11</v>
      </c>
      <c r="R601">
        <v>1.1358758E-11</v>
      </c>
      <c r="S601">
        <v>7.1986180000000003E-12</v>
      </c>
      <c r="T601" t="s">
        <v>0</v>
      </c>
      <c r="U601">
        <v>2.6508830000000001E-3</v>
      </c>
      <c r="V601">
        <v>1.1869878999999999E-3</v>
      </c>
      <c r="W601">
        <v>1.2148889E-3</v>
      </c>
      <c r="X601">
        <v>1.3896859E-3</v>
      </c>
      <c r="Y601">
        <v>1.4109467E-3</v>
      </c>
      <c r="Z601">
        <v>1.2722603E-3</v>
      </c>
      <c r="AA601">
        <v>1.1559148999999999E-3</v>
      </c>
      <c r="AB601">
        <v>1.6815133E-3</v>
      </c>
      <c r="AC601">
        <v>4.4800580000000003E-3</v>
      </c>
      <c r="AD601">
        <v>1.0770174999999999E-3</v>
      </c>
      <c r="AE601">
        <v>8.8204300000000005E-5</v>
      </c>
      <c r="AF601">
        <v>9.6353906E-4</v>
      </c>
      <c r="AG601">
        <v>1.9629171999999999E-3</v>
      </c>
      <c r="AH601">
        <v>2.671494E-3</v>
      </c>
      <c r="AI601">
        <v>3.0640202999999999E-3</v>
      </c>
      <c r="AJ601">
        <v>2.8932955999999999E-3</v>
      </c>
      <c r="AM601" s="30" t="s">
        <v>17</v>
      </c>
      <c r="AN601" s="21"/>
      <c r="AO601" s="21">
        <f>SUM(S621:Z625)/35</f>
        <v>2.6364196939528779E-3</v>
      </c>
      <c r="AP601" s="21"/>
      <c r="AR601" s="30" t="s">
        <v>17</v>
      </c>
      <c r="AS601" s="21"/>
      <c r="AT601" s="2">
        <f>((AO601-AO$9)*100)/AO$9</f>
        <v>-7.1292872466055242</v>
      </c>
      <c r="AZ601" s="23" t="s">
        <v>2</v>
      </c>
      <c r="BA601" s="21">
        <f t="shared" ref="BA601:BA612" si="246">AO596</f>
        <v>5.9014394852941164E-11</v>
      </c>
      <c r="BB601" s="21">
        <f t="shared" ref="BB601:BB613" si="247">BA601*0.001</f>
        <v>5.9014394852941159E-14</v>
      </c>
      <c r="BC601" s="21">
        <f t="shared" ref="BC601:BC613" si="248">BB601*80.8</f>
        <v>4.7683631041176456E-12</v>
      </c>
      <c r="BD601" s="21">
        <f t="shared" ref="BD601:BD613" si="249">BC601*12</f>
        <v>5.7220357249411747E-11</v>
      </c>
      <c r="BE601" s="21">
        <f t="shared" ref="BE601:BE613" si="250">BD601*1000</f>
        <v>5.7220357249411747E-8</v>
      </c>
      <c r="BF601" s="21">
        <f t="shared" ref="BF601:BF613" si="251">BE601*0.000000000000000001</f>
        <v>5.7220357249411754E-26</v>
      </c>
      <c r="BG601" s="1">
        <f>BF601*BA$2</f>
        <v>2.0126402357121843E-11</v>
      </c>
      <c r="BH601" s="1">
        <f t="shared" ref="BH601:BH612" si="252">BG601*365</f>
        <v>7.3461368603494727E-9</v>
      </c>
      <c r="BI601" s="22">
        <f t="shared" ref="BI601" si="253">BH601*BD$2</f>
        <v>4.345705404019716E-8</v>
      </c>
      <c r="BJ601" s="22">
        <f t="shared" ref="BJ601:BJ613" si="254">BH601*BD$3</f>
        <v>8.691410808039432E-8</v>
      </c>
      <c r="BK601" s="22">
        <f t="shared" ref="BK601:BK613" si="255">BH601*BD$4</f>
        <v>2.6074232424118295E-7</v>
      </c>
      <c r="BL601" s="48">
        <f t="shared" ref="BL601" si="256">AVERAGE(BI601:BK601)</f>
        <v>1.3037116212059147E-7</v>
      </c>
      <c r="BM601" s="50">
        <f>BI601-BI$9</f>
        <v>3.5348035583553225E-9</v>
      </c>
      <c r="BN601" s="50">
        <f>BJ601-BJ$9</f>
        <v>7.0696071167106451E-9</v>
      </c>
      <c r="BO601" s="50">
        <f>BK601-BK$9</f>
        <v>2.1208821350131896E-8</v>
      </c>
      <c r="BP601" s="50">
        <f>BL601-BL$9</f>
        <v>1.0604410675065948E-8</v>
      </c>
    </row>
    <row r="602" spans="1:68" x14ac:dyDescent="0.25">
      <c r="A602">
        <v>1.2646901000000001E-11</v>
      </c>
      <c r="B602">
        <v>7.2078722999999998E-12</v>
      </c>
      <c r="C602">
        <v>2.6824585999999999E-12</v>
      </c>
      <c r="D602" t="s">
        <v>0</v>
      </c>
      <c r="E602" t="s">
        <v>0</v>
      </c>
      <c r="F602">
        <v>8.1116933000000002E-4</v>
      </c>
      <c r="G602">
        <v>5.95292E-12</v>
      </c>
      <c r="H602">
        <v>3.2021879000000001E-12</v>
      </c>
      <c r="I602">
        <v>2.1035467E-12</v>
      </c>
      <c r="J602">
        <v>1.0068603E-12</v>
      </c>
      <c r="K602">
        <v>4.6766909999999995E-13</v>
      </c>
      <c r="L602">
        <v>3.3284832999999998E-13</v>
      </c>
      <c r="M602">
        <v>7.1112029999999997E-13</v>
      </c>
      <c r="N602">
        <v>1.065348E-12</v>
      </c>
      <c r="O602">
        <v>1.3297756000000001E-12</v>
      </c>
      <c r="P602">
        <v>1.4248589E-12</v>
      </c>
      <c r="Q602">
        <v>1.039442E-12</v>
      </c>
      <c r="R602">
        <v>1.3539907E-12</v>
      </c>
      <c r="S602">
        <v>3.249359E-12</v>
      </c>
      <c r="T602" t="s">
        <v>0</v>
      </c>
      <c r="U602" t="s">
        <v>0</v>
      </c>
      <c r="V602">
        <v>1.7310255999999999E-11</v>
      </c>
      <c r="W602">
        <v>1.3732213E-11</v>
      </c>
      <c r="X602">
        <v>1.9368214E-11</v>
      </c>
      <c r="Y602">
        <v>2.3613730000000001E-11</v>
      </c>
      <c r="Z602">
        <v>1.1859104E-11</v>
      </c>
      <c r="AA602">
        <v>4.5046730000000001E-12</v>
      </c>
      <c r="AB602">
        <v>2.9652824999999998E-11</v>
      </c>
      <c r="AC602" t="s">
        <v>0</v>
      </c>
      <c r="AD602">
        <v>4.3181146000000002E-11</v>
      </c>
      <c r="AE602">
        <v>7.1275770000000001E-12</v>
      </c>
      <c r="AF602">
        <v>2.5866486000000001E-12</v>
      </c>
      <c r="AG602">
        <v>1.1912683999999999E-12</v>
      </c>
      <c r="AH602">
        <v>7.1710805999999997E-12</v>
      </c>
      <c r="AI602">
        <v>1.8426103000000001E-11</v>
      </c>
      <c r="AJ602">
        <v>1.0819408999999999E-11</v>
      </c>
      <c r="AM602" s="30" t="s">
        <v>19</v>
      </c>
      <c r="AN602" s="21"/>
      <c r="AO602" s="21">
        <f>SUM(S598:AB602)/44</f>
        <v>2.5518292266020234E-3</v>
      </c>
      <c r="AP602" s="21"/>
      <c r="AR602" s="30" t="s">
        <v>19</v>
      </c>
      <c r="AS602" s="21"/>
      <c r="AT602" s="2">
        <f>((AO602-AO$10)*100)/AO$10</f>
        <v>-3.58495851025461</v>
      </c>
      <c r="AZ602" s="26" t="s">
        <v>5</v>
      </c>
      <c r="BA602" s="21">
        <f t="shared" si="246"/>
        <v>2.1104832023205278E-3</v>
      </c>
      <c r="BB602" s="21">
        <f t="shared" si="247"/>
        <v>2.1104832023205276E-6</v>
      </c>
      <c r="BC602" s="21">
        <f t="shared" si="248"/>
        <v>1.7052704274749862E-4</v>
      </c>
      <c r="BD602" s="21">
        <f t="shared" si="249"/>
        <v>2.0463245129699833E-3</v>
      </c>
      <c r="BE602" s="21">
        <f t="shared" si="250"/>
        <v>2.0463245129699832</v>
      </c>
      <c r="BF602" s="21">
        <f t="shared" si="251"/>
        <v>2.0463245129699834E-18</v>
      </c>
      <c r="BG602" s="1">
        <f>BF602*BA$2</f>
        <v>7.1976395256949713E-4</v>
      </c>
      <c r="BH602" s="1">
        <f t="shared" si="252"/>
        <v>0.26271384268786646</v>
      </c>
      <c r="BI602" s="22">
        <f>BH602*BD$2</f>
        <v>1.5541188349506663</v>
      </c>
      <c r="BJ602" s="22">
        <f t="shared" si="254"/>
        <v>3.1082376699013325</v>
      </c>
      <c r="BK602" s="22">
        <f t="shared" si="255"/>
        <v>9.3247130097039967</v>
      </c>
      <c r="BL602" s="48">
        <f>AVERAGE(BI602:BK602)</f>
        <v>4.6623565048519984</v>
      </c>
      <c r="BM602" s="50">
        <f>BI602-BI$10</f>
        <v>-9.8805199199758498E-3</v>
      </c>
      <c r="BN602" s="50">
        <f>BJ602-BJ$10</f>
        <v>-1.97610398399517E-2</v>
      </c>
      <c r="BO602" s="50">
        <f>BK602-BK$10</f>
        <v>-5.9283119519855987E-2</v>
      </c>
      <c r="BP602" s="50">
        <f>BL602-BL$10</f>
        <v>-2.9641559759927993E-2</v>
      </c>
    </row>
    <row r="603" spans="1:68" x14ac:dyDescent="0.25">
      <c r="A603">
        <v>4.2521909999999996E-12</v>
      </c>
      <c r="B603">
        <v>4.1980799999999998E-12</v>
      </c>
      <c r="C603" t="s">
        <v>0</v>
      </c>
      <c r="D603" t="s">
        <v>0</v>
      </c>
      <c r="E603" t="s">
        <v>0</v>
      </c>
      <c r="F603">
        <v>4.3836563E-11</v>
      </c>
      <c r="G603">
        <v>4.5480572000000003E-12</v>
      </c>
      <c r="H603">
        <v>3.5072819999999999E-12</v>
      </c>
      <c r="I603">
        <v>2.7742094999999999E-12</v>
      </c>
      <c r="J603">
        <v>1.4585003999999999E-12</v>
      </c>
      <c r="K603">
        <v>8.5105390000000002E-13</v>
      </c>
      <c r="L603">
        <v>5.5160183999999996E-13</v>
      </c>
      <c r="M603">
        <v>4.5772049999999998E-13</v>
      </c>
      <c r="N603">
        <v>4.4557797999999999E-13</v>
      </c>
      <c r="O603">
        <v>4.1402400000000002E-13</v>
      </c>
      <c r="P603">
        <v>4.2066371999999998E-13</v>
      </c>
      <c r="Q603">
        <v>4.9622203999999997E-13</v>
      </c>
      <c r="R603">
        <v>9.1476089999999995E-13</v>
      </c>
      <c r="S603">
        <v>1.6127084E-12</v>
      </c>
      <c r="T603" t="s">
        <v>0</v>
      </c>
      <c r="U603" t="s">
        <v>0</v>
      </c>
      <c r="V603">
        <v>8.6748220000000005E-5</v>
      </c>
      <c r="W603">
        <v>8.8501570000000006E-12</v>
      </c>
      <c r="X603">
        <v>1.1430985E-12</v>
      </c>
      <c r="Y603">
        <v>7.6294340000000002E-13</v>
      </c>
      <c r="Z603">
        <v>7.7337270000000001E-13</v>
      </c>
      <c r="AA603">
        <v>5.3474386000000001E-12</v>
      </c>
      <c r="AB603">
        <v>3.3107082999999999E-11</v>
      </c>
      <c r="AC603" t="s">
        <v>0</v>
      </c>
      <c r="AD603">
        <v>2.8553347000000001E-11</v>
      </c>
      <c r="AE603">
        <v>1.2000825E-11</v>
      </c>
      <c r="AF603">
        <v>6.1690149999999998E-12</v>
      </c>
      <c r="AG603">
        <v>3.7123446999999998E-12</v>
      </c>
      <c r="AH603">
        <v>3.1623726999999999E-12</v>
      </c>
      <c r="AI603">
        <v>3.5047405999999998E-12</v>
      </c>
      <c r="AJ603">
        <v>2.9694146000000002E-12</v>
      </c>
      <c r="AM603" s="28" t="s">
        <v>22</v>
      </c>
      <c r="AN603" s="21"/>
      <c r="AO603" s="1">
        <f>(SUM(B612:O620)+SUM(P612:R616))/140</f>
        <v>4.5185520168021424E-5</v>
      </c>
      <c r="AP603" s="21"/>
      <c r="AR603" s="28" t="s">
        <v>22</v>
      </c>
      <c r="AS603" s="21"/>
      <c r="AT603" s="2">
        <f>((AO603-AO$11)*100)/AO$11</f>
        <v>-16.965395159804931</v>
      </c>
      <c r="AU603">
        <f>SUM(AT603:AT606)/4</f>
        <v>-21.255273601860825</v>
      </c>
      <c r="AZ603" s="26" t="s">
        <v>8</v>
      </c>
      <c r="BA603" s="21">
        <f t="shared" si="246"/>
        <v>2.0603554270822652E-3</v>
      </c>
      <c r="BB603" s="21">
        <f t="shared" si="247"/>
        <v>2.0603554270822651E-6</v>
      </c>
      <c r="BC603" s="21">
        <f t="shared" si="248"/>
        <v>1.6647671850824702E-4</v>
      </c>
      <c r="BD603" s="21">
        <f t="shared" si="249"/>
        <v>1.9977206220989641E-3</v>
      </c>
      <c r="BE603" s="21">
        <f t="shared" si="250"/>
        <v>1.9977206220989641</v>
      </c>
      <c r="BF603" s="21">
        <f t="shared" si="251"/>
        <v>1.9977206220989643E-18</v>
      </c>
      <c r="BG603" s="1">
        <f t="shared" ref="BG603:BG610" si="257">BF603*BA$2</f>
        <v>7.0266826301397924E-4</v>
      </c>
      <c r="BH603" s="1">
        <f t="shared" si="252"/>
        <v>0.25647391600010244</v>
      </c>
      <c r="BI603" s="22">
        <f>BH603*BD$2</f>
        <v>1.5172057149759139</v>
      </c>
      <c r="BJ603" s="22">
        <f t="shared" si="254"/>
        <v>3.0344114299518279</v>
      </c>
      <c r="BK603" s="22">
        <f t="shared" si="255"/>
        <v>9.1032342898554841</v>
      </c>
      <c r="BL603" s="48">
        <f t="shared" ref="BL603:BL612" si="258">AVERAGE(BI603:BK603)</f>
        <v>4.5516171449277421</v>
      </c>
      <c r="BM603" s="50">
        <f>BI603-BI$11</f>
        <v>-4.5226340348682337E-2</v>
      </c>
      <c r="BN603" s="50">
        <f>BJ603-BJ$11</f>
        <v>-9.0452680697364674E-2</v>
      </c>
      <c r="BO603" s="50">
        <f>BK603-BK$11</f>
        <v>-0.27135804209209446</v>
      </c>
      <c r="BP603" s="50">
        <f>BL603-BL$11</f>
        <v>-0.13567902104604723</v>
      </c>
    </row>
    <row r="604" spans="1:68" x14ac:dyDescent="0.25">
      <c r="A604">
        <v>2.1062986E-12</v>
      </c>
      <c r="B604">
        <v>1.7819769999999999E-12</v>
      </c>
      <c r="C604" t="s">
        <v>0</v>
      </c>
      <c r="D604" t="s">
        <v>0</v>
      </c>
      <c r="E604" t="s">
        <v>0</v>
      </c>
      <c r="F604">
        <v>5.5539879999999999E-10</v>
      </c>
      <c r="G604">
        <v>2.6563003000000001E-12</v>
      </c>
      <c r="H604">
        <v>1.4579539999999999E-12</v>
      </c>
      <c r="I604">
        <v>1.2545765000000001E-12</v>
      </c>
      <c r="J604">
        <v>9.6602319999999999E-13</v>
      </c>
      <c r="K604">
        <v>8.0846439999999999E-13</v>
      </c>
      <c r="L604">
        <v>5.7444490000000003E-13</v>
      </c>
      <c r="M604">
        <v>4.6377059999999999E-13</v>
      </c>
      <c r="N604">
        <v>4.3323939999999999E-13</v>
      </c>
      <c r="O604">
        <v>4.7634130000000001E-13</v>
      </c>
      <c r="P604">
        <v>5.470343E-13</v>
      </c>
      <c r="Q604">
        <v>6.8601233999999998E-13</v>
      </c>
      <c r="R604">
        <v>8.6727022999999997E-13</v>
      </c>
      <c r="S604">
        <v>8.941035E-13</v>
      </c>
      <c r="T604" t="s">
        <v>0</v>
      </c>
      <c r="U604" t="s">
        <v>0</v>
      </c>
      <c r="V604">
        <v>1.0664671E-3</v>
      </c>
      <c r="W604">
        <v>9.0599449999999995E-12</v>
      </c>
      <c r="X604">
        <v>1.0577144999999999E-12</v>
      </c>
      <c r="Y604">
        <v>1.0810431E-12</v>
      </c>
      <c r="Z604">
        <v>2.1930213999999999E-12</v>
      </c>
      <c r="AA604">
        <v>8.8926389999999994E-12</v>
      </c>
      <c r="AB604">
        <v>2.7917342999999998E-7</v>
      </c>
      <c r="AC604" t="s">
        <v>0</v>
      </c>
      <c r="AD604">
        <v>1.6861043999999999E-8</v>
      </c>
      <c r="AE604">
        <v>1.2824781E-11</v>
      </c>
      <c r="AF604">
        <v>3.7100900000000004E-12</v>
      </c>
      <c r="AG604">
        <v>3.2601232999999999E-12</v>
      </c>
      <c r="AH604">
        <v>3.1407847000000002E-12</v>
      </c>
      <c r="AI604">
        <v>3.2597143000000001E-12</v>
      </c>
      <c r="AJ604">
        <v>2.8555903000000001E-12</v>
      </c>
      <c r="AM604" s="28" t="s">
        <v>25</v>
      </c>
      <c r="AN604" s="21"/>
      <c r="AO604" s="21">
        <f>SUM(E603:R611)/126</f>
        <v>2.4763386823340093E-5</v>
      </c>
      <c r="AP604" s="21"/>
      <c r="AR604" s="28" t="s">
        <v>25</v>
      </c>
      <c r="AS604" s="21"/>
      <c r="AT604" s="2">
        <f>((AO604-AO$12)*100)/AO$12</f>
        <v>-30.899688366808316</v>
      </c>
      <c r="AZ604" s="27" t="s">
        <v>11</v>
      </c>
      <c r="BA604" s="21">
        <f t="shared" si="246"/>
        <v>1.4676776890789019E-3</v>
      </c>
      <c r="BB604" s="21">
        <f t="shared" si="247"/>
        <v>1.467677689078902E-6</v>
      </c>
      <c r="BC604" s="21">
        <f t="shared" si="248"/>
        <v>1.1858835727757528E-4</v>
      </c>
      <c r="BD604" s="21">
        <f t="shared" si="249"/>
        <v>1.4230602873309033E-3</v>
      </c>
      <c r="BE604" s="21">
        <f t="shared" si="250"/>
        <v>1.4230602873309033</v>
      </c>
      <c r="BF604" s="21">
        <f t="shared" si="251"/>
        <v>1.4230602873309034E-18</v>
      </c>
      <c r="BG604" s="1">
        <f t="shared" si="257"/>
        <v>5.0054011016433528E-4</v>
      </c>
      <c r="BH604" s="1">
        <f t="shared" si="252"/>
        <v>0.18269714020998237</v>
      </c>
      <c r="BI604" s="22">
        <f t="shared" ref="BI604:BI613" si="259">BH604*BD$2</f>
        <v>1.0807693412231067</v>
      </c>
      <c r="BJ604" s="22">
        <f t="shared" si="254"/>
        <v>2.1615386824462135</v>
      </c>
      <c r="BK604" s="22">
        <f t="shared" si="255"/>
        <v>6.4846160473386405</v>
      </c>
      <c r="BL604" s="48">
        <f t="shared" si="258"/>
        <v>3.2423080236693202</v>
      </c>
      <c r="BM604" s="50">
        <f>BI604-BI$12</f>
        <v>-7.8630472415079922E-2</v>
      </c>
      <c r="BN604" s="50">
        <f>BJ604-BJ$12</f>
        <v>-0.15726094483015984</v>
      </c>
      <c r="BO604" s="50">
        <f>BK604-BK$12</f>
        <v>-0.47178283449047953</v>
      </c>
      <c r="BP604" s="50">
        <f>BL604-BL$12</f>
        <v>-0.23589141724523977</v>
      </c>
    </row>
    <row r="605" spans="1:68" x14ac:dyDescent="0.25">
      <c r="A605">
        <v>2.0752905E-12</v>
      </c>
      <c r="B605">
        <v>1.1640787000000001E-12</v>
      </c>
      <c r="C605" t="s">
        <v>0</v>
      </c>
      <c r="D605" t="s">
        <v>0</v>
      </c>
      <c r="E605" t="s">
        <v>0</v>
      </c>
      <c r="F605">
        <v>1.5994653999999999E-11</v>
      </c>
      <c r="G605">
        <v>1.690569E-12</v>
      </c>
      <c r="H605">
        <v>7.6389887000000002E-13</v>
      </c>
      <c r="I605">
        <v>4.4080857999999999E-13</v>
      </c>
      <c r="J605">
        <v>4.1733375999999998E-13</v>
      </c>
      <c r="K605">
        <v>4.9821367000000001E-13</v>
      </c>
      <c r="L605">
        <v>4.6772929999999997E-13</v>
      </c>
      <c r="M605">
        <v>4.3162769999999998E-13</v>
      </c>
      <c r="N605">
        <v>4.7058672999999999E-13</v>
      </c>
      <c r="O605">
        <v>6.0483123999999999E-13</v>
      </c>
      <c r="P605">
        <v>7.0573669999999999E-13</v>
      </c>
      <c r="Q605">
        <v>8.3679477E-13</v>
      </c>
      <c r="R605">
        <v>8.7541530000000003E-13</v>
      </c>
      <c r="S605">
        <v>6.5090410000000003E-13</v>
      </c>
      <c r="T605" t="s">
        <v>0</v>
      </c>
      <c r="U605" t="s">
        <v>0</v>
      </c>
      <c r="V605" t="s">
        <v>0</v>
      </c>
      <c r="W605">
        <v>3.6259757999999999E-12</v>
      </c>
      <c r="X605">
        <v>1.6755633999999999E-12</v>
      </c>
      <c r="Y605">
        <v>1.4576277E-12</v>
      </c>
      <c r="Z605">
        <v>2.6140950999999999E-12</v>
      </c>
      <c r="AA605">
        <v>5.8970839999999996E-12</v>
      </c>
      <c r="AB605" t="s">
        <v>0</v>
      </c>
      <c r="AC605" t="s">
        <v>0</v>
      </c>
      <c r="AD605">
        <v>9.7073614999999998E-4</v>
      </c>
      <c r="AE605">
        <v>6.5145009999999997E-7</v>
      </c>
      <c r="AF605">
        <v>3.9020046000000004E-12</v>
      </c>
      <c r="AG605">
        <v>3.0944517999999998E-12</v>
      </c>
      <c r="AH605">
        <v>3.3643547999999998E-12</v>
      </c>
      <c r="AI605">
        <v>3.6247474E-12</v>
      </c>
      <c r="AJ605">
        <v>3.1879846000000001E-12</v>
      </c>
      <c r="AM605" s="35" t="s">
        <v>27</v>
      </c>
      <c r="AN605" s="21"/>
      <c r="AO605" s="21">
        <f>(SUM(S612:AB620)+SUM(P617:R620))/67</f>
        <v>2.3257429100225317E-5</v>
      </c>
      <c r="AP605" s="21"/>
      <c r="AR605" s="35" t="s">
        <v>27</v>
      </c>
      <c r="AS605" s="21"/>
      <c r="AT605" s="2">
        <f>((AO605-AO$13)*100)/AO$13</f>
        <v>-18.256538206822881</v>
      </c>
      <c r="AZ605" s="27" t="s">
        <v>14</v>
      </c>
      <c r="BA605" s="21">
        <f t="shared" si="246"/>
        <v>1.5713214492920258E-3</v>
      </c>
      <c r="BB605" s="21">
        <f t="shared" si="247"/>
        <v>1.5713214492920257E-6</v>
      </c>
      <c r="BC605" s="21">
        <f t="shared" si="248"/>
        <v>1.2696277310279567E-4</v>
      </c>
      <c r="BD605" s="21">
        <f t="shared" si="249"/>
        <v>1.5235532772335482E-3</v>
      </c>
      <c r="BE605" s="21">
        <f t="shared" si="250"/>
        <v>1.5235532772335481</v>
      </c>
      <c r="BF605" s="21">
        <f t="shared" si="251"/>
        <v>1.5235532772335481E-18</v>
      </c>
      <c r="BG605" s="1">
        <f t="shared" si="257"/>
        <v>5.3588701196774198E-4</v>
      </c>
      <c r="BH605" s="1">
        <f t="shared" si="252"/>
        <v>0.19559875936822582</v>
      </c>
      <c r="BI605" s="22">
        <f t="shared" si="259"/>
        <v>1.1570905930081103</v>
      </c>
      <c r="BJ605" s="22">
        <f t="shared" si="254"/>
        <v>2.3141811860162207</v>
      </c>
      <c r="BK605" s="22">
        <f t="shared" si="255"/>
        <v>6.9425435580486621</v>
      </c>
      <c r="BL605" s="48">
        <f t="shared" si="258"/>
        <v>3.471271779024331</v>
      </c>
      <c r="BM605" s="50">
        <f>BI605-BI$13</f>
        <v>-8.0577652698361701E-2</v>
      </c>
      <c r="BN605" s="50">
        <f>BJ605-BJ$13</f>
        <v>-0.1611553053967234</v>
      </c>
      <c r="BO605" s="50">
        <f>BK605-BK$13</f>
        <v>-0.48346591619016976</v>
      </c>
      <c r="BP605" s="50">
        <f>BL605-BL$13</f>
        <v>-0.24173295809508488</v>
      </c>
    </row>
    <row r="606" spans="1:68" x14ac:dyDescent="0.25">
      <c r="A606">
        <v>4.6696070000000002E-12</v>
      </c>
      <c r="B606">
        <v>1.2367406E-12</v>
      </c>
      <c r="C606" t="s">
        <v>0</v>
      </c>
      <c r="D606" t="s">
        <v>0</v>
      </c>
      <c r="E606">
        <v>2.5865882000000001E-11</v>
      </c>
      <c r="F606">
        <v>3.4112639999999998E-11</v>
      </c>
      <c r="G606">
        <v>1.9136472E-12</v>
      </c>
      <c r="H606">
        <v>6.5477470000000003E-13</v>
      </c>
      <c r="I606">
        <v>2.5407622000000001E-13</v>
      </c>
      <c r="J606">
        <v>3.0557149E-13</v>
      </c>
      <c r="K606">
        <v>2.1995219999999999E-13</v>
      </c>
      <c r="L606">
        <v>2.3970470000000002E-13</v>
      </c>
      <c r="M606">
        <v>4.1183856E-13</v>
      </c>
      <c r="N606">
        <v>5.4267909999999995E-13</v>
      </c>
      <c r="O606">
        <v>7.4352183000000003E-13</v>
      </c>
      <c r="P606">
        <v>9.2171809999999995E-13</v>
      </c>
      <c r="Q606">
        <v>1.0476384999999999E-12</v>
      </c>
      <c r="R606">
        <v>2.0856363999999999E-12</v>
      </c>
      <c r="S606">
        <v>7.0341085000000001E-13</v>
      </c>
      <c r="T606" t="s">
        <v>0</v>
      </c>
      <c r="U606" t="s">
        <v>0</v>
      </c>
      <c r="V606" t="s">
        <v>0</v>
      </c>
      <c r="W606">
        <v>4.3439860000000001E-12</v>
      </c>
      <c r="X606">
        <v>2.8624773999999998E-12</v>
      </c>
      <c r="Y606">
        <v>2.7117661E-12</v>
      </c>
      <c r="Z606">
        <v>3.6571860000000002E-12</v>
      </c>
      <c r="AA606">
        <v>1.4851801999999999E-11</v>
      </c>
      <c r="AB606" t="s">
        <v>0</v>
      </c>
      <c r="AC606" t="s">
        <v>0</v>
      </c>
      <c r="AD606" t="s">
        <v>0</v>
      </c>
      <c r="AE606">
        <v>4.0492310000000003E-12</v>
      </c>
      <c r="AF606">
        <v>4.4581549999999996E-12</v>
      </c>
      <c r="AG606">
        <v>3.7916410000000004E-12</v>
      </c>
      <c r="AH606">
        <v>4.8389740000000002E-12</v>
      </c>
      <c r="AI606">
        <v>6.1758010000000002E-12</v>
      </c>
      <c r="AJ606">
        <v>6.1422189999999999E-12</v>
      </c>
      <c r="AM606" s="35" t="s">
        <v>28</v>
      </c>
      <c r="AN606" s="21"/>
      <c r="AO606" s="21">
        <f>SUM(S603:AB611)/54</f>
        <v>1.9314043671540476E-4</v>
      </c>
      <c r="AP606" s="2"/>
      <c r="AR606" s="35" t="s">
        <v>28</v>
      </c>
      <c r="AS606" s="21"/>
      <c r="AT606" s="2">
        <f>((AO606-AO$14)*100)/AO$14</f>
        <v>-18.899472674007171</v>
      </c>
      <c r="AZ606" s="30" t="s">
        <v>17</v>
      </c>
      <c r="BA606" s="21">
        <f t="shared" si="246"/>
        <v>2.6364196939528779E-3</v>
      </c>
      <c r="BB606" s="21">
        <f t="shared" si="247"/>
        <v>2.6364196939528778E-6</v>
      </c>
      <c r="BC606" s="21">
        <f t="shared" si="248"/>
        <v>2.1302271127139253E-4</v>
      </c>
      <c r="BD606" s="21">
        <f t="shared" si="249"/>
        <v>2.5562725352567105E-3</v>
      </c>
      <c r="BE606" s="21">
        <f t="shared" si="250"/>
        <v>2.5562725352567104</v>
      </c>
      <c r="BF606" s="21">
        <f t="shared" si="251"/>
        <v>2.5562725352567106E-18</v>
      </c>
      <c r="BG606" s="1">
        <f t="shared" si="257"/>
        <v>8.9913052018851915E-4</v>
      </c>
      <c r="BH606" s="1">
        <f t="shared" si="252"/>
        <v>0.32818263986880947</v>
      </c>
      <c r="BI606" s="22">
        <f t="shared" si="259"/>
        <v>1.9414082512961712</v>
      </c>
      <c r="BJ606" s="22">
        <f t="shared" si="254"/>
        <v>3.8828165025923425</v>
      </c>
      <c r="BK606" s="22">
        <f t="shared" si="255"/>
        <v>11.648449507777027</v>
      </c>
      <c r="BL606" s="48">
        <f t="shared" si="258"/>
        <v>5.8242247538885126</v>
      </c>
      <c r="BM606" s="50">
        <f>BI606-BI$14</f>
        <v>-0.14903360463242099</v>
      </c>
      <c r="BN606" s="50">
        <f>BJ606-BJ$14</f>
        <v>-0.29806720926484198</v>
      </c>
      <c r="BO606" s="50">
        <f>BK606-BK$14</f>
        <v>-0.89420162779452639</v>
      </c>
      <c r="BP606" s="50">
        <f>BL606-BL$14</f>
        <v>-0.44710081389726408</v>
      </c>
    </row>
    <row r="607" spans="1:68" x14ac:dyDescent="0.25">
      <c r="A607">
        <v>1.094456E-11</v>
      </c>
      <c r="B607">
        <v>2.8842458E-12</v>
      </c>
      <c r="C607" t="s">
        <v>0</v>
      </c>
      <c r="D607" t="s">
        <v>0</v>
      </c>
      <c r="E607">
        <v>1.7307149999999999E-11</v>
      </c>
      <c r="F607">
        <v>5.7309779999999999E-12</v>
      </c>
      <c r="G607">
        <v>1.2539405999999999E-12</v>
      </c>
      <c r="H607">
        <v>3.5715097000000001E-13</v>
      </c>
      <c r="I607">
        <v>2.4019377000000002E-13</v>
      </c>
      <c r="J607">
        <v>1.5224717E-13</v>
      </c>
      <c r="K607">
        <v>2.1083813000000001E-13</v>
      </c>
      <c r="L607">
        <v>3.1107049999999999E-13</v>
      </c>
      <c r="M607">
        <v>4.8162700000000002E-13</v>
      </c>
      <c r="N607">
        <v>6.9460105999999997E-13</v>
      </c>
      <c r="O607">
        <v>9.657521E-13</v>
      </c>
      <c r="P607">
        <v>1.3038453000000001E-12</v>
      </c>
      <c r="Q607">
        <v>1.7923429999999999E-12</v>
      </c>
      <c r="R607">
        <v>5.4790439999999999E-12</v>
      </c>
      <c r="S607" t="s">
        <v>0</v>
      </c>
      <c r="T607" t="s">
        <v>0</v>
      </c>
      <c r="U607" t="s">
        <v>0</v>
      </c>
      <c r="V607" t="s">
        <v>0</v>
      </c>
      <c r="W607">
        <v>7.6345859999999998E-12</v>
      </c>
      <c r="X607">
        <v>3.7391742999999998E-12</v>
      </c>
      <c r="Y607">
        <v>4.5984609999999999E-12</v>
      </c>
      <c r="Z607">
        <v>6.4802955E-12</v>
      </c>
      <c r="AA607">
        <v>5.6225975E-4</v>
      </c>
      <c r="AB607" t="s">
        <v>0</v>
      </c>
      <c r="AC607" t="s">
        <v>0</v>
      </c>
      <c r="AD607" t="s">
        <v>0</v>
      </c>
      <c r="AE607">
        <v>8.2035440000000003E-12</v>
      </c>
      <c r="AF607">
        <v>5.5534679999999998E-12</v>
      </c>
      <c r="AG607">
        <v>4.4774935000000001E-12</v>
      </c>
      <c r="AH607">
        <v>7.980583E-12</v>
      </c>
      <c r="AI607">
        <v>1.8017406999999999E-11</v>
      </c>
      <c r="AJ607">
        <v>1.1762066499999999E-7</v>
      </c>
      <c r="AM607" s="33" t="s">
        <v>29</v>
      </c>
      <c r="AN607" s="21"/>
      <c r="AO607" s="1">
        <f>(SUM(AC598:AJ620)+SUM(A598:D611))/173</f>
        <v>1.1368529759714693E-3</v>
      </c>
      <c r="AP607" s="21"/>
      <c r="AR607" s="33" t="s">
        <v>29</v>
      </c>
      <c r="AS607" s="21"/>
      <c r="AT607" s="2">
        <f>((AO607-AO$15)*100)/AO$15</f>
        <v>-3.9131204393130363</v>
      </c>
      <c r="AZ607" s="30" t="s">
        <v>19</v>
      </c>
      <c r="BA607" s="21">
        <f t="shared" si="246"/>
        <v>2.5518292266020234E-3</v>
      </c>
      <c r="BB607" s="21">
        <f t="shared" si="247"/>
        <v>2.5518292266020234E-6</v>
      </c>
      <c r="BC607" s="21">
        <f t="shared" si="248"/>
        <v>2.0618780150944349E-4</v>
      </c>
      <c r="BD607" s="21">
        <f t="shared" si="249"/>
        <v>2.4742536181133219E-3</v>
      </c>
      <c r="BE607" s="21">
        <f t="shared" si="250"/>
        <v>2.4742536181133219</v>
      </c>
      <c r="BF607" s="21">
        <f t="shared" si="251"/>
        <v>2.4742536181133222E-18</v>
      </c>
      <c r="BG607" s="1">
        <f t="shared" si="257"/>
        <v>8.7028159636708938E-4</v>
      </c>
      <c r="BH607" s="1">
        <f t="shared" si="252"/>
        <v>0.31765278267398761</v>
      </c>
      <c r="BI607" s="22">
        <f t="shared" si="259"/>
        <v>1.879117474272836</v>
      </c>
      <c r="BJ607" s="22">
        <f t="shared" si="254"/>
        <v>3.7582349485456721</v>
      </c>
      <c r="BK607" s="22">
        <f t="shared" si="255"/>
        <v>11.274704845637016</v>
      </c>
      <c r="BL607" s="48">
        <f t="shared" si="258"/>
        <v>5.6373524228185081</v>
      </c>
      <c r="BM607" s="50">
        <f>BI607-BI$15</f>
        <v>-6.9870406910306437E-2</v>
      </c>
      <c r="BN607" s="50">
        <f>BJ607-BJ$15</f>
        <v>-0.13974081382061287</v>
      </c>
      <c r="BO607" s="50">
        <f>BK607-BK$15</f>
        <v>-0.41922244146183907</v>
      </c>
      <c r="BP607" s="50">
        <f>BL607-BL$15</f>
        <v>-0.20961122073091865</v>
      </c>
    </row>
    <row r="608" spans="1:68" x14ac:dyDescent="0.25">
      <c r="A608">
        <v>9.3726689999999995E-4</v>
      </c>
      <c r="B608">
        <v>7.0967055999999998E-12</v>
      </c>
      <c r="C608" t="s">
        <v>0</v>
      </c>
      <c r="D608" t="s">
        <v>0</v>
      </c>
      <c r="E608">
        <v>2.2151642E-12</v>
      </c>
      <c r="F608">
        <v>3.4717315999999999E-12</v>
      </c>
      <c r="G608">
        <v>1.0447859000000001E-12</v>
      </c>
      <c r="H608">
        <v>5.6324486999999998E-13</v>
      </c>
      <c r="I608">
        <v>2.1996294E-13</v>
      </c>
      <c r="J608">
        <v>1.510204E-13</v>
      </c>
      <c r="K608">
        <v>1.3499713999999999E-13</v>
      </c>
      <c r="L608">
        <v>1.7201255E-13</v>
      </c>
      <c r="M608">
        <v>3.5276879E-13</v>
      </c>
      <c r="N608">
        <v>8.5751225000000004E-13</v>
      </c>
      <c r="O608">
        <v>1.3038089999999999E-12</v>
      </c>
      <c r="P608">
        <v>2.1006882999999998E-12</v>
      </c>
      <c r="Q608">
        <v>3.5857082999999999E-12</v>
      </c>
      <c r="R608">
        <v>6.6651360000000001E-6</v>
      </c>
      <c r="S608" t="s">
        <v>0</v>
      </c>
      <c r="T608" t="s">
        <v>0</v>
      </c>
      <c r="U608" t="s">
        <v>0</v>
      </c>
      <c r="V608" t="s">
        <v>0</v>
      </c>
      <c r="W608">
        <v>5.0780786000000001E-12</v>
      </c>
      <c r="X608">
        <v>4.3563677000000002E-12</v>
      </c>
      <c r="Y608">
        <v>7.8155425000000007E-12</v>
      </c>
      <c r="Z608">
        <v>7.2776379999999997E-12</v>
      </c>
      <c r="AA608">
        <v>6.5484769999999998E-4</v>
      </c>
      <c r="AB608" t="s">
        <v>0</v>
      </c>
      <c r="AC608" t="s">
        <v>0</v>
      </c>
      <c r="AD608" t="s">
        <v>0</v>
      </c>
      <c r="AE608">
        <v>3.6666042999999998E-12</v>
      </c>
      <c r="AF608">
        <v>2.1251921999999998E-12</v>
      </c>
      <c r="AG608">
        <v>3.099277E-12</v>
      </c>
      <c r="AH608">
        <v>1.1235293E-11</v>
      </c>
      <c r="AI608">
        <v>1.8828747999999999E-4</v>
      </c>
      <c r="AJ608">
        <v>6.2243940000000005E-4</v>
      </c>
      <c r="AM608" t="s">
        <v>30</v>
      </c>
      <c r="AN608" s="21"/>
      <c r="AO608" s="21">
        <f>SUM(U626:W627)/6</f>
        <v>3.5874323999999999E-3</v>
      </c>
      <c r="AP608" s="21"/>
      <c r="AR608" t="s">
        <v>30</v>
      </c>
      <c r="AT608" s="2">
        <f>((AO608-AO$16)*100)/AO$16</f>
        <v>8.1450680545595873</v>
      </c>
      <c r="AZ608" s="28" t="s">
        <v>22</v>
      </c>
      <c r="BA608" s="21">
        <f t="shared" si="246"/>
        <v>4.5185520168021424E-5</v>
      </c>
      <c r="BB608" s="21">
        <f t="shared" si="247"/>
        <v>4.5185520168021424E-8</v>
      </c>
      <c r="BC608" s="21">
        <f t="shared" si="248"/>
        <v>3.6509900295761311E-6</v>
      </c>
      <c r="BD608" s="21">
        <f t="shared" si="249"/>
        <v>4.3811880354913573E-5</v>
      </c>
      <c r="BE608" s="21">
        <f t="shared" si="250"/>
        <v>4.3811880354913575E-2</v>
      </c>
      <c r="BF608" s="21">
        <f t="shared" si="251"/>
        <v>4.3811880354913578E-20</v>
      </c>
      <c r="BG608" s="1">
        <f t="shared" si="257"/>
        <v>1.5410171736635526E-5</v>
      </c>
      <c r="BH608" s="1">
        <f t="shared" si="252"/>
        <v>5.6247126838719665E-3</v>
      </c>
      <c r="BI608" s="22">
        <f t="shared" si="259"/>
        <v>3.3273739342228666E-2</v>
      </c>
      <c r="BJ608" s="22">
        <f t="shared" si="254"/>
        <v>6.6547478684457331E-2</v>
      </c>
      <c r="BK608" s="22">
        <f t="shared" si="255"/>
        <v>0.19964243605337201</v>
      </c>
      <c r="BL608" s="48">
        <f t="shared" si="258"/>
        <v>9.9821218026686018E-2</v>
      </c>
      <c r="BM608" s="50">
        <f>BI608-BI$16</f>
        <v>-6.7983961322110736E-3</v>
      </c>
      <c r="BN608" s="50">
        <f>BJ608-BJ$16</f>
        <v>-1.3596792264422147E-2</v>
      </c>
      <c r="BO608" s="50">
        <f>BK608-BK$16</f>
        <v>-4.0790376793266442E-2</v>
      </c>
      <c r="BP608" s="50">
        <f>BL608-BL$16</f>
        <v>-2.0395188396633193E-2</v>
      </c>
    </row>
    <row r="609" spans="1:68" x14ac:dyDescent="0.25">
      <c r="A609">
        <v>2.6910444999999998E-3</v>
      </c>
      <c r="B609">
        <v>6.6885260000000004E-4</v>
      </c>
      <c r="C609">
        <v>7.8364130000000002E-13</v>
      </c>
      <c r="D609">
        <v>1.2706226E-12</v>
      </c>
      <c r="E609">
        <v>2.0315109999999999E-12</v>
      </c>
      <c r="F609">
        <v>2.4232127000000001E-12</v>
      </c>
      <c r="G609">
        <v>1.292811E-12</v>
      </c>
      <c r="H609">
        <v>9.1864460000000004E-13</v>
      </c>
      <c r="I609">
        <v>2.8723656999999999E-13</v>
      </c>
      <c r="J609">
        <v>2.9062102000000002E-13</v>
      </c>
      <c r="K609">
        <v>2.2534131999999999E-13</v>
      </c>
      <c r="L609">
        <v>2.7336645E-13</v>
      </c>
      <c r="M609">
        <v>5.3116910000000003E-13</v>
      </c>
      <c r="N609">
        <v>1.2578506000000001E-12</v>
      </c>
      <c r="O609">
        <v>3.2283171000000001E-12</v>
      </c>
      <c r="P609">
        <v>7.7297340000000003E-12</v>
      </c>
      <c r="Q609">
        <v>9.9128819999999992E-12</v>
      </c>
      <c r="R609">
        <v>7.2319449999999998E-4</v>
      </c>
      <c r="S609" t="s">
        <v>0</v>
      </c>
      <c r="T609" t="s">
        <v>0</v>
      </c>
      <c r="U609" t="s">
        <v>0</v>
      </c>
      <c r="V609" t="s">
        <v>0</v>
      </c>
      <c r="W609">
        <v>1.5204136E-12</v>
      </c>
      <c r="X609">
        <v>3.0558046999999999E-12</v>
      </c>
      <c r="Y609">
        <v>6.2363399999999997E-4</v>
      </c>
      <c r="Z609">
        <v>1.2377016999999999E-3</v>
      </c>
      <c r="AA609">
        <v>7.5878925000000003E-4</v>
      </c>
      <c r="AB609" t="s">
        <v>0</v>
      </c>
      <c r="AC609" t="s">
        <v>0</v>
      </c>
      <c r="AD609" t="s">
        <v>0</v>
      </c>
      <c r="AE609">
        <v>1.7759751000000001E-12</v>
      </c>
      <c r="AF609">
        <v>4.2515527000000003E-12</v>
      </c>
      <c r="AG609">
        <v>5.07944E-12</v>
      </c>
      <c r="AH609">
        <v>3.1328236000000001E-5</v>
      </c>
      <c r="AI609">
        <v>3.8405508000000001E-4</v>
      </c>
      <c r="AJ609">
        <v>1.3066044E-3</v>
      </c>
      <c r="AM609" t="s">
        <v>31</v>
      </c>
      <c r="AN609" s="21"/>
      <c r="AO609" s="21">
        <f>((SUM(A594:Z627)+SUM(AA594:AJ620))/895)</f>
        <v>9.1052815212797436E-4</v>
      </c>
      <c r="AP609" s="21"/>
      <c r="AR609" t="s">
        <v>31</v>
      </c>
      <c r="AT609" s="2">
        <f>((AO609-AO$17)*100)/AO$17</f>
        <v>-5.0038716767714302</v>
      </c>
      <c r="AZ609" s="28" t="s">
        <v>25</v>
      </c>
      <c r="BA609" s="21">
        <f t="shared" si="246"/>
        <v>2.4763386823340093E-5</v>
      </c>
      <c r="BB609" s="21">
        <f t="shared" si="247"/>
        <v>2.4763386823340094E-8</v>
      </c>
      <c r="BC609" s="21">
        <f t="shared" si="248"/>
        <v>2.0008816553258796E-6</v>
      </c>
      <c r="BD609" s="21">
        <f t="shared" si="249"/>
        <v>2.4010579863910556E-5</v>
      </c>
      <c r="BE609" s="21">
        <f t="shared" si="250"/>
        <v>2.4010579863910555E-2</v>
      </c>
      <c r="BF609" s="21">
        <f t="shared" si="251"/>
        <v>2.4010579863910557E-20</v>
      </c>
      <c r="BG609" s="1">
        <f t="shared" si="257"/>
        <v>8.4453613084325792E-6</v>
      </c>
      <c r="BH609" s="1">
        <f t="shared" si="252"/>
        <v>3.0825568775778916E-3</v>
      </c>
      <c r="BI609" s="22">
        <f t="shared" si="259"/>
        <v>1.8235277038455708E-2</v>
      </c>
      <c r="BJ609" s="22">
        <f t="shared" si="254"/>
        <v>3.6470554076911417E-2</v>
      </c>
      <c r="BK609" s="22">
        <f t="shared" si="255"/>
        <v>0.10941166223073424</v>
      </c>
      <c r="BL609" s="48">
        <f t="shared" si="258"/>
        <v>5.4705831115367122E-2</v>
      </c>
      <c r="BM609" s="50">
        <f>BI609-BI$17</f>
        <v>-8.1542957542906601E-3</v>
      </c>
      <c r="BN609" s="50">
        <f>BJ609-BJ$17</f>
        <v>-1.630859150858132E-2</v>
      </c>
      <c r="BO609" s="50">
        <f>BK609-BK$17</f>
        <v>-4.8925774525743967E-2</v>
      </c>
      <c r="BP609" s="50">
        <f>BL609-BL$17</f>
        <v>-2.4462887262871984E-2</v>
      </c>
    </row>
    <row r="610" spans="1:68" x14ac:dyDescent="0.25">
      <c r="A610">
        <v>1.3602047000000001E-3</v>
      </c>
      <c r="B610">
        <v>5.5623479999999997E-12</v>
      </c>
      <c r="C610">
        <v>7.4982283999999997E-13</v>
      </c>
      <c r="D610">
        <v>9.9731270000000006E-13</v>
      </c>
      <c r="E610">
        <v>9.4683179999999994E-13</v>
      </c>
      <c r="F610">
        <v>1.3745618E-12</v>
      </c>
      <c r="G610">
        <v>1.5222555E-12</v>
      </c>
      <c r="H610">
        <v>8.9813599999999996E-13</v>
      </c>
      <c r="I610">
        <v>7.2962769999999998E-13</v>
      </c>
      <c r="J610">
        <v>8.2183994000000005E-13</v>
      </c>
      <c r="K610">
        <v>9.4361420000000006E-13</v>
      </c>
      <c r="L610">
        <v>1.0746248999999999E-12</v>
      </c>
      <c r="M610">
        <v>1.8011385999999999E-12</v>
      </c>
      <c r="N610">
        <v>3.8539580000000003E-12</v>
      </c>
      <c r="O610">
        <v>8.5274250000000001E-12</v>
      </c>
      <c r="P610">
        <v>3.3964560000000001E-4</v>
      </c>
      <c r="Q610">
        <v>8.8032875999999999E-4</v>
      </c>
      <c r="R610">
        <v>1.3211506000000001E-4</v>
      </c>
      <c r="S610" t="s">
        <v>0</v>
      </c>
      <c r="T610" t="s">
        <v>0</v>
      </c>
      <c r="U610" t="s">
        <v>0</v>
      </c>
      <c r="V610" t="s">
        <v>0</v>
      </c>
      <c r="W610">
        <v>1.810358E-12</v>
      </c>
      <c r="X610">
        <v>5.9682350000000004E-12</v>
      </c>
      <c r="Y610">
        <v>6.3166600000000002E-4</v>
      </c>
      <c r="Z610">
        <v>1.9425321000000001E-3</v>
      </c>
      <c r="AA610">
        <v>1.7108389E-3</v>
      </c>
      <c r="AB610" t="s">
        <v>0</v>
      </c>
      <c r="AC610" t="s">
        <v>0</v>
      </c>
      <c r="AD610" t="s">
        <v>0</v>
      </c>
      <c r="AE610">
        <v>1.5132149E-12</v>
      </c>
      <c r="AF610">
        <v>4.2029350000000002E-12</v>
      </c>
      <c r="AG610">
        <v>1.1889794400000001E-4</v>
      </c>
      <c r="AH610">
        <v>5.8973173000000003E-4</v>
      </c>
      <c r="AI610">
        <v>9.8936529999999996E-4</v>
      </c>
      <c r="AJ610">
        <v>1.5029677E-3</v>
      </c>
      <c r="AZ610" s="35" t="s">
        <v>27</v>
      </c>
      <c r="BA610" s="21">
        <f t="shared" si="246"/>
        <v>2.3257429100225317E-5</v>
      </c>
      <c r="BB610" s="21">
        <f t="shared" si="247"/>
        <v>2.3257429100225318E-8</v>
      </c>
      <c r="BC610" s="21">
        <f t="shared" si="248"/>
        <v>1.8792002712982055E-6</v>
      </c>
      <c r="BD610" s="21">
        <f t="shared" si="249"/>
        <v>2.2550403255578465E-5</v>
      </c>
      <c r="BE610" s="21">
        <f t="shared" si="250"/>
        <v>2.2550403255578465E-2</v>
      </c>
      <c r="BF610" s="21">
        <f t="shared" si="251"/>
        <v>2.2550403255578467E-20</v>
      </c>
      <c r="BG610" s="1">
        <f t="shared" si="257"/>
        <v>7.9317660891008928E-6</v>
      </c>
      <c r="BH610" s="1">
        <f t="shared" si="252"/>
        <v>2.8950946225218257E-3</v>
      </c>
      <c r="BI610" s="22">
        <f t="shared" si="259"/>
        <v>1.7126319023741954E-2</v>
      </c>
      <c r="BJ610" s="22">
        <f t="shared" si="254"/>
        <v>3.4252638047483908E-2</v>
      </c>
      <c r="BK610" s="22">
        <f t="shared" si="255"/>
        <v>0.10275791414245172</v>
      </c>
      <c r="BL610" s="48">
        <f t="shared" si="258"/>
        <v>5.1378957071225861E-2</v>
      </c>
      <c r="BM610" s="50">
        <f>BI610-BI$18</f>
        <v>-3.8249823379180627E-3</v>
      </c>
      <c r="BN610" s="50">
        <f>BJ610-BJ$18</f>
        <v>-7.6499646758361253E-3</v>
      </c>
      <c r="BO610" s="50">
        <f>BK610-BK$18</f>
        <v>-2.2949894027508383E-2</v>
      </c>
      <c r="BP610" s="50">
        <f>BL610-BL$18</f>
        <v>-1.1474947013754191E-2</v>
      </c>
    </row>
    <row r="611" spans="1:68" x14ac:dyDescent="0.25">
      <c r="A611" t="s">
        <v>0</v>
      </c>
      <c r="B611" t="s">
        <v>0</v>
      </c>
      <c r="C611">
        <v>6.0234863000000001E-13</v>
      </c>
      <c r="D611">
        <v>2.018526E-12</v>
      </c>
      <c r="E611">
        <v>1.0969153E-5</v>
      </c>
      <c r="F611">
        <v>1.4816439E-12</v>
      </c>
      <c r="G611">
        <v>9.9533330000000005E-13</v>
      </c>
      <c r="H611">
        <v>5.9673330000000001E-13</v>
      </c>
      <c r="I611">
        <v>5.4336639999999998E-13</v>
      </c>
      <c r="J611">
        <v>5.7524183999999995E-13</v>
      </c>
      <c r="K611">
        <v>6.3152000000000002E-13</v>
      </c>
      <c r="L611">
        <v>6.8655210000000004E-13</v>
      </c>
      <c r="M611">
        <v>9.09119E-13</v>
      </c>
      <c r="N611">
        <v>1.2422472999999999E-12</v>
      </c>
      <c r="O611">
        <v>1.9356756E-12</v>
      </c>
      <c r="P611">
        <v>5.0085717000000001E-12</v>
      </c>
      <c r="Q611">
        <v>3.8451564999999999E-4</v>
      </c>
      <c r="R611">
        <v>6.4275203999999996E-4</v>
      </c>
      <c r="S611" t="s">
        <v>0</v>
      </c>
      <c r="T611" t="s">
        <v>0</v>
      </c>
      <c r="U611" t="s">
        <v>0</v>
      </c>
      <c r="V611">
        <v>6.5463477E-13</v>
      </c>
      <c r="W611">
        <v>7.5492016000000005E-13</v>
      </c>
      <c r="X611">
        <v>8.6381645000000002E-13</v>
      </c>
      <c r="Y611">
        <v>1.8085685E-12</v>
      </c>
      <c r="Z611">
        <v>5.9578159999999999E-12</v>
      </c>
      <c r="AA611">
        <v>1.1538194999999999E-3</v>
      </c>
      <c r="AB611" t="s">
        <v>0</v>
      </c>
      <c r="AC611" t="s">
        <v>0</v>
      </c>
      <c r="AD611" t="s">
        <v>0</v>
      </c>
      <c r="AE611">
        <v>2.4545544E-12</v>
      </c>
      <c r="AF611">
        <v>3.2152656999999998E-12</v>
      </c>
      <c r="AG611">
        <v>1.1229399E-3</v>
      </c>
      <c r="AH611">
        <v>2.7437682999999999E-4</v>
      </c>
      <c r="AI611">
        <v>4.8420481999999999E-4</v>
      </c>
      <c r="AJ611">
        <v>1.4286467E-3</v>
      </c>
      <c r="AZ611" s="35" t="s">
        <v>28</v>
      </c>
      <c r="BA611" s="21">
        <f t="shared" si="246"/>
        <v>1.9314043671540476E-4</v>
      </c>
      <c r="BB611" s="21">
        <f t="shared" si="247"/>
        <v>1.9314043671540476E-7</v>
      </c>
      <c r="BC611" s="21">
        <f t="shared" si="248"/>
        <v>1.5605747286604705E-5</v>
      </c>
      <c r="BD611" s="21">
        <f t="shared" si="249"/>
        <v>1.8726896743925646E-4</v>
      </c>
      <c r="BE611" s="21">
        <f t="shared" si="250"/>
        <v>0.18726896743925645</v>
      </c>
      <c r="BF611" s="21">
        <f t="shared" si="251"/>
        <v>1.8726896743925646E-19</v>
      </c>
      <c r="BG611" s="1">
        <f>BF611*BA$2</f>
        <v>6.5869050262246868E-5</v>
      </c>
      <c r="BH611" s="1">
        <f t="shared" si="252"/>
        <v>2.4042203345720107E-2</v>
      </c>
      <c r="BI611" s="22">
        <f t="shared" si="259"/>
        <v>0.14222486592642433</v>
      </c>
      <c r="BJ611" s="22">
        <f t="shared" si="254"/>
        <v>0.28444973185284866</v>
      </c>
      <c r="BK611" s="22">
        <f t="shared" si="255"/>
        <v>0.85334919555854605</v>
      </c>
      <c r="BL611" s="48">
        <f t="shared" si="258"/>
        <v>0.42667459777927297</v>
      </c>
      <c r="BM611" s="50">
        <f>BI611-BI$19</f>
        <v>-3.3143742165031437E-2</v>
      </c>
      <c r="BN611" s="50">
        <f>BJ611-BJ$19</f>
        <v>-6.6287484330062874E-2</v>
      </c>
      <c r="BO611" s="50">
        <f>BK611-BK$19</f>
        <v>-0.19886245299018845</v>
      </c>
      <c r="BP611" s="50">
        <f>BL611-BL$19</f>
        <v>-9.9431226495094283E-2</v>
      </c>
    </row>
    <row r="612" spans="1:68" x14ac:dyDescent="0.25">
      <c r="A612" t="s">
        <v>0</v>
      </c>
      <c r="B612" t="s">
        <v>0</v>
      </c>
      <c r="C612">
        <v>1.4168725E-12</v>
      </c>
      <c r="D612">
        <v>2.4530860000000001E-12</v>
      </c>
      <c r="E612">
        <v>2.1072036999999999E-12</v>
      </c>
      <c r="F612">
        <v>9.30794E-13</v>
      </c>
      <c r="G612">
        <v>7.1026544999999996E-13</v>
      </c>
      <c r="H612">
        <v>6.5380795000000005E-13</v>
      </c>
      <c r="I612">
        <v>8.0224987000000003E-13</v>
      </c>
      <c r="J612">
        <v>9.6927260000000006E-13</v>
      </c>
      <c r="K612">
        <v>9.2230700000000002E-13</v>
      </c>
      <c r="L612">
        <v>8.8297765999999998E-13</v>
      </c>
      <c r="M612">
        <v>9.965007999999999E-13</v>
      </c>
      <c r="N612">
        <v>1.2673408E-12</v>
      </c>
      <c r="O612">
        <v>1.8987752000000002E-12</v>
      </c>
      <c r="P612">
        <v>4.9703873999999999E-12</v>
      </c>
      <c r="Q612">
        <v>4.56916E-6</v>
      </c>
      <c r="R612">
        <v>1.3918503000000001E-11</v>
      </c>
      <c r="S612" t="s">
        <v>0</v>
      </c>
      <c r="T612" t="s">
        <v>0</v>
      </c>
      <c r="U612" t="s">
        <v>0</v>
      </c>
      <c r="V612">
        <v>2.8626290000000001E-12</v>
      </c>
      <c r="W612">
        <v>9.3360250000000001E-13</v>
      </c>
      <c r="X612">
        <v>1.0450433E-12</v>
      </c>
      <c r="Y612">
        <v>1.6950768999999999E-12</v>
      </c>
      <c r="Z612">
        <v>5.4007305999999997E-12</v>
      </c>
      <c r="AA612">
        <v>1.4113543E-3</v>
      </c>
      <c r="AB612" t="s">
        <v>0</v>
      </c>
      <c r="AC612" t="s">
        <v>0</v>
      </c>
      <c r="AD612" t="s">
        <v>0</v>
      </c>
      <c r="AE612">
        <v>1.2973982E-3</v>
      </c>
      <c r="AF612">
        <v>1.0161679500000001E-4</v>
      </c>
      <c r="AG612">
        <v>5.0799816E-12</v>
      </c>
      <c r="AH612">
        <v>1.982339E-12</v>
      </c>
      <c r="AI612">
        <v>1.7479565E-12</v>
      </c>
      <c r="AJ612">
        <v>2.6179719999999999E-4</v>
      </c>
      <c r="AZ612" s="33" t="s">
        <v>29</v>
      </c>
      <c r="BA612" s="21">
        <f t="shared" si="246"/>
        <v>1.1368529759714693E-3</v>
      </c>
      <c r="BB612" s="21">
        <f t="shared" si="247"/>
        <v>1.1368529759714694E-6</v>
      </c>
      <c r="BC612" s="21">
        <f t="shared" si="248"/>
        <v>9.1857720458494714E-5</v>
      </c>
      <c r="BD612" s="21">
        <f t="shared" si="249"/>
        <v>1.1022926455019366E-3</v>
      </c>
      <c r="BE612" s="21">
        <f t="shared" si="250"/>
        <v>1.1022926455019366</v>
      </c>
      <c r="BF612" s="21">
        <f t="shared" si="251"/>
        <v>1.1022926455019366E-18</v>
      </c>
      <c r="BG612" s="1">
        <f t="shared" ref="BG612:BG614" si="260">BF612*BA$2</f>
        <v>3.8771490366562366E-4</v>
      </c>
      <c r="BH612" s="1">
        <f t="shared" si="252"/>
        <v>0.14151593983795263</v>
      </c>
      <c r="BI612" s="22">
        <f t="shared" si="259"/>
        <v>0.83715644862007565</v>
      </c>
      <c r="BJ612" s="22">
        <f t="shared" si="254"/>
        <v>1.6743128972401513</v>
      </c>
      <c r="BK612" s="22">
        <f t="shared" si="255"/>
        <v>5.0229386917204542</v>
      </c>
      <c r="BL612" s="48">
        <f t="shared" si="258"/>
        <v>2.5114693458602271</v>
      </c>
      <c r="BM612" s="50">
        <f>BI612-BI$20</f>
        <v>-3.4093041890583486E-2</v>
      </c>
      <c r="BN612" s="50">
        <f>BJ612-BJ$20</f>
        <v>-6.8186083781166973E-2</v>
      </c>
      <c r="BO612" s="50">
        <f>BK612-BK$20</f>
        <v>-0.20455825134350114</v>
      </c>
      <c r="BP612" s="50">
        <f>BL612-BL$20</f>
        <v>-0.10227912567175057</v>
      </c>
    </row>
    <row r="613" spans="1:68" x14ac:dyDescent="0.25">
      <c r="A613" t="s">
        <v>0</v>
      </c>
      <c r="B613">
        <v>1.6702213999999999E-12</v>
      </c>
      <c r="C613">
        <v>7.0911709999999995E-13</v>
      </c>
      <c r="D613">
        <v>1.1685509E-12</v>
      </c>
      <c r="E613">
        <v>5.9555109999999995E-13</v>
      </c>
      <c r="F613">
        <v>5.9459790000000001E-13</v>
      </c>
      <c r="G613">
        <v>8.5486983000000001E-13</v>
      </c>
      <c r="H613">
        <v>1.2973508E-12</v>
      </c>
      <c r="I613">
        <v>2.8716534000000001E-12</v>
      </c>
      <c r="J613">
        <v>6.0511859999999999E-12</v>
      </c>
      <c r="K613">
        <v>8.7990995000000001E-12</v>
      </c>
      <c r="L613">
        <v>1.5200287E-5</v>
      </c>
      <c r="M613">
        <v>4.1594280000000002E-9</v>
      </c>
      <c r="N613">
        <v>8.2970659999999992E-12</v>
      </c>
      <c r="O613">
        <v>5.6879670000000003E-12</v>
      </c>
      <c r="P613">
        <v>7.5684430000000005E-12</v>
      </c>
      <c r="Q613">
        <v>8.4123715000000005E-12</v>
      </c>
      <c r="R613">
        <v>1.0352278E-11</v>
      </c>
      <c r="S613" t="s">
        <v>0</v>
      </c>
      <c r="T613" t="s">
        <v>0</v>
      </c>
      <c r="U613">
        <v>1.1063487000000001E-12</v>
      </c>
      <c r="V613">
        <v>2.2963251999999998E-12</v>
      </c>
      <c r="W613">
        <v>5.4779269999999997E-12</v>
      </c>
      <c r="X613">
        <v>5.2580756999999997E-12</v>
      </c>
      <c r="Y613">
        <v>4.1146613000000001E-12</v>
      </c>
      <c r="Z613">
        <v>2.7424555999999999E-12</v>
      </c>
      <c r="AA613">
        <v>1.2901762E-11</v>
      </c>
      <c r="AB613" t="s">
        <v>0</v>
      </c>
      <c r="AC613" t="s">
        <v>0</v>
      </c>
      <c r="AD613" t="s">
        <v>0</v>
      </c>
      <c r="AE613">
        <v>6.0203379999999996E-11</v>
      </c>
      <c r="AF613">
        <v>5.7333250000000001E-12</v>
      </c>
      <c r="AG613">
        <v>1.6314233E-12</v>
      </c>
      <c r="AH613">
        <v>1.9322985000000001E-12</v>
      </c>
      <c r="AI613">
        <v>2.0808453000000001E-12</v>
      </c>
      <c r="AJ613">
        <v>1.0866192000000001E-3</v>
      </c>
      <c r="AZ613" t="s">
        <v>30</v>
      </c>
      <c r="BA613" s="21">
        <f>AH599</f>
        <v>4.004461E-3</v>
      </c>
      <c r="BB613" s="21">
        <f t="shared" si="247"/>
        <v>4.0044610000000004E-6</v>
      </c>
      <c r="BC613" s="21">
        <f t="shared" si="248"/>
        <v>3.2356044880000001E-4</v>
      </c>
      <c r="BD613" s="21">
        <f t="shared" si="249"/>
        <v>3.8827253855999999E-3</v>
      </c>
      <c r="BE613" s="21">
        <f t="shared" si="250"/>
        <v>3.8827253855999997</v>
      </c>
      <c r="BF613" s="21">
        <f t="shared" si="251"/>
        <v>3.8827253856000001E-18</v>
      </c>
      <c r="BG613" s="1">
        <f t="shared" si="260"/>
        <v>1.3656904135040161E-3</v>
      </c>
      <c r="BH613" s="1">
        <f>BG613*365</f>
        <v>0.49847700092896585</v>
      </c>
      <c r="BI613" s="22">
        <f t="shared" si="259"/>
        <v>2.948807295449019</v>
      </c>
      <c r="BJ613" s="22">
        <f t="shared" si="254"/>
        <v>5.897614590898038</v>
      </c>
      <c r="BK613" s="22">
        <f t="shared" si="255"/>
        <v>17.692843772694115</v>
      </c>
      <c r="BL613" s="48">
        <f>AVERAGE(BI613:BK613)</f>
        <v>8.8464218863470574</v>
      </c>
      <c r="BM613" s="50">
        <f>BI613-BI$21</f>
        <v>-1.9596559873223729E-2</v>
      </c>
      <c r="BN613" s="50">
        <f>BJ613-BJ$21</f>
        <v>-3.9193119746447458E-2</v>
      </c>
      <c r="BO613" s="50">
        <f>BK613-BK$21</f>
        <v>-0.11757935923934326</v>
      </c>
      <c r="BP613" s="50">
        <f>BL613-BL$21</f>
        <v>-5.8789679619671631E-2</v>
      </c>
    </row>
    <row r="614" spans="1:68" x14ac:dyDescent="0.25">
      <c r="A614" t="s">
        <v>0</v>
      </c>
      <c r="B614">
        <v>8.3121242999999998E-13</v>
      </c>
      <c r="C614">
        <v>2.8247115000000001E-13</v>
      </c>
      <c r="D614">
        <v>2.3451642999999999E-13</v>
      </c>
      <c r="E614">
        <v>1.6457856E-13</v>
      </c>
      <c r="F614">
        <v>2.8471314000000002E-13</v>
      </c>
      <c r="G614">
        <v>4.9436806000000001E-13</v>
      </c>
      <c r="H614">
        <v>8.0677930000000002E-13</v>
      </c>
      <c r="I614">
        <v>1.4629530999999999E-12</v>
      </c>
      <c r="J614">
        <v>2.4056963E-12</v>
      </c>
      <c r="K614">
        <v>4.5716707E-12</v>
      </c>
      <c r="L614">
        <v>6.6241769999999996E-12</v>
      </c>
      <c r="M614">
        <v>9.6500394000000004E-12</v>
      </c>
      <c r="N614">
        <v>8.7187550000000002E-12</v>
      </c>
      <c r="O614">
        <v>9.8911690000000004E-12</v>
      </c>
      <c r="P614">
        <v>1.3274726E-4</v>
      </c>
      <c r="Q614">
        <v>1.9008814E-3</v>
      </c>
      <c r="R614">
        <v>1.8883514000000001E-3</v>
      </c>
      <c r="S614" t="s">
        <v>0</v>
      </c>
      <c r="T614" t="s">
        <v>0</v>
      </c>
      <c r="U614">
        <v>1.5484226000000001E-12</v>
      </c>
      <c r="V614">
        <v>2.8708249000000001E-12</v>
      </c>
      <c r="W614">
        <v>2.1790096000000002E-12</v>
      </c>
      <c r="X614">
        <v>2.8200659999999998E-12</v>
      </c>
      <c r="Y614">
        <v>1.4689295E-4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>
        <v>5.1024499999999999E-4</v>
      </c>
      <c r="AG614">
        <v>1.587473E-12</v>
      </c>
      <c r="AH614">
        <v>3.4600655999999998E-4</v>
      </c>
      <c r="AI614">
        <v>5.2813070000000005E-4</v>
      </c>
      <c r="AJ614">
        <v>4.7340066000000004E-12</v>
      </c>
      <c r="AZ614" t="s">
        <v>31</v>
      </c>
      <c r="BA614" s="21">
        <f>AO609</f>
        <v>9.1052815212797436E-4</v>
      </c>
      <c r="BB614" s="21">
        <f>BA614*0.001</f>
        <v>9.1052815212797435E-7</v>
      </c>
      <c r="BC614" s="21">
        <f>BB614*80.8</f>
        <v>7.3570674691940326E-5</v>
      </c>
      <c r="BD614" s="21">
        <f>BC614*12</f>
        <v>8.8284809630328391E-4</v>
      </c>
      <c r="BE614" s="21">
        <f>BD614*1000</f>
        <v>0.88284809630328387</v>
      </c>
      <c r="BF614" s="21">
        <f>BE614*0.000000000000000001</f>
        <v>8.8284809630328391E-19</v>
      </c>
      <c r="BG614" s="1">
        <f t="shared" si="260"/>
        <v>3.1052857515323555E-4</v>
      </c>
      <c r="BH614" s="1">
        <f>BG614*365</f>
        <v>0.11334292993093098</v>
      </c>
      <c r="BI614" s="22">
        <f>BH614*BD$2</f>
        <v>0.67049524460512533</v>
      </c>
      <c r="BJ614" s="22">
        <f>BH614*BD$3</f>
        <v>1.3409904892102507</v>
      </c>
      <c r="BK614" s="22">
        <f>BH614*BD$4</f>
        <v>4.022971467630752</v>
      </c>
      <c r="BL614" s="48">
        <f>AVERAGE(BI614:BK614)</f>
        <v>2.011485733815376</v>
      </c>
      <c r="BM614" s="50">
        <f>BI614-BI$22</f>
        <v>-3.5317988460264016E-2</v>
      </c>
      <c r="BN614" s="50">
        <f>BJ614-BJ$22</f>
        <v>-7.0635976920528032E-2</v>
      </c>
      <c r="BO614" s="50">
        <f>BK614-BK$22</f>
        <v>-0.21190793076158343</v>
      </c>
      <c r="BP614" s="50">
        <f>BL614-BL$22</f>
        <v>-0.10595396538079216</v>
      </c>
    </row>
    <row r="615" spans="1:68" x14ac:dyDescent="0.25">
      <c r="A615" t="s">
        <v>0</v>
      </c>
      <c r="B615">
        <v>6.2158746999999999E-13</v>
      </c>
      <c r="C615">
        <v>1.5703377999999999E-13</v>
      </c>
      <c r="D615">
        <v>2.0771854999999999E-13</v>
      </c>
      <c r="E615">
        <v>1.1316401E-13</v>
      </c>
      <c r="F615">
        <v>1.6553439000000001E-13</v>
      </c>
      <c r="G615">
        <v>2.8730702000000002E-13</v>
      </c>
      <c r="H615">
        <v>3.1516180000000002E-13</v>
      </c>
      <c r="I615">
        <v>4.1976158000000001E-13</v>
      </c>
      <c r="J615">
        <v>5.6726255000000001E-13</v>
      </c>
      <c r="K615">
        <v>8.8889816999999999E-13</v>
      </c>
      <c r="L615">
        <v>9.6047180000000008E-13</v>
      </c>
      <c r="M615">
        <v>1.3391743000000001E-12</v>
      </c>
      <c r="N615">
        <v>2.0990718000000001E-12</v>
      </c>
      <c r="O615">
        <v>1.6978909999999999E-12</v>
      </c>
      <c r="P615">
        <v>2.3735921999999998E-12</v>
      </c>
      <c r="Q615">
        <v>1.3960843000000001E-4</v>
      </c>
      <c r="R615">
        <v>6.6036199999999995E-4</v>
      </c>
      <c r="S615" t="s">
        <v>0</v>
      </c>
      <c r="T615">
        <v>6.7614164999999997E-12</v>
      </c>
      <c r="U615">
        <v>1.6614617E-12</v>
      </c>
      <c r="V615">
        <v>1.0875348000000001E-12</v>
      </c>
      <c r="W615">
        <v>1.293743E-12</v>
      </c>
      <c r="X615">
        <v>1.0565206E-12</v>
      </c>
      <c r="Y615">
        <v>5.4716473999999999E-13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>
        <v>1.2963632999999999E-3</v>
      </c>
      <c r="AG615">
        <v>5.9764490000000003E-11</v>
      </c>
      <c r="AH615">
        <v>2.642002E-11</v>
      </c>
      <c r="AI615">
        <v>4.54208E-4</v>
      </c>
      <c r="AJ615">
        <v>2.1723909999999999E-11</v>
      </c>
    </row>
    <row r="616" spans="1:68" x14ac:dyDescent="0.25">
      <c r="A616" t="s">
        <v>0</v>
      </c>
      <c r="B616">
        <v>1.1829065999999999E-12</v>
      </c>
      <c r="C616">
        <v>2.2573409E-13</v>
      </c>
      <c r="D616">
        <v>1.7429329000000001E-13</v>
      </c>
      <c r="E616">
        <v>1.008127E-13</v>
      </c>
      <c r="F616">
        <v>1.3898455000000001E-13</v>
      </c>
      <c r="G616">
        <v>2.6939396000000002E-13</v>
      </c>
      <c r="H616">
        <v>4.2923709999999999E-13</v>
      </c>
      <c r="I616">
        <v>6.0313803999999999E-13</v>
      </c>
      <c r="J616">
        <v>7.6580945000000003E-13</v>
      </c>
      <c r="K616">
        <v>9.0560756999999999E-13</v>
      </c>
      <c r="L616">
        <v>9.8904040000000002E-13</v>
      </c>
      <c r="M616">
        <v>1.2583108E-12</v>
      </c>
      <c r="N616">
        <v>1.1662095000000001E-12</v>
      </c>
      <c r="O616">
        <v>1.0932151000000001E-12</v>
      </c>
      <c r="P616">
        <v>4.5314081999999997E-12</v>
      </c>
      <c r="Q616">
        <v>1.0338019000000001E-3</v>
      </c>
      <c r="R616" t="s">
        <v>0</v>
      </c>
      <c r="S616">
        <v>3.8602523999999996E-12</v>
      </c>
      <c r="T616">
        <v>1.3802538000000001E-12</v>
      </c>
      <c r="U616">
        <v>5.8967825999999995E-13</v>
      </c>
      <c r="V616">
        <v>7.2892235000000003E-13</v>
      </c>
      <c r="W616">
        <v>7.7197423000000005E-13</v>
      </c>
      <c r="X616">
        <v>7.0787473000000004E-13</v>
      </c>
      <c r="Y616">
        <v>5.2452643999999997E-13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>
        <v>1.2209781E-3</v>
      </c>
      <c r="AG616">
        <v>6.9822599999999999E-11</v>
      </c>
      <c r="AH616">
        <v>1.3336819000000001E-3</v>
      </c>
      <c r="AI616">
        <v>1.1587057999999999E-3</v>
      </c>
      <c r="AJ616">
        <v>1.0553394999999999E-3</v>
      </c>
    </row>
    <row r="617" spans="1:68" x14ac:dyDescent="0.25">
      <c r="A617" t="s">
        <v>0</v>
      </c>
      <c r="B617">
        <v>4.7343084000000001E-12</v>
      </c>
      <c r="C617">
        <v>1.3689261999999999E-12</v>
      </c>
      <c r="D617">
        <v>4.689879E-13</v>
      </c>
      <c r="E617">
        <v>1.9296552999999999E-13</v>
      </c>
      <c r="F617">
        <v>2.456169E-13</v>
      </c>
      <c r="G617">
        <v>3.4115056000000002E-13</v>
      </c>
      <c r="H617">
        <v>4.5679000000000002E-13</v>
      </c>
      <c r="I617">
        <v>5.8714355999999998E-13</v>
      </c>
      <c r="J617">
        <v>5.9629259999999996E-13</v>
      </c>
      <c r="K617">
        <v>6.3378653000000002E-13</v>
      </c>
      <c r="L617">
        <v>7.3547880000000003E-13</v>
      </c>
      <c r="M617">
        <v>9.1277470000000004E-13</v>
      </c>
      <c r="N617">
        <v>1.0081334E-12</v>
      </c>
      <c r="O617">
        <v>1.0456555E-12</v>
      </c>
      <c r="P617">
        <v>3.776715E-12</v>
      </c>
      <c r="Q617" t="s">
        <v>0</v>
      </c>
      <c r="R617">
        <v>2.6456362000000001E-10</v>
      </c>
      <c r="S617">
        <v>1.5177678E-12</v>
      </c>
      <c r="T617">
        <v>1.0508741000000001E-12</v>
      </c>
      <c r="U617">
        <v>6.2489329999999996E-13</v>
      </c>
      <c r="V617">
        <v>6.9027574000000005E-13</v>
      </c>
      <c r="W617">
        <v>7.9631234000000002E-13</v>
      </c>
      <c r="X617">
        <v>6.8321775E-13</v>
      </c>
      <c r="Y617">
        <v>9.5014049999999991E-13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>
        <v>1.3058688E-3</v>
      </c>
      <c r="AG617">
        <v>5.8429089999999998E-7</v>
      </c>
      <c r="AH617" t="s">
        <v>0</v>
      </c>
      <c r="AI617">
        <v>1.3792964E-3</v>
      </c>
      <c r="AJ617">
        <v>1.2265958000000001E-3</v>
      </c>
    </row>
    <row r="618" spans="1:68" x14ac:dyDescent="0.25">
      <c r="A618" t="s">
        <v>0</v>
      </c>
      <c r="B618">
        <v>1.0396193500000001E-11</v>
      </c>
      <c r="C618">
        <v>3.3107108999999998E-12</v>
      </c>
      <c r="D618">
        <v>7.2129552999999995E-13</v>
      </c>
      <c r="E618">
        <v>2.9508584E-13</v>
      </c>
      <c r="F618">
        <v>2.6618769999999998E-13</v>
      </c>
      <c r="G618">
        <v>3.582931E-13</v>
      </c>
      <c r="H618">
        <v>4.6618059999999998E-13</v>
      </c>
      <c r="I618">
        <v>5.6964500000000004E-13</v>
      </c>
      <c r="J618">
        <v>5.273637E-13</v>
      </c>
      <c r="K618">
        <v>5.3117240000000002E-13</v>
      </c>
      <c r="L618">
        <v>6.6252839999999999E-13</v>
      </c>
      <c r="M618">
        <v>7.1850820000000001E-13</v>
      </c>
      <c r="N618">
        <v>6.1318829999999996E-13</v>
      </c>
      <c r="O618">
        <v>7.7959155999999998E-13</v>
      </c>
      <c r="P618" t="s">
        <v>0</v>
      </c>
      <c r="Q618">
        <v>1.5056715999999999E-11</v>
      </c>
      <c r="R618">
        <v>1.6862038000000001E-11</v>
      </c>
      <c r="S618">
        <v>6.8161783000000004E-12</v>
      </c>
      <c r="T618">
        <v>1.3841282000000001E-12</v>
      </c>
      <c r="U618">
        <v>7.4461790000000001E-13</v>
      </c>
      <c r="V618">
        <v>7.8262386000000004E-13</v>
      </c>
      <c r="W618">
        <v>9.5426490000000002E-13</v>
      </c>
      <c r="X618">
        <v>9.6806089999999993E-13</v>
      </c>
      <c r="Y618">
        <v>2.1473425999999999E-12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>
        <v>3.2106040000000001E-3</v>
      </c>
      <c r="AG618">
        <v>5.7509314999999999E-4</v>
      </c>
      <c r="AH618" t="s">
        <v>0</v>
      </c>
      <c r="AI618" t="s">
        <v>0</v>
      </c>
      <c r="AJ618" t="s">
        <v>0</v>
      </c>
    </row>
    <row r="619" spans="1:68" x14ac:dyDescent="0.25">
      <c r="A619" t="s">
        <v>0</v>
      </c>
      <c r="B619" t="s">
        <v>0</v>
      </c>
      <c r="C619">
        <v>5.9551274999999997E-12</v>
      </c>
      <c r="D619">
        <v>8.6547463000000003E-13</v>
      </c>
      <c r="E619">
        <v>3.1131691999999998E-13</v>
      </c>
      <c r="F619">
        <v>2.7460022E-13</v>
      </c>
      <c r="G619">
        <v>4.4419972000000002E-13</v>
      </c>
      <c r="H619">
        <v>5.5958199999999997E-13</v>
      </c>
      <c r="I619">
        <v>6.6886312999999997E-13</v>
      </c>
      <c r="J619">
        <v>6.8198029999999996E-13</v>
      </c>
      <c r="K619">
        <v>6.8112700000000003E-13</v>
      </c>
      <c r="L619">
        <v>7.6010633000000002E-13</v>
      </c>
      <c r="M619">
        <v>6.7060860000000001E-13</v>
      </c>
      <c r="N619">
        <v>4.9967689999999997E-13</v>
      </c>
      <c r="O619">
        <v>8.4268334000000003E-13</v>
      </c>
      <c r="P619" t="s">
        <v>0</v>
      </c>
      <c r="Q619">
        <v>1.7829549E-11</v>
      </c>
      <c r="R619">
        <v>1.2023503999999999E-11</v>
      </c>
      <c r="S619">
        <v>7.9951829999999996E-12</v>
      </c>
      <c r="T619">
        <v>1.5576660999999999E-12</v>
      </c>
      <c r="U619">
        <v>8.7793683000000002E-13</v>
      </c>
      <c r="V619">
        <v>1.0894204E-12</v>
      </c>
      <c r="W619">
        <v>1.4756188E-12</v>
      </c>
      <c r="X619">
        <v>1.5639254E-12</v>
      </c>
      <c r="Y619">
        <v>5.3027959999999997E-12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>
        <v>1.5194286E-4</v>
      </c>
      <c r="AG619">
        <v>1.7117878E-3</v>
      </c>
      <c r="AH619" t="s">
        <v>0</v>
      </c>
      <c r="AI619" t="s">
        <v>0</v>
      </c>
      <c r="AJ619" t="s">
        <v>0</v>
      </c>
    </row>
    <row r="620" spans="1:68" x14ac:dyDescent="0.25">
      <c r="A620" t="s">
        <v>0</v>
      </c>
      <c r="B620" t="s">
        <v>0</v>
      </c>
      <c r="C620">
        <v>5.504466E-4</v>
      </c>
      <c r="D620">
        <v>1.5430782000000001E-12</v>
      </c>
      <c r="E620">
        <v>2.4314497000000001E-13</v>
      </c>
      <c r="F620">
        <v>7.5687540000000005E-14</v>
      </c>
      <c r="G620">
        <v>8.3378499999999999E-14</v>
      </c>
      <c r="H620">
        <v>1.9731799999999999E-13</v>
      </c>
      <c r="I620">
        <v>3.5830227999999999E-13</v>
      </c>
      <c r="J620">
        <v>4.8206804999999997E-13</v>
      </c>
      <c r="K620">
        <v>6.9724249999999999E-13</v>
      </c>
      <c r="L620">
        <v>8.4169050000000001E-13</v>
      </c>
      <c r="M620">
        <v>8.0469376999999999E-13</v>
      </c>
      <c r="N620">
        <v>8.3858470000000003E-13</v>
      </c>
      <c r="O620">
        <v>1.8690104000000002E-12</v>
      </c>
      <c r="P620" t="s">
        <v>0</v>
      </c>
      <c r="Q620">
        <v>3.1976340000000003E-11</v>
      </c>
      <c r="R620">
        <v>7.7828064999999992E-12</v>
      </c>
      <c r="S620">
        <v>4.7825676000000001E-12</v>
      </c>
      <c r="T620">
        <v>8.6500669999999998E-13</v>
      </c>
      <c r="U620">
        <v>7.3137660000000002E-13</v>
      </c>
      <c r="V620">
        <v>1.0232024000000001E-12</v>
      </c>
      <c r="W620">
        <v>1.8877020000000001E-12</v>
      </c>
      <c r="X620">
        <v>2.3487128E-12</v>
      </c>
      <c r="Y620">
        <v>2.0077101999999998E-12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</row>
    <row r="621" spans="1:68" x14ac:dyDescent="0.25">
      <c r="A621" t="s">
        <v>0</v>
      </c>
      <c r="B621" t="s">
        <v>0</v>
      </c>
      <c r="C621">
        <v>3.7873063999999999E-12</v>
      </c>
      <c r="D621">
        <v>1.6700824999999999E-11</v>
      </c>
      <c r="E621">
        <v>1.7540302999999999E-11</v>
      </c>
      <c r="F621">
        <v>1.7340901000000002E-11</v>
      </c>
      <c r="G621">
        <v>1.3137589E-11</v>
      </c>
      <c r="H621">
        <v>9.514403E-12</v>
      </c>
      <c r="I621">
        <v>3.6683135000000001E-12</v>
      </c>
      <c r="J621">
        <v>1.6618909E-12</v>
      </c>
      <c r="K621">
        <v>8.2711149999999995E-13</v>
      </c>
      <c r="L621">
        <v>4.9526209999999995E-13</v>
      </c>
      <c r="M621">
        <v>7.7977680000000001E-13</v>
      </c>
      <c r="N621">
        <v>2.3527874999999999E-12</v>
      </c>
      <c r="O621">
        <v>3.9740860000000002E-12</v>
      </c>
      <c r="P621" t="s">
        <v>0</v>
      </c>
      <c r="Q621" t="s">
        <v>0</v>
      </c>
      <c r="R621" t="s">
        <v>0</v>
      </c>
      <c r="S621">
        <v>6.9847126999999999E-4</v>
      </c>
      <c r="T621">
        <v>3.7882389999999999E-11</v>
      </c>
      <c r="U621">
        <v>2.1584318E-11</v>
      </c>
      <c r="V621">
        <v>3.8291460000000002E-12</v>
      </c>
      <c r="W621">
        <v>6.0701215999999997E-13</v>
      </c>
      <c r="X621">
        <v>3.7054681999999997E-12</v>
      </c>
      <c r="Y621">
        <v>2.6777283E-12</v>
      </c>
      <c r="Z621" t="s">
        <v>0</v>
      </c>
      <c r="AA621" t="s">
        <v>0</v>
      </c>
      <c r="AB621">
        <v>1.0951825999999999E-13</v>
      </c>
      <c r="AC621">
        <v>4.5196526000000001E-13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</row>
    <row r="622" spans="1:68" x14ac:dyDescent="0.25">
      <c r="A622" t="s">
        <v>0</v>
      </c>
      <c r="B622" t="s">
        <v>0</v>
      </c>
      <c r="C622" t="s">
        <v>0</v>
      </c>
      <c r="D622">
        <v>1.7878008E-3</v>
      </c>
      <c r="E622">
        <v>1.4207696999999999E-3</v>
      </c>
      <c r="F622">
        <v>1.2491853E-3</v>
      </c>
      <c r="G622">
        <v>1.1179242E-3</v>
      </c>
      <c r="H622">
        <v>1.0319189E-3</v>
      </c>
      <c r="I622">
        <v>8.5064413999999999E-4</v>
      </c>
      <c r="J622">
        <v>5.2656510000000003E-4</v>
      </c>
      <c r="K622">
        <v>7.8184949999999999E-9</v>
      </c>
      <c r="L622">
        <v>1.5508659000000001E-11</v>
      </c>
      <c r="M622">
        <v>5.0167583000000004E-12</v>
      </c>
      <c r="N622">
        <v>4.5152267000000001E-12</v>
      </c>
      <c r="O622" t="s">
        <v>0</v>
      </c>
      <c r="P622" t="s">
        <v>0</v>
      </c>
      <c r="Q622" t="s">
        <v>0</v>
      </c>
      <c r="R622" t="s">
        <v>0</v>
      </c>
      <c r="S622">
        <v>3.8692008E-3</v>
      </c>
      <c r="T622">
        <v>3.2994389999999999E-3</v>
      </c>
      <c r="U622">
        <v>2.4644419999999998E-3</v>
      </c>
      <c r="V622">
        <v>1.5721185999999999E-3</v>
      </c>
      <c r="W622">
        <v>5.1071669999999995E-4</v>
      </c>
      <c r="X622">
        <v>1.2217590000000001E-11</v>
      </c>
      <c r="Y622">
        <v>1.3823929E-11</v>
      </c>
      <c r="Z622">
        <v>3.3527426E-12</v>
      </c>
      <c r="AA622">
        <v>1.2607216E-12</v>
      </c>
      <c r="AB622">
        <v>6.5586429999999995E-13</v>
      </c>
      <c r="AC622">
        <v>6.5820690000000001E-13</v>
      </c>
      <c r="AD622">
        <v>2.9129509999999998E-13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</row>
    <row r="623" spans="1:68" x14ac:dyDescent="0.25">
      <c r="A623" t="s">
        <v>0</v>
      </c>
      <c r="B623" t="s">
        <v>0</v>
      </c>
      <c r="C623" t="s">
        <v>0</v>
      </c>
      <c r="D623">
        <v>4.1820169999999997E-3</v>
      </c>
      <c r="E623">
        <v>3.1041710000000002E-3</v>
      </c>
      <c r="F623">
        <v>2.8205919999999998E-3</v>
      </c>
      <c r="G623">
        <v>2.7626220000000002E-3</v>
      </c>
      <c r="H623">
        <v>2.5863996999999999E-3</v>
      </c>
      <c r="I623">
        <v>2.4019916999999998E-3</v>
      </c>
      <c r="J623">
        <v>1.9836243999999999E-3</v>
      </c>
      <c r="K623">
        <v>1.4168955E-3</v>
      </c>
      <c r="L623">
        <v>7.2241964999999997E-4</v>
      </c>
      <c r="M623">
        <v>2.7695233E-11</v>
      </c>
      <c r="N623">
        <v>7.1842240000000001E-12</v>
      </c>
      <c r="O623" t="s">
        <v>0</v>
      </c>
      <c r="P623" t="s">
        <v>0</v>
      </c>
      <c r="Q623" t="s">
        <v>0</v>
      </c>
      <c r="R623" t="s">
        <v>0</v>
      </c>
      <c r="S623">
        <v>4.8931004000000002E-3</v>
      </c>
      <c r="T623">
        <v>4.5341835000000004E-3</v>
      </c>
      <c r="U623">
        <v>4.4042402999999999E-3</v>
      </c>
      <c r="V623">
        <v>3.6728360000000001E-3</v>
      </c>
      <c r="W623">
        <v>3.0889402000000002E-3</v>
      </c>
      <c r="X623">
        <v>1.9535098999999998E-3</v>
      </c>
      <c r="Y623">
        <v>4.8670430000000001E-11</v>
      </c>
      <c r="Z623" t="s">
        <v>0</v>
      </c>
      <c r="AA623">
        <v>1.7147229E-12</v>
      </c>
      <c r="AB623">
        <v>1.0271918E-12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</row>
    <row r="624" spans="1:68" x14ac:dyDescent="0.25">
      <c r="A624" t="s">
        <v>0</v>
      </c>
      <c r="B624" t="s">
        <v>0</v>
      </c>
      <c r="C624" t="s">
        <v>0</v>
      </c>
      <c r="D624">
        <v>4.4223876000000001E-3</v>
      </c>
      <c r="E624">
        <v>3.3168605999999998E-3</v>
      </c>
      <c r="F624">
        <v>3.2857264999999998E-3</v>
      </c>
      <c r="G624">
        <v>3.2098974999999999E-3</v>
      </c>
      <c r="H624">
        <v>3.1086797999999999E-3</v>
      </c>
      <c r="I624">
        <v>2.9740000000000001E-3</v>
      </c>
      <c r="J624">
        <v>2.8546090000000001E-3</v>
      </c>
      <c r="K624">
        <v>2.4418984999999998E-3</v>
      </c>
      <c r="L624">
        <v>1.5804517999999999E-3</v>
      </c>
      <c r="M624">
        <v>2.2764878E-4</v>
      </c>
      <c r="N624">
        <v>1.3906978000000001E-11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>
        <v>5.8651800000000002E-3</v>
      </c>
      <c r="U624">
        <v>5.1506761999999999E-3</v>
      </c>
      <c r="V624">
        <v>5.4554470000000004E-3</v>
      </c>
      <c r="W624">
        <v>4.9189969999999996E-3</v>
      </c>
      <c r="X624">
        <v>4.3680183999999997E-3</v>
      </c>
      <c r="Y624">
        <v>2.4282042999999999E-3</v>
      </c>
      <c r="Z624">
        <v>7.2700897000000004E-4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</row>
    <row r="625" spans="1:68" x14ac:dyDescent="0.25">
      <c r="A625" t="s">
        <v>0</v>
      </c>
      <c r="B625" t="s">
        <v>0</v>
      </c>
      <c r="C625" t="s">
        <v>0</v>
      </c>
      <c r="D625" t="s">
        <v>0</v>
      </c>
      <c r="E625">
        <v>3.0691606999999998E-3</v>
      </c>
      <c r="F625">
        <v>3.3197656999999999E-3</v>
      </c>
      <c r="G625">
        <v>3.3659043E-3</v>
      </c>
      <c r="H625">
        <v>3.0621854E-3</v>
      </c>
      <c r="I625">
        <v>3.1102882000000002E-3</v>
      </c>
      <c r="J625">
        <v>3.2203525999999999E-3</v>
      </c>
      <c r="K625">
        <v>2.9919272999999998E-3</v>
      </c>
      <c r="L625">
        <v>2.0053226000000001E-3</v>
      </c>
      <c r="M625">
        <v>6.5733459999999997E-4</v>
      </c>
      <c r="N625">
        <v>3.4315856000000003E-11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>
        <v>5.7865534999999996E-3</v>
      </c>
      <c r="V625">
        <v>5.6663262999999998E-3</v>
      </c>
      <c r="W625">
        <v>5.4656139999999997E-3</v>
      </c>
      <c r="X625">
        <v>5.3686050000000003E-3</v>
      </c>
      <c r="Y625">
        <v>4.1817976000000003E-3</v>
      </c>
      <c r="Z625">
        <v>1.9310622E-3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</row>
    <row r="626" spans="1:68" x14ac:dyDescent="0.25">
      <c r="A626" t="s">
        <v>0</v>
      </c>
      <c r="B626" t="s">
        <v>0</v>
      </c>
      <c r="C626" t="s">
        <v>0</v>
      </c>
      <c r="D626" t="s">
        <v>0</v>
      </c>
      <c r="E626">
        <v>9.4514450000000004E-4</v>
      </c>
      <c r="F626">
        <v>2.7604708E-3</v>
      </c>
      <c r="G626">
        <v>2.1336493000000002E-3</v>
      </c>
      <c r="H626">
        <v>1.3712724999999999E-3</v>
      </c>
      <c r="I626">
        <v>2.3849750000000001E-3</v>
      </c>
      <c r="J626">
        <v>4.0032269999999998E-3</v>
      </c>
      <c r="K626">
        <v>2.5783287999999998E-3</v>
      </c>
      <c r="L626">
        <v>1.8014731000000001E-3</v>
      </c>
      <c r="M626">
        <v>4.0161564999999999E-11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>
        <v>4.9606140000000003E-3</v>
      </c>
      <c r="V626">
        <v>5.1337624999999998E-3</v>
      </c>
      <c r="W626">
        <v>4.7879866000000004E-3</v>
      </c>
      <c r="X626">
        <v>4.0076840000000001E-3</v>
      </c>
      <c r="Y626">
        <v>3.5548045000000001E-3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</row>
    <row r="627" spans="1:68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>
        <v>5.9402360000000004E-4</v>
      </c>
      <c r="H627">
        <v>8.0260640000000001E-4</v>
      </c>
      <c r="I627">
        <v>7.555169E-4</v>
      </c>
      <c r="J627">
        <v>2.0720137E-3</v>
      </c>
      <c r="K627">
        <v>3.384164E-10</v>
      </c>
      <c r="L627">
        <v>5.1755752000000001E-11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>
        <v>2.3242417000000001E-3</v>
      </c>
      <c r="V627">
        <v>3.3112305999999998E-3</v>
      </c>
      <c r="W627">
        <v>1.0067590000000001E-3</v>
      </c>
      <c r="X627">
        <v>1.4368362E-3</v>
      </c>
      <c r="Y627">
        <v>1.2110834999999999E-3</v>
      </c>
      <c r="Z627">
        <v>9.3485862999999998E-4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</row>
    <row r="628" spans="1:68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>
        <v>3.2797444999999998E-11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>
        <v>9.8886840000000005E-11</v>
      </c>
      <c r="U628">
        <v>1.4830748999999999E-10</v>
      </c>
      <c r="V628" t="s">
        <v>0</v>
      </c>
      <c r="W628" t="s">
        <v>0</v>
      </c>
      <c r="X628">
        <v>8.8440739999999998E-12</v>
      </c>
      <c r="Y628">
        <v>4.4246003000000002E-11</v>
      </c>
      <c r="Z628">
        <v>5.1952376000000001E-11</v>
      </c>
      <c r="AA628">
        <v>5.0071089999999997E-11</v>
      </c>
      <c r="AB628">
        <v>4.9943577000000001E-11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</row>
    <row r="629" spans="1:68" x14ac:dyDescent="0.25">
      <c r="A629">
        <v>1.3581883E-11</v>
      </c>
      <c r="B629">
        <v>1.2821385400000001E-11</v>
      </c>
      <c r="C629">
        <v>1.3289675E-11</v>
      </c>
      <c r="D629">
        <v>1.2795051E-11</v>
      </c>
      <c r="E629">
        <v>1.20907746E-11</v>
      </c>
      <c r="F629">
        <v>1.2020229000000001E-11</v>
      </c>
      <c r="G629">
        <v>1.1847681999999999E-11</v>
      </c>
      <c r="H629">
        <v>1.1677336000000001E-11</v>
      </c>
      <c r="I629">
        <v>1.15346795E-11</v>
      </c>
      <c r="J629">
        <v>1.1504192E-11</v>
      </c>
      <c r="K629">
        <v>1.0968021E-11</v>
      </c>
      <c r="L629">
        <v>1.0794491E-11</v>
      </c>
      <c r="M629">
        <v>1.0778177E-11</v>
      </c>
      <c r="N629">
        <v>1.0739818E-11</v>
      </c>
      <c r="O629">
        <v>1.1402832000000001E-11</v>
      </c>
      <c r="P629">
        <v>1.25922025E-11</v>
      </c>
      <c r="Q629">
        <v>1.357546E-11</v>
      </c>
      <c r="R629">
        <v>1.4280879E-11</v>
      </c>
      <c r="S629">
        <v>1.6579665E-11</v>
      </c>
      <c r="T629">
        <v>2.2732954000000001E-11</v>
      </c>
      <c r="U629" t="s">
        <v>0</v>
      </c>
      <c r="V629" t="s">
        <v>0</v>
      </c>
      <c r="W629" t="s">
        <v>0</v>
      </c>
      <c r="X629" t="s">
        <v>0</v>
      </c>
      <c r="Y629">
        <v>1.3235482E-11</v>
      </c>
      <c r="Z629">
        <v>2.4989654E-11</v>
      </c>
      <c r="AA629">
        <v>2.5002346999999999E-11</v>
      </c>
      <c r="AB629">
        <v>2.9214987999999999E-11</v>
      </c>
      <c r="AC629">
        <v>2.4398447E-11</v>
      </c>
      <c r="AD629">
        <v>1.6973959999999999E-11</v>
      </c>
      <c r="AE629">
        <v>1.9956887000000001E-11</v>
      </c>
      <c r="AF629">
        <v>1.7708938E-11</v>
      </c>
      <c r="AG629">
        <v>1.5701987999999999E-11</v>
      </c>
      <c r="AH629">
        <v>1.8251953999999999E-11</v>
      </c>
      <c r="AI629">
        <v>1.9285821E-11</v>
      </c>
      <c r="AJ629">
        <v>1.7383126000000001E-11</v>
      </c>
    </row>
    <row r="631" spans="1:68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M631" s="21"/>
      <c r="AN631" s="21"/>
      <c r="AO631" s="21"/>
      <c r="AP631" s="21"/>
      <c r="AR631" s="21"/>
      <c r="AS631" s="21"/>
      <c r="AT631" s="2" t="s">
        <v>32</v>
      </c>
    </row>
    <row r="632" spans="1:68" x14ac:dyDescent="0.25">
      <c r="A632" t="s">
        <v>0</v>
      </c>
      <c r="B632">
        <v>6.0956139999999997E-11</v>
      </c>
      <c r="C632">
        <v>5.8772720000000001E-11</v>
      </c>
      <c r="D632">
        <v>5.5668281999999997E-11</v>
      </c>
      <c r="E632">
        <v>3.1675030000000001E-11</v>
      </c>
      <c r="F632">
        <v>2.4999543999999999E-11</v>
      </c>
      <c r="G632">
        <v>2.1959053E-10</v>
      </c>
      <c r="H632">
        <v>1.9253063999999999E-10</v>
      </c>
      <c r="I632">
        <v>2.6396560000000001E-10</v>
      </c>
      <c r="J632">
        <v>2.7481408E-11</v>
      </c>
      <c r="K632">
        <v>5.8965759999999999E-11</v>
      </c>
      <c r="L632">
        <v>2.8889979000000001E-11</v>
      </c>
      <c r="M632">
        <v>2.8380585999999999E-11</v>
      </c>
      <c r="N632">
        <v>2.8803616E-11</v>
      </c>
      <c r="O632">
        <v>5.2155516E-11</v>
      </c>
      <c r="P632">
        <v>2.4533012999999999E-11</v>
      </c>
      <c r="Q632">
        <v>1.8540626000000001E-11</v>
      </c>
      <c r="R632">
        <v>2.5341240000000002E-11</v>
      </c>
      <c r="S632">
        <v>2.3349772E-11</v>
      </c>
      <c r="T632">
        <v>3.5833422999999999E-11</v>
      </c>
      <c r="U632">
        <v>4.4516522000000001E-11</v>
      </c>
      <c r="V632">
        <v>2.6027445999999999E-11</v>
      </c>
      <c r="W632">
        <v>4.452785E-11</v>
      </c>
      <c r="X632">
        <v>2.8099705E-11</v>
      </c>
      <c r="Y632">
        <v>2.5591623999999999E-11</v>
      </c>
      <c r="Z632">
        <v>3.1427830000000003E-11</v>
      </c>
      <c r="AA632">
        <v>4.5209735E-11</v>
      </c>
      <c r="AB632">
        <v>3.7586599999999998E-11</v>
      </c>
      <c r="AC632">
        <v>3.9857968000000002E-11</v>
      </c>
      <c r="AD632">
        <v>5.4622199999999998E-11</v>
      </c>
      <c r="AE632">
        <v>5.7782281999999999E-11</v>
      </c>
      <c r="AF632">
        <v>6.2441689999999999E-11</v>
      </c>
      <c r="AG632">
        <v>2.6830766999999999E-11</v>
      </c>
      <c r="AH632">
        <v>3.6010260000000002E-11</v>
      </c>
      <c r="AI632">
        <v>6.2409729999999994E-11</v>
      </c>
      <c r="AJ632" t="s">
        <v>0</v>
      </c>
      <c r="AM632" s="23" t="s">
        <v>1</v>
      </c>
      <c r="AN632" s="21"/>
      <c r="AO632" s="21">
        <f>SUM(A665:AJ666)/40</f>
        <v>2.4269839712500003E-11</v>
      </c>
      <c r="AP632" s="21"/>
      <c r="AQ632" s="21"/>
      <c r="AR632" s="23" t="s">
        <v>1</v>
      </c>
      <c r="AS632" s="21"/>
      <c r="AT632" s="36">
        <f>((AO632-AO$3)*100)/AO$3</f>
        <v>-21.962242022262785</v>
      </c>
      <c r="AU632" s="21"/>
    </row>
    <row r="633" spans="1:68" x14ac:dyDescent="0.25">
      <c r="A633">
        <v>9.8055020000000002E-4</v>
      </c>
      <c r="B633">
        <v>1.1962809E-3</v>
      </c>
      <c r="C633">
        <v>6.805359E-4</v>
      </c>
      <c r="D633">
        <v>6.8956724E-4</v>
      </c>
      <c r="E633">
        <v>5.8763904999999995E-4</v>
      </c>
      <c r="F633">
        <v>4.99621E-8</v>
      </c>
      <c r="G633">
        <v>1.1614582999999999E-9</v>
      </c>
      <c r="H633">
        <v>9.0691539999999999E-10</v>
      </c>
      <c r="I633">
        <v>1.5993572000000001E-9</v>
      </c>
      <c r="J633">
        <v>3.7755536000000002E-9</v>
      </c>
      <c r="K633">
        <v>8.2827250000000005E-9</v>
      </c>
      <c r="L633">
        <v>1.3342509999999999E-9</v>
      </c>
      <c r="M633">
        <v>8.8936030000000001E-10</v>
      </c>
      <c r="N633">
        <v>1.1679719E-9</v>
      </c>
      <c r="O633">
        <v>1.3535793E-8</v>
      </c>
      <c r="P633">
        <v>1.1235450999999999E-8</v>
      </c>
      <c r="Q633">
        <v>1.5621340999999999E-9</v>
      </c>
      <c r="R633">
        <v>9.1135900000000004E-10</v>
      </c>
      <c r="S633">
        <v>6.1461114000000002E-10</v>
      </c>
      <c r="T633">
        <v>2.1826225999999999E-7</v>
      </c>
      <c r="U633">
        <v>1.097938E-9</v>
      </c>
      <c r="V633">
        <v>2.9585528000000002E-10</v>
      </c>
      <c r="W633">
        <v>1.8404478000000001E-10</v>
      </c>
      <c r="X633">
        <v>2.483963E-7</v>
      </c>
      <c r="Y633">
        <v>5.0504710000000004E-4</v>
      </c>
      <c r="Z633">
        <v>7.8085065000000004E-4</v>
      </c>
      <c r="AA633">
        <v>7.8197643999999996E-4</v>
      </c>
      <c r="AB633">
        <v>2.3012694E-4</v>
      </c>
      <c r="AC633">
        <v>8.6949929999999998E-6</v>
      </c>
      <c r="AD633">
        <v>2.6148094000000002E-3</v>
      </c>
      <c r="AE633">
        <v>2.5384050000000001E-3</v>
      </c>
      <c r="AF633">
        <v>2.5852103999999998E-3</v>
      </c>
      <c r="AG633">
        <v>2.0924569999999998E-3</v>
      </c>
      <c r="AH633">
        <v>9.5396412999999998E-4</v>
      </c>
      <c r="AI633">
        <v>8.0099280000000001E-10</v>
      </c>
      <c r="AJ633">
        <v>6.2699174E-4</v>
      </c>
      <c r="AM633" s="23" t="s">
        <v>2</v>
      </c>
      <c r="AN633" s="21"/>
      <c r="AO633" s="21">
        <f>SUM(A631:AJ632)/34</f>
        <v>5.5393401000000014E-11</v>
      </c>
      <c r="AP633" s="21"/>
      <c r="AQ633" s="21"/>
      <c r="AR633" s="23" t="s">
        <v>2</v>
      </c>
      <c r="AS633" s="21"/>
      <c r="AT633" s="2">
        <f>((AO633-AO$4)*100)/AO$4</f>
        <v>2.1751630001651296</v>
      </c>
    </row>
    <row r="634" spans="1:68" x14ac:dyDescent="0.25">
      <c r="A634">
        <v>3.8881632000000001E-3</v>
      </c>
      <c r="B634">
        <v>3.7956134999999999E-3</v>
      </c>
      <c r="C634">
        <v>3.7378168E-3</v>
      </c>
      <c r="D634">
        <v>3.7755255999999998E-3</v>
      </c>
      <c r="E634">
        <v>3.7316139999999999E-3</v>
      </c>
      <c r="F634">
        <v>3.6106529000000001E-3</v>
      </c>
      <c r="G634">
        <v>3.5063456999999999E-3</v>
      </c>
      <c r="H634">
        <v>3.5517295000000002E-3</v>
      </c>
      <c r="I634">
        <v>3.856207E-3</v>
      </c>
      <c r="J634">
        <v>4.0371013000000001E-3</v>
      </c>
      <c r="K634">
        <v>4.1195735999999998E-3</v>
      </c>
      <c r="L634">
        <v>3.9819464999999998E-3</v>
      </c>
      <c r="M634">
        <v>3.8945433E-3</v>
      </c>
      <c r="N634">
        <v>3.8009115999999999E-3</v>
      </c>
      <c r="O634">
        <v>3.7971907E-3</v>
      </c>
      <c r="P634">
        <v>3.6652347000000001E-3</v>
      </c>
      <c r="Q634">
        <v>3.5137787999999998E-3</v>
      </c>
      <c r="R634">
        <v>3.2744290000000001E-3</v>
      </c>
      <c r="S634">
        <v>2.6506965999999999E-3</v>
      </c>
      <c r="T634">
        <v>2.8033253999999999E-3</v>
      </c>
      <c r="U634">
        <v>3.3514774E-3</v>
      </c>
      <c r="V634">
        <v>3.6668652000000001E-3</v>
      </c>
      <c r="W634">
        <v>3.7547272999999999E-3</v>
      </c>
      <c r="X634">
        <v>3.7605619999999998E-3</v>
      </c>
      <c r="Y634">
        <v>3.6946936E-3</v>
      </c>
      <c r="Z634">
        <v>3.6365722999999999E-3</v>
      </c>
      <c r="AA634">
        <v>3.6274200000000001E-3</v>
      </c>
      <c r="AB634">
        <v>3.5281980000000002E-3</v>
      </c>
      <c r="AC634">
        <v>3.5314757999999999E-3</v>
      </c>
      <c r="AD634">
        <v>3.6550055E-3</v>
      </c>
      <c r="AE634">
        <v>3.7915499999999999E-3</v>
      </c>
      <c r="AF634">
        <v>3.8158058000000001E-3</v>
      </c>
      <c r="AG634">
        <v>3.819804E-3</v>
      </c>
      <c r="AH634">
        <v>3.9377687000000001E-3</v>
      </c>
      <c r="AI634">
        <v>3.879422E-3</v>
      </c>
      <c r="AJ634">
        <v>3.8837157000000001E-3</v>
      </c>
      <c r="AM634" s="26" t="s">
        <v>5</v>
      </c>
      <c r="AN634" s="21"/>
      <c r="AO634" s="21">
        <f>SUM(A663:AJ664)/26</f>
        <v>2.1088029141924963E-3</v>
      </c>
      <c r="AP634" s="21"/>
      <c r="AQ634" s="21"/>
      <c r="AR634" s="26" t="s">
        <v>5</v>
      </c>
      <c r="AS634" s="21"/>
      <c r="AT634" s="2">
        <f>((AO634-AO$5)*100)/AO$5</f>
        <v>-0.71086036090441151</v>
      </c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49" t="s">
        <v>54</v>
      </c>
      <c r="BN634" s="49"/>
      <c r="BO634" s="49"/>
      <c r="BP634" s="49"/>
    </row>
    <row r="635" spans="1:68" x14ac:dyDescent="0.25">
      <c r="A635">
        <v>4.0270938000000001E-3</v>
      </c>
      <c r="B635">
        <v>3.8862897E-3</v>
      </c>
      <c r="C635">
        <v>3.8818595999999999E-3</v>
      </c>
      <c r="D635">
        <v>3.9851610000000001E-3</v>
      </c>
      <c r="E635">
        <v>3.9201619999999996E-3</v>
      </c>
      <c r="F635">
        <v>3.8487209999999998E-3</v>
      </c>
      <c r="G635">
        <v>3.8197702000000002E-3</v>
      </c>
      <c r="H635">
        <v>3.8747462000000002E-3</v>
      </c>
      <c r="I635">
        <v>4.0959204000000004E-3</v>
      </c>
      <c r="J635">
        <v>4.0902580000000003E-3</v>
      </c>
      <c r="K635">
        <v>4.049235E-3</v>
      </c>
      <c r="L635">
        <v>3.895698E-3</v>
      </c>
      <c r="M635">
        <v>3.8574408E-3</v>
      </c>
      <c r="N635">
        <v>3.8460803000000001E-3</v>
      </c>
      <c r="O635">
        <v>3.7395422999999999E-3</v>
      </c>
      <c r="P635">
        <v>3.6456150000000001E-3</v>
      </c>
      <c r="Q635">
        <v>3.5778490000000001E-3</v>
      </c>
      <c r="R635">
        <v>3.4961674999999998E-3</v>
      </c>
      <c r="S635">
        <v>2.8149970000000001E-3</v>
      </c>
      <c r="T635" t="s">
        <v>0</v>
      </c>
      <c r="U635">
        <v>4.3377199999999998E-3</v>
      </c>
      <c r="V635">
        <v>4.3241013999999996E-3</v>
      </c>
      <c r="W635">
        <v>4.2754330000000004E-3</v>
      </c>
      <c r="X635">
        <v>4.1919189999999997E-3</v>
      </c>
      <c r="Y635">
        <v>4.1947303999999999E-3</v>
      </c>
      <c r="Z635">
        <v>4.1176546000000003E-3</v>
      </c>
      <c r="AA635">
        <v>3.8764144E-3</v>
      </c>
      <c r="AB635">
        <v>3.8695633E-3</v>
      </c>
      <c r="AC635">
        <v>3.9336869999999999E-3</v>
      </c>
      <c r="AD635">
        <v>4.0903062999999998E-3</v>
      </c>
      <c r="AE635">
        <v>4.2082155000000001E-3</v>
      </c>
      <c r="AF635">
        <v>4.1893483000000004E-3</v>
      </c>
      <c r="AG635">
        <v>3.9774390000000001E-3</v>
      </c>
      <c r="AH635">
        <v>4.0151140000000002E-3</v>
      </c>
      <c r="AI635">
        <v>3.9156720000000002E-3</v>
      </c>
      <c r="AJ635">
        <v>3.9855999999999997E-3</v>
      </c>
      <c r="AM635" s="26" t="s">
        <v>8</v>
      </c>
      <c r="AN635" s="21"/>
      <c r="AO635" s="21">
        <f>SUM(A633:AJ634)/72</f>
        <v>2.0858491119365528E-3</v>
      </c>
      <c r="AP635" s="21"/>
      <c r="AQ635" s="21"/>
      <c r="AR635" s="26" t="s">
        <v>8</v>
      </c>
      <c r="AS635" s="21"/>
      <c r="AT635" s="2">
        <f>((AO635-AO$6)*100)/AO$6</f>
        <v>-1.6930839287260804</v>
      </c>
      <c r="BA635" s="2"/>
      <c r="BI635" t="s">
        <v>40</v>
      </c>
      <c r="BJ635" t="s">
        <v>41</v>
      </c>
      <c r="BK635" t="s">
        <v>42</v>
      </c>
      <c r="BM635" s="49" t="s">
        <v>40</v>
      </c>
      <c r="BN635" s="49" t="s">
        <v>41</v>
      </c>
      <c r="BO635" s="49" t="s">
        <v>42</v>
      </c>
      <c r="BP635" s="49"/>
    </row>
    <row r="636" spans="1:68" x14ac:dyDescent="0.25">
      <c r="A636">
        <v>4.1043692999999997E-3</v>
      </c>
      <c r="B636">
        <v>4.1331170000000004E-3</v>
      </c>
      <c r="C636">
        <v>4.1053067000000002E-3</v>
      </c>
      <c r="D636">
        <v>4.1527409999999997E-3</v>
      </c>
      <c r="E636">
        <v>3.9182141999999998E-3</v>
      </c>
      <c r="F636">
        <v>2.9798676E-3</v>
      </c>
      <c r="G636">
        <v>2.3248714999999998E-3</v>
      </c>
      <c r="H636">
        <v>1.464597E-3</v>
      </c>
      <c r="I636">
        <v>2.3524599999999998E-3</v>
      </c>
      <c r="J636">
        <v>2.4774609999999998E-3</v>
      </c>
      <c r="K636">
        <v>2.7394192E-3</v>
      </c>
      <c r="L636">
        <v>2.8446764000000001E-3</v>
      </c>
      <c r="M636">
        <v>3.0021914000000001E-3</v>
      </c>
      <c r="N636">
        <v>3.140239E-3</v>
      </c>
      <c r="O636">
        <v>3.2093130000000001E-3</v>
      </c>
      <c r="P636">
        <v>3.0783032999999998E-3</v>
      </c>
      <c r="Q636">
        <v>3.1214831E-3</v>
      </c>
      <c r="R636">
        <v>2.8412223000000001E-3</v>
      </c>
      <c r="S636">
        <v>2.0004655000000001E-3</v>
      </c>
      <c r="T636" t="s">
        <v>0</v>
      </c>
      <c r="U636">
        <v>4.6439035999999998E-3</v>
      </c>
      <c r="V636">
        <v>4.6414033999999998E-3</v>
      </c>
      <c r="W636">
        <v>4.6137352E-3</v>
      </c>
      <c r="X636">
        <v>4.5311659999999997E-3</v>
      </c>
      <c r="Y636">
        <v>4.4833370000000004E-3</v>
      </c>
      <c r="Z636">
        <v>4.1836974999999998E-3</v>
      </c>
      <c r="AA636">
        <v>4.1946229999999998E-3</v>
      </c>
      <c r="AB636">
        <v>4.2102529999999997E-3</v>
      </c>
      <c r="AC636">
        <v>4.2704329999999997E-3</v>
      </c>
      <c r="AD636">
        <v>4.144305E-3</v>
      </c>
      <c r="AE636">
        <v>4.1302316999999996E-3</v>
      </c>
      <c r="AF636">
        <v>4.3267499999999999E-3</v>
      </c>
      <c r="AG636">
        <v>4.0290294999999997E-3</v>
      </c>
      <c r="AH636">
        <v>3.9977436E-3</v>
      </c>
      <c r="AI636">
        <v>4.0274509999999996E-3</v>
      </c>
      <c r="AJ636">
        <v>4.1555734000000002E-3</v>
      </c>
      <c r="AM636" s="27" t="s">
        <v>11</v>
      </c>
      <c r="AN636" s="21"/>
      <c r="AO636" s="21">
        <f>SUM(A658:R662)/56</f>
        <v>1.4591389398845942E-3</v>
      </c>
      <c r="AP636" s="21"/>
      <c r="AR636" s="27" t="s">
        <v>11</v>
      </c>
      <c r="AS636" s="21"/>
      <c r="AT636" s="2">
        <f>((AO636-AO$7)*100)/AO$7</f>
        <v>-7.3243276789674132</v>
      </c>
      <c r="AZ636" s="29" t="s">
        <v>43</v>
      </c>
      <c r="BA636" t="s">
        <v>44</v>
      </c>
      <c r="BB636" t="s">
        <v>45</v>
      </c>
      <c r="BC636" t="s">
        <v>46</v>
      </c>
      <c r="BD636" t="s">
        <v>47</v>
      </c>
      <c r="BE636" t="s">
        <v>48</v>
      </c>
      <c r="BF636" t="s">
        <v>49</v>
      </c>
      <c r="BG636" t="s">
        <v>50</v>
      </c>
      <c r="BH636" t="s">
        <v>51</v>
      </c>
      <c r="BI636" s="36" t="s">
        <v>52</v>
      </c>
      <c r="BJ636" s="36" t="s">
        <v>52</v>
      </c>
      <c r="BK636" s="36" t="s">
        <v>52</v>
      </c>
      <c r="BL636" s="47" t="s">
        <v>53</v>
      </c>
      <c r="BM636" s="52" t="s">
        <v>52</v>
      </c>
      <c r="BN636" s="52" t="s">
        <v>52</v>
      </c>
      <c r="BO636" s="52" t="s">
        <v>52</v>
      </c>
      <c r="BP636" s="52" t="s">
        <v>53</v>
      </c>
    </row>
    <row r="637" spans="1:68" x14ac:dyDescent="0.25">
      <c r="A637">
        <v>4.2350036000000004E-3</v>
      </c>
      <c r="B637">
        <v>3.7878173999999999E-3</v>
      </c>
      <c r="C637">
        <v>2.6300970000000001E-3</v>
      </c>
      <c r="D637">
        <v>1.4035406E-3</v>
      </c>
      <c r="E637">
        <v>7.4561172999999998E-4</v>
      </c>
      <c r="F637">
        <v>8.3968624999999995E-4</v>
      </c>
      <c r="G637">
        <v>2.2588394E-4</v>
      </c>
      <c r="H637">
        <v>4.5332065000000001E-4</v>
      </c>
      <c r="I637">
        <v>5.6686979999999996E-4</v>
      </c>
      <c r="J637">
        <v>5.3875055000000003E-4</v>
      </c>
      <c r="K637">
        <v>6.1656883999999996E-4</v>
      </c>
      <c r="L637">
        <v>6.7963235999999997E-4</v>
      </c>
      <c r="M637">
        <v>7.2814500000000003E-4</v>
      </c>
      <c r="N637">
        <v>8.5637905000000001E-4</v>
      </c>
      <c r="O637">
        <v>1.0182647999999999E-3</v>
      </c>
      <c r="P637">
        <v>1.0836227E-3</v>
      </c>
      <c r="Q637">
        <v>1.12021E-3</v>
      </c>
      <c r="R637">
        <v>8.273442E-4</v>
      </c>
      <c r="S637">
        <v>1.3049274000000001E-4</v>
      </c>
      <c r="T637" t="s">
        <v>0</v>
      </c>
      <c r="U637">
        <v>2.7015227999999999E-3</v>
      </c>
      <c r="V637">
        <v>2.9327649999999999E-3</v>
      </c>
      <c r="W637">
        <v>3.4373922000000001E-3</v>
      </c>
      <c r="X637">
        <v>3.5944233999999999E-3</v>
      </c>
      <c r="Y637">
        <v>3.4327327999999998E-3</v>
      </c>
      <c r="Z637">
        <v>3.4207292E-3</v>
      </c>
      <c r="AA637">
        <v>3.4036207999999998E-3</v>
      </c>
      <c r="AB637">
        <v>3.6289565999999998E-3</v>
      </c>
      <c r="AC637">
        <v>4.1850335000000001E-3</v>
      </c>
      <c r="AD637">
        <v>3.7118163999999999E-3</v>
      </c>
      <c r="AE637">
        <v>3.5890144999999999E-3</v>
      </c>
      <c r="AF637">
        <v>3.7645532E-3</v>
      </c>
      <c r="AG637">
        <v>3.6848430000000001E-3</v>
      </c>
      <c r="AH637">
        <v>3.8407202999999998E-3</v>
      </c>
      <c r="AI637">
        <v>4.1022818000000004E-3</v>
      </c>
      <c r="AJ637">
        <v>4.2938836999999999E-3</v>
      </c>
      <c r="AM637" s="27" t="s">
        <v>14</v>
      </c>
      <c r="AN637" s="21"/>
      <c r="AO637" s="21">
        <f>SUM(E635:R639)/68</f>
        <v>1.564137808014708E-3</v>
      </c>
      <c r="AP637" s="21"/>
      <c r="AR637" s="27" t="s">
        <v>14</v>
      </c>
      <c r="AS637" s="21"/>
      <c r="AT637" s="2">
        <f>((AO637-AO$8)*100)/AO$8</f>
        <v>-6.9378484011108243</v>
      </c>
      <c r="AZ637" s="23" t="s">
        <v>1</v>
      </c>
      <c r="BA637" s="21">
        <f>AO632</f>
        <v>2.4269839712500003E-11</v>
      </c>
      <c r="BB637" s="21">
        <f>BA637*0.001</f>
        <v>2.4269839712500004E-14</v>
      </c>
      <c r="BC637" s="21">
        <f>BB637*80.8</f>
        <v>1.9610030487700002E-12</v>
      </c>
      <c r="BD637" s="21">
        <f>BC637*12</f>
        <v>2.3532036585240004E-11</v>
      </c>
      <c r="BE637" s="21">
        <f>BD637*1000</f>
        <v>2.3532036585240005E-8</v>
      </c>
      <c r="BF637" s="21">
        <f>BE637*0.000000000000000001</f>
        <v>2.3532036585240007E-26</v>
      </c>
      <c r="BG637" s="1">
        <f>BF637*BA$2</f>
        <v>8.277040888309394E-12</v>
      </c>
      <c r="BH637" s="1">
        <f>BG637*365</f>
        <v>3.0211199242329289E-9</v>
      </c>
      <c r="BI637" s="22">
        <f>BH637*BD$2</f>
        <v>1.7871838532975687E-8</v>
      </c>
      <c r="BJ637" s="22">
        <f>BH637*BD$3</f>
        <v>3.5743677065951374E-8</v>
      </c>
      <c r="BK637" s="22">
        <f>BH637*BD$4</f>
        <v>1.0723103119785412E-7</v>
      </c>
      <c r="BL637" s="48">
        <f>AVERAGE(BI637:BK637)</f>
        <v>5.361551559892706E-8</v>
      </c>
      <c r="BM637" s="50">
        <f>BI637-BI$8</f>
        <v>-5.0296888764537293E-9</v>
      </c>
      <c r="BN637" s="50">
        <f>BJ637-BJ$8</f>
        <v>-1.0059377752907459E-8</v>
      </c>
      <c r="BO637" s="50">
        <f>BK637-BK$8</f>
        <v>-3.0178133258722389E-8</v>
      </c>
      <c r="BP637" s="50">
        <f>BL637-BL$8</f>
        <v>-1.5089066629361194E-8</v>
      </c>
    </row>
    <row r="638" spans="1:68" x14ac:dyDescent="0.25">
      <c r="A638">
        <v>1.9226320000000001E-3</v>
      </c>
      <c r="B638">
        <v>7.610513E-4</v>
      </c>
      <c r="C638">
        <v>2.6902388000000001E-11</v>
      </c>
      <c r="D638">
        <v>1.3338071000000001E-11</v>
      </c>
      <c r="E638" t="s">
        <v>0</v>
      </c>
      <c r="F638">
        <v>1.9527901000000001E-3</v>
      </c>
      <c r="G638">
        <v>5.7115067000000001E-5</v>
      </c>
      <c r="H638">
        <v>2.3066233000000001E-11</v>
      </c>
      <c r="I638">
        <v>2.3814817999999999E-11</v>
      </c>
      <c r="J638">
        <v>2.6206032E-11</v>
      </c>
      <c r="K638">
        <v>2.4797244E-11</v>
      </c>
      <c r="L638">
        <v>2.0237165999999998E-11</v>
      </c>
      <c r="M638">
        <v>1.6708106999999999E-11</v>
      </c>
      <c r="N638">
        <v>1.6408579999999999E-11</v>
      </c>
      <c r="O638">
        <v>1.8085484E-11</v>
      </c>
      <c r="P638">
        <v>1.8080454000000001E-11</v>
      </c>
      <c r="Q638">
        <v>1.9692675999999999E-11</v>
      </c>
      <c r="R638">
        <v>1.1158078000000001E-11</v>
      </c>
      <c r="S638">
        <v>7.1344146000000003E-12</v>
      </c>
      <c r="T638" t="s">
        <v>0</v>
      </c>
      <c r="U638">
        <v>2.6264846999999999E-3</v>
      </c>
      <c r="V638">
        <v>1.1765609E-3</v>
      </c>
      <c r="W638">
        <v>1.2029808E-3</v>
      </c>
      <c r="X638">
        <v>1.3783905999999999E-3</v>
      </c>
      <c r="Y638">
        <v>1.3961652000000001E-3</v>
      </c>
      <c r="Z638">
        <v>1.2458764000000001E-3</v>
      </c>
      <c r="AA638">
        <v>1.1339947E-3</v>
      </c>
      <c r="AB638">
        <v>1.6617559999999999E-3</v>
      </c>
      <c r="AC638">
        <v>4.4600576999999997E-3</v>
      </c>
      <c r="AD638">
        <v>1.0692357E-3</v>
      </c>
      <c r="AE638">
        <v>8.7304770000000003E-5</v>
      </c>
      <c r="AF638">
        <v>9.5278859999999997E-4</v>
      </c>
      <c r="AG638">
        <v>1.9493874E-3</v>
      </c>
      <c r="AH638">
        <v>2.6348796999999999E-3</v>
      </c>
      <c r="AI638">
        <v>3.0381111000000001E-3</v>
      </c>
      <c r="AJ638">
        <v>2.8671550000000001E-3</v>
      </c>
      <c r="AM638" s="30" t="s">
        <v>17</v>
      </c>
      <c r="AN638" s="21"/>
      <c r="AO638" s="21">
        <f>SUM(S658:Z662)/35</f>
        <v>2.6168896649344468E-3</v>
      </c>
      <c r="AP638" s="21"/>
      <c r="AR638" s="30" t="s">
        <v>17</v>
      </c>
      <c r="AS638" s="21"/>
      <c r="AT638" s="2">
        <f>((AO638-AO$9)*100)/AO$9</f>
        <v>-7.8172534756533469</v>
      </c>
      <c r="AZ638" s="23" t="s">
        <v>2</v>
      </c>
      <c r="BA638" s="21">
        <f t="shared" ref="BA638:BA649" si="261">AO633</f>
        <v>5.5393401000000014E-11</v>
      </c>
      <c r="BB638" s="21">
        <f t="shared" ref="BB638:BB650" si="262">BA638*0.001</f>
        <v>5.5393401000000017E-14</v>
      </c>
      <c r="BC638" s="21">
        <f t="shared" ref="BC638:BC650" si="263">BB638*80.8</f>
        <v>4.4757868008000012E-12</v>
      </c>
      <c r="BD638" s="21">
        <f t="shared" ref="BD638:BD650" si="264">BC638*12</f>
        <v>5.3709441609600015E-11</v>
      </c>
      <c r="BE638" s="21">
        <f t="shared" ref="BE638:BE650" si="265">BD638*1000</f>
        <v>5.3709441609600017E-8</v>
      </c>
      <c r="BF638" s="21">
        <f t="shared" ref="BF638:BF650" si="266">BE638*0.000000000000000001</f>
        <v>5.3709441609600017E-26</v>
      </c>
      <c r="BG638" s="1">
        <f>BF638*BA$2</f>
        <v>1.8891490444552662E-11</v>
      </c>
      <c r="BH638" s="1">
        <f t="shared" ref="BH638:BH649" si="267">BG638*365</f>
        <v>6.8953940122617215E-9</v>
      </c>
      <c r="BI638" s="22">
        <f t="shared" ref="BI638" si="268">BH638*BD$2</f>
        <v>4.0790624503156116E-8</v>
      </c>
      <c r="BJ638" s="22">
        <f t="shared" ref="BJ638:BJ650" si="269">BH638*BD$3</f>
        <v>8.1581249006312233E-8</v>
      </c>
      <c r="BK638" s="22">
        <f t="shared" ref="BK638:BK650" si="270">BH638*BD$4</f>
        <v>2.4474374701893669E-7</v>
      </c>
      <c r="BL638" s="48">
        <f t="shared" ref="BL638" si="271">AVERAGE(BI638:BK638)</f>
        <v>1.2237187350946834E-7</v>
      </c>
      <c r="BM638" s="50">
        <f>BI638-BI$9</f>
        <v>8.6837402131427883E-10</v>
      </c>
      <c r="BN638" s="50">
        <f>BJ638-BJ$9</f>
        <v>1.7367480426285577E-9</v>
      </c>
      <c r="BO638" s="50">
        <f>BK638-BK$9</f>
        <v>5.2102441278856333E-9</v>
      </c>
      <c r="BP638" s="50">
        <f>BL638-BL$9</f>
        <v>2.6051220639428166E-9</v>
      </c>
    </row>
    <row r="639" spans="1:68" x14ac:dyDescent="0.25">
      <c r="A639">
        <v>1.2471697000000001E-11</v>
      </c>
      <c r="B639">
        <v>7.1054477000000001E-12</v>
      </c>
      <c r="C639">
        <v>2.6545552E-12</v>
      </c>
      <c r="D639" t="s">
        <v>0</v>
      </c>
      <c r="E639" t="s">
        <v>0</v>
      </c>
      <c r="F639">
        <v>7.9965096999999998E-4</v>
      </c>
      <c r="G639">
        <v>5.851939E-12</v>
      </c>
      <c r="H639">
        <v>3.1576206E-12</v>
      </c>
      <c r="I639">
        <v>2.0802614999999999E-12</v>
      </c>
      <c r="J639">
        <v>1.0010070999999999E-12</v>
      </c>
      <c r="K639">
        <v>4.6445286000000002E-13</v>
      </c>
      <c r="L639">
        <v>3.2998273000000002E-13</v>
      </c>
      <c r="M639">
        <v>7.0670433000000002E-13</v>
      </c>
      <c r="N639">
        <v>1.0569014000000001E-12</v>
      </c>
      <c r="O639">
        <v>1.3163901999999999E-12</v>
      </c>
      <c r="P639">
        <v>1.4084160000000001E-12</v>
      </c>
      <c r="Q639">
        <v>1.0317225E-12</v>
      </c>
      <c r="R639">
        <v>1.3398907000000001E-12</v>
      </c>
      <c r="S639">
        <v>3.1836180000000002E-12</v>
      </c>
      <c r="T639" t="s">
        <v>0</v>
      </c>
      <c r="U639" t="s">
        <v>0</v>
      </c>
      <c r="V639">
        <v>1.7064619999999998E-11</v>
      </c>
      <c r="W639">
        <v>1.3652777E-11</v>
      </c>
      <c r="X639">
        <v>1.9120504000000001E-11</v>
      </c>
      <c r="Y639">
        <v>2.3283334000000001E-11</v>
      </c>
      <c r="Z639">
        <v>1.1674106E-11</v>
      </c>
      <c r="AA639">
        <v>4.4521518000000004E-12</v>
      </c>
      <c r="AB639">
        <v>2.9105279999999999E-11</v>
      </c>
      <c r="AC639" t="s">
        <v>0</v>
      </c>
      <c r="AD639">
        <v>4.2682486000000002E-11</v>
      </c>
      <c r="AE639">
        <v>7.0584079999999997E-12</v>
      </c>
      <c r="AF639">
        <v>2.5645562E-12</v>
      </c>
      <c r="AG639">
        <v>1.1837523E-12</v>
      </c>
      <c r="AH639">
        <v>6.9243716999999997E-12</v>
      </c>
      <c r="AI639">
        <v>1.7912640000000002E-11</v>
      </c>
      <c r="AJ639">
        <v>1.0632903E-11</v>
      </c>
      <c r="AM639" s="30" t="s">
        <v>19</v>
      </c>
      <c r="AN639" s="21"/>
      <c r="AO639" s="21">
        <f>SUM(S635:AB639)/44</f>
        <v>2.5456809606516089E-3</v>
      </c>
      <c r="AP639" s="21"/>
      <c r="AR639" s="30" t="s">
        <v>19</v>
      </c>
      <c r="AS639" s="21"/>
      <c r="AT639" s="2">
        <f>((AO639-AO$10)*100)/AO$10</f>
        <v>-3.8172567026726631</v>
      </c>
      <c r="AZ639" s="26" t="s">
        <v>5</v>
      </c>
      <c r="BA639" s="21">
        <f t="shared" si="261"/>
        <v>2.1088029141924963E-3</v>
      </c>
      <c r="BB639" s="21">
        <f t="shared" si="262"/>
        <v>2.1088029141924965E-6</v>
      </c>
      <c r="BC639" s="21">
        <f t="shared" si="263"/>
        <v>1.7039127546675373E-4</v>
      </c>
      <c r="BD639" s="21">
        <f t="shared" si="264"/>
        <v>2.0446953056010445E-3</v>
      </c>
      <c r="BE639" s="21">
        <f t="shared" si="265"/>
        <v>2.0446953056010444</v>
      </c>
      <c r="BF639" s="21">
        <f t="shared" si="266"/>
        <v>2.0446953056010444E-18</v>
      </c>
      <c r="BG639" s="1">
        <f>BF639*BA$2</f>
        <v>7.1919090331558333E-4</v>
      </c>
      <c r="BH639" s="1">
        <f t="shared" si="267"/>
        <v>0.26250467971018793</v>
      </c>
      <c r="BI639" s="22">
        <f>BH639*BD$2</f>
        <v>1.552881503412066</v>
      </c>
      <c r="BJ639" s="22">
        <f t="shared" si="269"/>
        <v>3.105763006824132</v>
      </c>
      <c r="BK639" s="22">
        <f t="shared" si="270"/>
        <v>9.3172890204723959</v>
      </c>
      <c r="BL639" s="48">
        <f>AVERAGE(BI639:BK639)</f>
        <v>4.658644510236198</v>
      </c>
      <c r="BM639" s="50">
        <f>BI639-BI$10</f>
        <v>-1.1117851458576133E-2</v>
      </c>
      <c r="BN639" s="50">
        <f>BJ639-BJ$10</f>
        <v>-2.2235702917152267E-2</v>
      </c>
      <c r="BO639" s="50">
        <f>BK639-BK$10</f>
        <v>-6.6707108751456801E-2</v>
      </c>
      <c r="BP639" s="50">
        <f>BL639-BL$10</f>
        <v>-3.33535543757284E-2</v>
      </c>
    </row>
    <row r="640" spans="1:68" x14ac:dyDescent="0.25">
      <c r="A640">
        <v>4.1990802999999997E-12</v>
      </c>
      <c r="B640">
        <v>4.1411527000000003E-12</v>
      </c>
      <c r="C640" t="s">
        <v>0</v>
      </c>
      <c r="D640" t="s">
        <v>0</v>
      </c>
      <c r="E640" t="s">
        <v>0</v>
      </c>
      <c r="F640">
        <v>4.3072437999999998E-11</v>
      </c>
      <c r="G640">
        <v>4.4842900000000001E-12</v>
      </c>
      <c r="H640">
        <v>3.4550893E-12</v>
      </c>
      <c r="I640">
        <v>2.7301208000000001E-12</v>
      </c>
      <c r="J640">
        <v>1.4326648E-12</v>
      </c>
      <c r="K640">
        <v>8.4382994000000004E-13</v>
      </c>
      <c r="L640">
        <v>5.4817480000000002E-13</v>
      </c>
      <c r="M640">
        <v>4.5488299999999999E-13</v>
      </c>
      <c r="N640">
        <v>4.4232933E-13</v>
      </c>
      <c r="O640">
        <v>4.1097350000000002E-13</v>
      </c>
      <c r="P640">
        <v>4.1735083E-13</v>
      </c>
      <c r="Q640">
        <v>4.9269970000000004E-13</v>
      </c>
      <c r="R640">
        <v>9.0996739999999992E-13</v>
      </c>
      <c r="S640">
        <v>1.5945814999999999E-12</v>
      </c>
      <c r="T640" t="s">
        <v>0</v>
      </c>
      <c r="U640" t="s">
        <v>0</v>
      </c>
      <c r="V640">
        <v>8.1060090000000006E-5</v>
      </c>
      <c r="W640">
        <v>8.7967974999999992E-12</v>
      </c>
      <c r="X640">
        <v>1.1352000999999999E-12</v>
      </c>
      <c r="Y640">
        <v>7.5734550000000003E-13</v>
      </c>
      <c r="Z640">
        <v>7.6716800000000001E-13</v>
      </c>
      <c r="AA640">
        <v>5.2937360000000001E-12</v>
      </c>
      <c r="AB640">
        <v>3.2395999999999997E-11</v>
      </c>
      <c r="AC640" t="s">
        <v>0</v>
      </c>
      <c r="AD640">
        <v>2.8245926E-11</v>
      </c>
      <c r="AE640">
        <v>1.1900921000000001E-11</v>
      </c>
      <c r="AF640">
        <v>6.1177359999999999E-12</v>
      </c>
      <c r="AG640">
        <v>3.6701765999999997E-12</v>
      </c>
      <c r="AH640">
        <v>3.1352994999999999E-12</v>
      </c>
      <c r="AI640">
        <v>3.4723723000000002E-12</v>
      </c>
      <c r="AJ640">
        <v>2.9436582999999998E-12</v>
      </c>
      <c r="AM640" s="28" t="s">
        <v>22</v>
      </c>
      <c r="AN640" s="21"/>
      <c r="AO640" s="1">
        <f>(SUM(B649:O657)+SUM(P649:R653))/140</f>
        <v>4.4582653929525893E-5</v>
      </c>
      <c r="AP640" s="21"/>
      <c r="AR640" s="28" t="s">
        <v>22</v>
      </c>
      <c r="AS640" s="21"/>
      <c r="AT640" s="2">
        <f>((AO640-AO$11)*100)/AO$11</f>
        <v>-18.073244747434526</v>
      </c>
      <c r="AU640">
        <f>SUM(AT640:AT643)/4</f>
        <v>-22.703860877312795</v>
      </c>
      <c r="AZ640" s="26" t="s">
        <v>8</v>
      </c>
      <c r="BA640" s="21">
        <f t="shared" si="261"/>
        <v>2.0858491119365528E-3</v>
      </c>
      <c r="BB640" s="21">
        <f t="shared" si="262"/>
        <v>2.0858491119365529E-6</v>
      </c>
      <c r="BC640" s="21">
        <f t="shared" si="263"/>
        <v>1.6853660824447345E-4</v>
      </c>
      <c r="BD640" s="21">
        <f t="shared" si="264"/>
        <v>2.0224392989336816E-3</v>
      </c>
      <c r="BE640" s="21">
        <f t="shared" si="265"/>
        <v>2.0224392989336817</v>
      </c>
      <c r="BF640" s="21">
        <f t="shared" si="266"/>
        <v>2.022439298933682E-18</v>
      </c>
      <c r="BG640" s="1">
        <f t="shared" ref="BG640:BG647" si="272">BF640*BA$2</f>
        <v>7.113626868104386E-4</v>
      </c>
      <c r="BH640" s="1">
        <f t="shared" si="267"/>
        <v>0.25964738068581011</v>
      </c>
      <c r="BI640" s="22">
        <f>BH640*BD$2</f>
        <v>1.5359787692986311</v>
      </c>
      <c r="BJ640" s="22">
        <f t="shared" si="269"/>
        <v>3.0719575385972622</v>
      </c>
      <c r="BK640" s="22">
        <f t="shared" si="270"/>
        <v>9.2158726157917865</v>
      </c>
      <c r="BL640" s="48">
        <f t="shared" ref="BL640:BL649" si="273">AVERAGE(BI640:BK640)</f>
        <v>4.6079363078958933</v>
      </c>
      <c r="BM640" s="50">
        <f>BI640-BI$11</f>
        <v>-2.6453286025965195E-2</v>
      </c>
      <c r="BN640" s="50">
        <f>BJ640-BJ$11</f>
        <v>-5.2906572051930389E-2</v>
      </c>
      <c r="BO640" s="50">
        <f>BK640-BK$11</f>
        <v>-0.15871971615579206</v>
      </c>
      <c r="BP640" s="50">
        <f>BL640-BL$11</f>
        <v>-7.9359858077896028E-2</v>
      </c>
    </row>
    <row r="641" spans="1:68" x14ac:dyDescent="0.25">
      <c r="A641">
        <v>2.0875499999999999E-12</v>
      </c>
      <c r="B641">
        <v>1.7744406E-12</v>
      </c>
      <c r="C641" t="s">
        <v>0</v>
      </c>
      <c r="D641" t="s">
        <v>0</v>
      </c>
      <c r="E641" t="s">
        <v>0</v>
      </c>
      <c r="F641">
        <v>1.4141706E-10</v>
      </c>
      <c r="G641">
        <v>2.6208515000000001E-12</v>
      </c>
      <c r="H641">
        <v>1.4313285000000001E-12</v>
      </c>
      <c r="I641">
        <v>1.2386274000000001E-12</v>
      </c>
      <c r="J641">
        <v>9.4873260000000002E-13</v>
      </c>
      <c r="K641">
        <v>7.9601290000000002E-13</v>
      </c>
      <c r="L641">
        <v>5.6860120000000001E-13</v>
      </c>
      <c r="M641">
        <v>4.5973142999999996E-13</v>
      </c>
      <c r="N641">
        <v>4.2953937999999999E-13</v>
      </c>
      <c r="O641">
        <v>4.7336519999999999E-13</v>
      </c>
      <c r="P641">
        <v>5.4294160000000002E-13</v>
      </c>
      <c r="Q641">
        <v>6.8100982999999999E-13</v>
      </c>
      <c r="R641">
        <v>8.5925790000000002E-13</v>
      </c>
      <c r="S641">
        <v>8.8588577000000002E-13</v>
      </c>
      <c r="T641" t="s">
        <v>0</v>
      </c>
      <c r="U641" t="s">
        <v>0</v>
      </c>
      <c r="V641">
        <v>1.052606E-3</v>
      </c>
      <c r="W641">
        <v>9.0013909999999996E-12</v>
      </c>
      <c r="X641">
        <v>1.0510259000000001E-12</v>
      </c>
      <c r="Y641">
        <v>1.0732433000000001E-12</v>
      </c>
      <c r="Z641">
        <v>2.1762806E-12</v>
      </c>
      <c r="AA641">
        <v>8.7899820000000004E-12</v>
      </c>
      <c r="AB641">
        <v>1.1304477E-7</v>
      </c>
      <c r="AC641" t="s">
        <v>0</v>
      </c>
      <c r="AD641">
        <v>8.0826859999999995E-9</v>
      </c>
      <c r="AE641">
        <v>1.2755605000000001E-11</v>
      </c>
      <c r="AF641">
        <v>3.6830490000000004E-12</v>
      </c>
      <c r="AG641">
        <v>3.2287335000000001E-12</v>
      </c>
      <c r="AH641">
        <v>3.1132324999999999E-12</v>
      </c>
      <c r="AI641">
        <v>3.2274552000000001E-12</v>
      </c>
      <c r="AJ641">
        <v>2.8331378000000001E-12</v>
      </c>
      <c r="AM641" s="28" t="s">
        <v>25</v>
      </c>
      <c r="AN641" s="21"/>
      <c r="AO641" s="21">
        <f>SUM(E640:R648)/126</f>
        <v>2.4079067009732098E-5</v>
      </c>
      <c r="AP641" s="21"/>
      <c r="AR641" s="28" t="s">
        <v>25</v>
      </c>
      <c r="AS641" s="21"/>
      <c r="AT641" s="2">
        <f>((AO641-AO$12)*100)/AO$12</f>
        <v>-32.809229768169104</v>
      </c>
      <c r="AZ641" s="27" t="s">
        <v>11</v>
      </c>
      <c r="BA641" s="21">
        <f t="shared" si="261"/>
        <v>1.4591389398845942E-3</v>
      </c>
      <c r="BB641" s="21">
        <f t="shared" si="262"/>
        <v>1.4591389398845942E-6</v>
      </c>
      <c r="BC641" s="21">
        <f t="shared" si="263"/>
        <v>1.1789842634267521E-4</v>
      </c>
      <c r="BD641" s="21">
        <f t="shared" si="264"/>
        <v>1.4147811161121025E-3</v>
      </c>
      <c r="BE641" s="21">
        <f t="shared" si="265"/>
        <v>1.4147811161121024</v>
      </c>
      <c r="BF641" s="21">
        <f t="shared" si="266"/>
        <v>1.4147811161121025E-18</v>
      </c>
      <c r="BG641" s="1">
        <f t="shared" si="272"/>
        <v>4.976280358756904E-4</v>
      </c>
      <c r="BH641" s="1">
        <f t="shared" si="267"/>
        <v>0.18163423309462701</v>
      </c>
      <c r="BI641" s="22">
        <f t="shared" ref="BI641:BI650" si="274">BH641*BD$2</f>
        <v>1.0744815721779883</v>
      </c>
      <c r="BJ641" s="22">
        <f t="shared" si="269"/>
        <v>2.1489631443559767</v>
      </c>
      <c r="BK641" s="22">
        <f t="shared" si="270"/>
        <v>6.4468894330679305</v>
      </c>
      <c r="BL641" s="48">
        <f t="shared" si="273"/>
        <v>3.2234447165339652</v>
      </c>
      <c r="BM641" s="50">
        <f>BI641-BI$12</f>
        <v>-8.4918241460198329E-2</v>
      </c>
      <c r="BN641" s="50">
        <f>BJ641-BJ$12</f>
        <v>-0.16983648292039666</v>
      </c>
      <c r="BO641" s="50">
        <f>BK641-BK$12</f>
        <v>-0.50950944876118953</v>
      </c>
      <c r="BP641" s="50">
        <f>BL641-BL$12</f>
        <v>-0.25475472438059477</v>
      </c>
    </row>
    <row r="642" spans="1:68" x14ac:dyDescent="0.25">
      <c r="A642">
        <v>2.0591767999999999E-12</v>
      </c>
      <c r="B642">
        <v>1.1552319E-12</v>
      </c>
      <c r="C642" t="s">
        <v>0</v>
      </c>
      <c r="D642" t="s">
        <v>0</v>
      </c>
      <c r="E642" t="s">
        <v>0</v>
      </c>
      <c r="F642">
        <v>1.5775681000000001E-11</v>
      </c>
      <c r="G642">
        <v>1.6703509E-12</v>
      </c>
      <c r="H642">
        <v>7.5763213000000003E-13</v>
      </c>
      <c r="I642">
        <v>4.3781022000000002E-13</v>
      </c>
      <c r="J642">
        <v>4.1397763999999999E-13</v>
      </c>
      <c r="K642">
        <v>4.9459124000000005E-13</v>
      </c>
      <c r="L642">
        <v>4.6371699999999995E-13</v>
      </c>
      <c r="M642">
        <v>4.2747167000000001E-13</v>
      </c>
      <c r="N642">
        <v>4.6624835000000001E-13</v>
      </c>
      <c r="O642">
        <v>5.9976739999999999E-13</v>
      </c>
      <c r="P642">
        <v>7.0036780000000002E-13</v>
      </c>
      <c r="Q642">
        <v>8.3106546999999998E-13</v>
      </c>
      <c r="R642">
        <v>8.7032859999999999E-13</v>
      </c>
      <c r="S642">
        <v>5.7608790000000002E-13</v>
      </c>
      <c r="T642" t="s">
        <v>0</v>
      </c>
      <c r="U642" t="s">
        <v>0</v>
      </c>
      <c r="V642" t="s">
        <v>0</v>
      </c>
      <c r="W642">
        <v>3.6026826E-12</v>
      </c>
      <c r="X642">
        <v>1.6617574999999999E-12</v>
      </c>
      <c r="Y642">
        <v>1.4487605999999999E-12</v>
      </c>
      <c r="Z642">
        <v>2.5925204000000002E-12</v>
      </c>
      <c r="AA642">
        <v>5.8021929999999996E-12</v>
      </c>
      <c r="AB642" t="s">
        <v>0</v>
      </c>
      <c r="AC642" t="s">
        <v>0</v>
      </c>
      <c r="AD642">
        <v>9.6249370000000005E-4</v>
      </c>
      <c r="AE642">
        <v>3.0700533999999998E-7</v>
      </c>
      <c r="AF642">
        <v>3.8723608000000003E-12</v>
      </c>
      <c r="AG642">
        <v>3.0721857E-12</v>
      </c>
      <c r="AH642">
        <v>3.3379874000000001E-12</v>
      </c>
      <c r="AI642">
        <v>3.5944784000000001E-12</v>
      </c>
      <c r="AJ642">
        <v>3.16312E-12</v>
      </c>
      <c r="AM642" s="35" t="s">
        <v>27</v>
      </c>
      <c r="AN642" s="21"/>
      <c r="AO642" s="21">
        <f>(SUM(S649:AB657)+SUM(P654:R657))/67</f>
        <v>2.2885201394978116E-5</v>
      </c>
      <c r="AP642" s="21"/>
      <c r="AR642" s="35" t="s">
        <v>27</v>
      </c>
      <c r="AS642" s="21"/>
      <c r="AT642" s="2">
        <f>((AO642-AO$13)*100)/AO$13</f>
        <v>-19.564816136903371</v>
      </c>
      <c r="AZ642" s="27" t="s">
        <v>14</v>
      </c>
      <c r="BA642" s="21">
        <f t="shared" si="261"/>
        <v>1.564137808014708E-3</v>
      </c>
      <c r="BB642" s="21">
        <f t="shared" si="262"/>
        <v>1.564137808014708E-6</v>
      </c>
      <c r="BC642" s="21">
        <f t="shared" si="263"/>
        <v>1.2638233488758841E-4</v>
      </c>
      <c r="BD642" s="21">
        <f t="shared" si="264"/>
        <v>1.5165880186510609E-3</v>
      </c>
      <c r="BE642" s="21">
        <f t="shared" si="265"/>
        <v>1.516588018651061</v>
      </c>
      <c r="BF642" s="21">
        <f t="shared" si="266"/>
        <v>1.5165880186510611E-18</v>
      </c>
      <c r="BG642" s="1">
        <f t="shared" si="272"/>
        <v>5.3343708674023099E-4</v>
      </c>
      <c r="BH642" s="1">
        <f t="shared" si="267"/>
        <v>0.19470453666018431</v>
      </c>
      <c r="BI642" s="22">
        <f t="shared" si="274"/>
        <v>1.1518006991106691</v>
      </c>
      <c r="BJ642" s="22">
        <f t="shared" si="269"/>
        <v>2.3036013982213381</v>
      </c>
      <c r="BK642" s="22">
        <f t="shared" si="270"/>
        <v>6.9108041946640144</v>
      </c>
      <c r="BL642" s="48">
        <f t="shared" si="273"/>
        <v>3.4554020973320072</v>
      </c>
      <c r="BM642" s="50">
        <f>BI642-BI$13</f>
        <v>-8.5867546595802979E-2</v>
      </c>
      <c r="BN642" s="50">
        <f>BJ642-BJ$13</f>
        <v>-0.17173509319160596</v>
      </c>
      <c r="BO642" s="50">
        <f>BK642-BK$13</f>
        <v>-0.51520527957481743</v>
      </c>
      <c r="BP642" s="50">
        <f>BL642-BL$13</f>
        <v>-0.25760263978740872</v>
      </c>
    </row>
    <row r="643" spans="1:68" x14ac:dyDescent="0.25">
      <c r="A643">
        <v>4.6201419999999997E-12</v>
      </c>
      <c r="B643">
        <v>1.2262553E-12</v>
      </c>
      <c r="C643" t="s">
        <v>0</v>
      </c>
      <c r="D643" t="s">
        <v>0</v>
      </c>
      <c r="E643">
        <v>2.5656407999999999E-11</v>
      </c>
      <c r="F643">
        <v>3.3345039999999999E-11</v>
      </c>
      <c r="G643">
        <v>1.8878575000000002E-12</v>
      </c>
      <c r="H643">
        <v>6.4831909999999999E-13</v>
      </c>
      <c r="I643">
        <v>2.5174612999999999E-13</v>
      </c>
      <c r="J643">
        <v>3.0168758000000001E-13</v>
      </c>
      <c r="K643">
        <v>2.182486E-13</v>
      </c>
      <c r="L643">
        <v>2.3804837999999999E-13</v>
      </c>
      <c r="M643">
        <v>4.0859900000000002E-13</v>
      </c>
      <c r="N643">
        <v>5.3858002999999997E-13</v>
      </c>
      <c r="O643">
        <v>7.3765449999999996E-13</v>
      </c>
      <c r="P643">
        <v>9.1491239999999996E-13</v>
      </c>
      <c r="Q643">
        <v>1.0398282E-12</v>
      </c>
      <c r="R643">
        <v>2.0626606E-12</v>
      </c>
      <c r="S643">
        <v>6.9729039999999998E-13</v>
      </c>
      <c r="T643" t="s">
        <v>0</v>
      </c>
      <c r="U643" t="s">
        <v>0</v>
      </c>
      <c r="V643" t="s">
        <v>0</v>
      </c>
      <c r="W643">
        <v>4.3128289999999997E-12</v>
      </c>
      <c r="X643">
        <v>2.8360969999999999E-12</v>
      </c>
      <c r="Y643">
        <v>2.6858578E-12</v>
      </c>
      <c r="Z643">
        <v>3.6208143999999999E-12</v>
      </c>
      <c r="AA643">
        <v>1.4425503000000001E-11</v>
      </c>
      <c r="AB643" t="s">
        <v>0</v>
      </c>
      <c r="AC643" t="s">
        <v>0</v>
      </c>
      <c r="AD643" t="s">
        <v>0</v>
      </c>
      <c r="AE643">
        <v>4.0058724999999996E-12</v>
      </c>
      <c r="AF643">
        <v>4.4190713999999997E-12</v>
      </c>
      <c r="AG643">
        <v>3.7652341999999997E-12</v>
      </c>
      <c r="AH643">
        <v>4.8001929999999997E-12</v>
      </c>
      <c r="AI643">
        <v>6.1148879999999997E-12</v>
      </c>
      <c r="AJ643">
        <v>6.0880599999999998E-12</v>
      </c>
      <c r="AM643" s="35" t="s">
        <v>28</v>
      </c>
      <c r="AN643" s="21"/>
      <c r="AO643" s="21">
        <f>SUM(S640:AB648)/54</f>
        <v>1.8964278335553355E-4</v>
      </c>
      <c r="AP643" s="2"/>
      <c r="AR643" s="35" t="s">
        <v>28</v>
      </c>
      <c r="AS643" s="21"/>
      <c r="AT643" s="2">
        <f>((AO643-AO$14)*100)/AO$14</f>
        <v>-20.368152856744175</v>
      </c>
      <c r="AZ643" s="30" t="s">
        <v>17</v>
      </c>
      <c r="BA643" s="21">
        <f t="shared" si="261"/>
        <v>2.6168896649344468E-3</v>
      </c>
      <c r="BB643" s="21">
        <f t="shared" si="262"/>
        <v>2.6168896649344468E-6</v>
      </c>
      <c r="BC643" s="21">
        <f t="shared" si="263"/>
        <v>2.114446849267033E-4</v>
      </c>
      <c r="BD643" s="21">
        <f t="shared" si="264"/>
        <v>2.5373362191204395E-3</v>
      </c>
      <c r="BE643" s="21">
        <f t="shared" si="265"/>
        <v>2.5373362191204394</v>
      </c>
      <c r="BF643" s="21">
        <f t="shared" si="266"/>
        <v>2.5373362191204397E-18</v>
      </c>
      <c r="BG643" s="1">
        <f t="shared" si="272"/>
        <v>8.9246995503232786E-4</v>
      </c>
      <c r="BH643" s="1">
        <f t="shared" si="267"/>
        <v>0.32575153358679965</v>
      </c>
      <c r="BI643" s="22">
        <f t="shared" si="274"/>
        <v>1.9270267172895017</v>
      </c>
      <c r="BJ643" s="22">
        <f t="shared" si="269"/>
        <v>3.8540534345790034</v>
      </c>
      <c r="BK643" s="22">
        <f t="shared" si="270"/>
        <v>11.562160303737011</v>
      </c>
      <c r="BL643" s="48">
        <f t="shared" si="273"/>
        <v>5.7810801518685055</v>
      </c>
      <c r="BM643" s="50">
        <f>BI643-BI$14</f>
        <v>-0.16341513863909052</v>
      </c>
      <c r="BN643" s="50">
        <f>BJ643-BJ$14</f>
        <v>-0.32683027727818104</v>
      </c>
      <c r="BO643" s="50">
        <f>BK643-BK$14</f>
        <v>-0.98049083183454222</v>
      </c>
      <c r="BP643" s="50">
        <f>BL643-BL$14</f>
        <v>-0.49024541591727111</v>
      </c>
    </row>
    <row r="644" spans="1:68" x14ac:dyDescent="0.25">
      <c r="A644">
        <v>1.0714515E-11</v>
      </c>
      <c r="B644">
        <v>2.8545956999999999E-12</v>
      </c>
      <c r="C644" t="s">
        <v>0</v>
      </c>
      <c r="D644" t="s">
        <v>0</v>
      </c>
      <c r="E644">
        <v>1.6877744000000001E-11</v>
      </c>
      <c r="F644">
        <v>5.6318549999999997E-12</v>
      </c>
      <c r="G644">
        <v>1.2419713E-12</v>
      </c>
      <c r="H644">
        <v>3.5266212999999999E-13</v>
      </c>
      <c r="I644">
        <v>2.3770040000000002E-13</v>
      </c>
      <c r="J644">
        <v>1.5032282000000001E-13</v>
      </c>
      <c r="K644">
        <v>2.0743667E-13</v>
      </c>
      <c r="L644">
        <v>3.0789159999999998E-13</v>
      </c>
      <c r="M644">
        <v>4.7824069999999999E-13</v>
      </c>
      <c r="N644">
        <v>6.8999859999999999E-13</v>
      </c>
      <c r="O644">
        <v>9.5967980000000009E-13</v>
      </c>
      <c r="P644">
        <v>1.2930763999999999E-12</v>
      </c>
      <c r="Q644">
        <v>1.7763423E-12</v>
      </c>
      <c r="R644">
        <v>5.3859845999999999E-12</v>
      </c>
      <c r="S644" t="s">
        <v>0</v>
      </c>
      <c r="T644" t="s">
        <v>0</v>
      </c>
      <c r="U644" t="s">
        <v>0</v>
      </c>
      <c r="V644" t="s">
        <v>0</v>
      </c>
      <c r="W644">
        <v>7.5626380000000002E-12</v>
      </c>
      <c r="X644">
        <v>3.6990110000000002E-12</v>
      </c>
      <c r="Y644">
        <v>4.5455970000000002E-12</v>
      </c>
      <c r="Z644">
        <v>6.4058246999999997E-12</v>
      </c>
      <c r="AA644">
        <v>5.4442685000000005E-4</v>
      </c>
      <c r="AB644" t="s">
        <v>0</v>
      </c>
      <c r="AC644" t="s">
        <v>0</v>
      </c>
      <c r="AD644" t="s">
        <v>0</v>
      </c>
      <c r="AE644">
        <v>8.1703260000000001E-12</v>
      </c>
      <c r="AF644">
        <v>5.4745769999999998E-12</v>
      </c>
      <c r="AG644">
        <v>4.3987580000000002E-12</v>
      </c>
      <c r="AH644">
        <v>7.8153550000000007E-12</v>
      </c>
      <c r="AI644">
        <v>1.7491605000000002E-11</v>
      </c>
      <c r="AJ644">
        <v>4.157201E-8</v>
      </c>
      <c r="AM644" s="33" t="s">
        <v>29</v>
      </c>
      <c r="AN644" s="21"/>
      <c r="AO644" s="1">
        <f>(SUM(AC635:AJ657)+SUM(A635:D648))/173</f>
        <v>1.1340468070298497E-3</v>
      </c>
      <c r="AP644" s="21"/>
      <c r="AR644" s="33" t="s">
        <v>29</v>
      </c>
      <c r="AS644" s="21"/>
      <c r="AT644" s="2">
        <f>((AO644-AO$15)*100)/AO$15</f>
        <v>-4.1502980012488058</v>
      </c>
      <c r="AZ644" s="30" t="s">
        <v>19</v>
      </c>
      <c r="BA644" s="21">
        <f t="shared" si="261"/>
        <v>2.5456809606516089E-3</v>
      </c>
      <c r="BB644" s="21">
        <f t="shared" si="262"/>
        <v>2.5456809606516089E-6</v>
      </c>
      <c r="BC644" s="21">
        <f t="shared" si="263"/>
        <v>2.0569102162064999E-4</v>
      </c>
      <c r="BD644" s="21">
        <f t="shared" si="264"/>
        <v>2.4682922594478E-3</v>
      </c>
      <c r="BE644" s="21">
        <f t="shared" si="265"/>
        <v>2.4682922594478001</v>
      </c>
      <c r="BF644" s="21">
        <f t="shared" si="266"/>
        <v>2.4682922594478001E-18</v>
      </c>
      <c r="BG644" s="1">
        <f t="shared" si="272"/>
        <v>8.68184777876872E-4</v>
      </c>
      <c r="BH644" s="1">
        <f t="shared" si="267"/>
        <v>0.3168874439250583</v>
      </c>
      <c r="BI644" s="22">
        <f t="shared" si="274"/>
        <v>1.8745900106544009</v>
      </c>
      <c r="BJ644" s="22">
        <f t="shared" si="269"/>
        <v>3.7491800213088018</v>
      </c>
      <c r="BK644" s="22">
        <f t="shared" si="270"/>
        <v>11.247540063926404</v>
      </c>
      <c r="BL644" s="48">
        <f t="shared" si="273"/>
        <v>5.6237700319632014</v>
      </c>
      <c r="BM644" s="50">
        <f>BI644-BI$15</f>
        <v>-7.4397870528741583E-2</v>
      </c>
      <c r="BN644" s="50">
        <f>BJ644-BJ$15</f>
        <v>-0.14879574105748317</v>
      </c>
      <c r="BO644" s="50">
        <f>BK644-BK$15</f>
        <v>-0.44638722317245083</v>
      </c>
      <c r="BP644" s="50">
        <f>BL644-BL$15</f>
        <v>-0.22319361158622542</v>
      </c>
    </row>
    <row r="645" spans="1:68" x14ac:dyDescent="0.25">
      <c r="A645">
        <v>9.2519119999999997E-4</v>
      </c>
      <c r="B645">
        <v>7.0212256000000002E-12</v>
      </c>
      <c r="C645" t="s">
        <v>0</v>
      </c>
      <c r="D645" t="s">
        <v>0</v>
      </c>
      <c r="E645">
        <v>2.1951419000000002E-12</v>
      </c>
      <c r="F645">
        <v>3.4332551999999999E-12</v>
      </c>
      <c r="G645">
        <v>1.0370919999999999E-12</v>
      </c>
      <c r="H645">
        <v>5.5933383000000003E-13</v>
      </c>
      <c r="I645">
        <v>2.1799895E-13</v>
      </c>
      <c r="J645">
        <v>1.4955091999999999E-13</v>
      </c>
      <c r="K645">
        <v>1.3356906E-13</v>
      </c>
      <c r="L645">
        <v>1.7019562999999999E-13</v>
      </c>
      <c r="M645">
        <v>3.4857402999999999E-13</v>
      </c>
      <c r="N645">
        <v>8.5175130000000002E-13</v>
      </c>
      <c r="O645">
        <v>1.2959105E-12</v>
      </c>
      <c r="P645">
        <v>2.0784090000000001E-12</v>
      </c>
      <c r="Q645">
        <v>3.5397969999999998E-12</v>
      </c>
      <c r="R645">
        <v>4.1444077000000001E-6</v>
      </c>
      <c r="S645" t="s">
        <v>0</v>
      </c>
      <c r="T645" t="s">
        <v>0</v>
      </c>
      <c r="U645" t="s">
        <v>0</v>
      </c>
      <c r="V645" t="s">
        <v>0</v>
      </c>
      <c r="W645">
        <v>5.0245276999999997E-12</v>
      </c>
      <c r="X645">
        <v>4.3084300000000001E-12</v>
      </c>
      <c r="Y645">
        <v>7.6841880000000003E-12</v>
      </c>
      <c r="Z645">
        <v>7.1336104999999998E-12</v>
      </c>
      <c r="AA645">
        <v>6.3384240000000005E-4</v>
      </c>
      <c r="AB645" t="s">
        <v>0</v>
      </c>
      <c r="AC645" t="s">
        <v>0</v>
      </c>
      <c r="AD645" t="s">
        <v>0</v>
      </c>
      <c r="AE645">
        <v>3.5681650000000001E-12</v>
      </c>
      <c r="AF645">
        <v>2.1067299999999998E-12</v>
      </c>
      <c r="AG645">
        <v>3.0698538000000001E-12</v>
      </c>
      <c r="AH645">
        <v>1.1030975999999999E-11</v>
      </c>
      <c r="AI645">
        <v>1.7910602999999999E-4</v>
      </c>
      <c r="AJ645">
        <v>6.10945E-4</v>
      </c>
      <c r="AM645" t="s">
        <v>30</v>
      </c>
      <c r="AN645" s="21"/>
      <c r="AO645" s="21">
        <f>SUM(U663:W664)/6</f>
        <v>3.6031161500000002E-3</v>
      </c>
      <c r="AP645" s="21"/>
      <c r="AR645" t="s">
        <v>30</v>
      </c>
      <c r="AT645" s="2">
        <f>((AO645-AO$16)*100)/AO$16</f>
        <v>8.6178630850947222</v>
      </c>
      <c r="AZ645" s="28" t="s">
        <v>22</v>
      </c>
      <c r="BA645" s="21">
        <f t="shared" si="261"/>
        <v>4.4582653929525893E-5</v>
      </c>
      <c r="BB645" s="21">
        <f t="shared" si="262"/>
        <v>4.4582653929525891E-8</v>
      </c>
      <c r="BC645" s="21">
        <f t="shared" si="263"/>
        <v>3.602278437505692E-6</v>
      </c>
      <c r="BD645" s="21">
        <f t="shared" si="264"/>
        <v>4.3227341250068308E-5</v>
      </c>
      <c r="BE645" s="21">
        <f t="shared" si="265"/>
        <v>4.3227341250068309E-2</v>
      </c>
      <c r="BF645" s="21">
        <f t="shared" si="266"/>
        <v>4.322734125006831E-20</v>
      </c>
      <c r="BG645" s="1">
        <f t="shared" si="272"/>
        <v>1.5204568874592778E-5</v>
      </c>
      <c r="BH645" s="1">
        <f t="shared" si="267"/>
        <v>5.549667639226364E-3</v>
      </c>
      <c r="BI645" s="22">
        <f t="shared" si="274"/>
        <v>3.2829800354620721E-2</v>
      </c>
      <c r="BJ645" s="22">
        <f t="shared" si="269"/>
        <v>6.5659600709241442E-2</v>
      </c>
      <c r="BK645" s="22">
        <f t="shared" si="270"/>
        <v>0.19697880212772434</v>
      </c>
      <c r="BL645" s="48">
        <f t="shared" si="273"/>
        <v>9.848940106386217E-2</v>
      </c>
      <c r="BM645" s="50">
        <f>BI645-BI$16</f>
        <v>-7.2423351198190183E-3</v>
      </c>
      <c r="BN645" s="50">
        <f>BJ645-BJ$16</f>
        <v>-1.4484670239638037E-2</v>
      </c>
      <c r="BO645" s="50">
        <f>BK645-BK$16</f>
        <v>-4.345401071891411E-2</v>
      </c>
      <c r="BP645" s="50">
        <f>BL645-BL$16</f>
        <v>-2.1727005359457041E-2</v>
      </c>
    </row>
    <row r="646" spans="1:68" x14ac:dyDescent="0.25">
      <c r="A646">
        <v>2.6744671999999999E-3</v>
      </c>
      <c r="B646">
        <v>6.6331843999999996E-4</v>
      </c>
      <c r="C646">
        <v>7.8001199999999997E-13</v>
      </c>
      <c r="D646">
        <v>1.2631574E-12</v>
      </c>
      <c r="E646">
        <v>2.0155947000000002E-12</v>
      </c>
      <c r="F646">
        <v>2.4044239000000002E-12</v>
      </c>
      <c r="G646">
        <v>1.2834752E-12</v>
      </c>
      <c r="H646">
        <v>9.1306750000000004E-13</v>
      </c>
      <c r="I646">
        <v>2.8502471999999999E-13</v>
      </c>
      <c r="J646">
        <v>2.8797269999999998E-13</v>
      </c>
      <c r="K646">
        <v>2.2318024E-13</v>
      </c>
      <c r="L646">
        <v>2.7093082000000002E-13</v>
      </c>
      <c r="M646">
        <v>5.2672060000000004E-13</v>
      </c>
      <c r="N646">
        <v>1.2471375E-12</v>
      </c>
      <c r="O646">
        <v>3.1880648E-12</v>
      </c>
      <c r="P646">
        <v>7.5913810000000005E-12</v>
      </c>
      <c r="Q646">
        <v>9.6917349999999992E-12</v>
      </c>
      <c r="R646">
        <v>7.0405439999999999E-4</v>
      </c>
      <c r="S646" t="s">
        <v>0</v>
      </c>
      <c r="T646" t="s">
        <v>0</v>
      </c>
      <c r="U646" t="s">
        <v>0</v>
      </c>
      <c r="V646" t="s">
        <v>0</v>
      </c>
      <c r="W646">
        <v>1.5040305000000001E-12</v>
      </c>
      <c r="X646">
        <v>3.0061467999999998E-12</v>
      </c>
      <c r="Y646">
        <v>6.045852E-4</v>
      </c>
      <c r="Z646">
        <v>1.2162010999999999E-3</v>
      </c>
      <c r="AA646">
        <v>7.4098809999999997E-4</v>
      </c>
      <c r="AB646" t="s">
        <v>0</v>
      </c>
      <c r="AC646" t="s">
        <v>0</v>
      </c>
      <c r="AD646" t="s">
        <v>0</v>
      </c>
      <c r="AE646">
        <v>1.7587082000000001E-12</v>
      </c>
      <c r="AF646">
        <v>4.2097706000000001E-12</v>
      </c>
      <c r="AG646">
        <v>5.0260936999999998E-12</v>
      </c>
      <c r="AH646">
        <v>2.5810285000000002E-5</v>
      </c>
      <c r="AI646">
        <v>3.7487357999999997E-4</v>
      </c>
      <c r="AJ646">
        <v>1.2939585E-3</v>
      </c>
      <c r="AM646" t="s">
        <v>31</v>
      </c>
      <c r="AN646" s="21"/>
      <c r="AO646" s="21">
        <f>((SUM(A631:Z664)+SUM(AA631:AJ657))/895)</f>
        <v>9.0941219691163398E-4</v>
      </c>
      <c r="AP646" s="21"/>
      <c r="AR646" t="s">
        <v>31</v>
      </c>
      <c r="AT646" s="2">
        <f>((AO646-AO$17)*100)/AO$17</f>
        <v>-5.1203001745468031</v>
      </c>
      <c r="AZ646" s="28" t="s">
        <v>25</v>
      </c>
      <c r="BA646" s="21">
        <f t="shared" si="261"/>
        <v>2.4079067009732098E-5</v>
      </c>
      <c r="BB646" s="21">
        <f t="shared" si="262"/>
        <v>2.4079067009732099E-8</v>
      </c>
      <c r="BC646" s="21">
        <f t="shared" si="263"/>
        <v>1.9455886143863534E-6</v>
      </c>
      <c r="BD646" s="21">
        <f t="shared" si="264"/>
        <v>2.3347063372636239E-5</v>
      </c>
      <c r="BE646" s="21">
        <f t="shared" si="265"/>
        <v>2.3347063372636239E-2</v>
      </c>
      <c r="BF646" s="21">
        <f t="shared" si="266"/>
        <v>2.334706337263624E-20</v>
      </c>
      <c r="BG646" s="1">
        <f t="shared" si="272"/>
        <v>8.2119793353742077E-6</v>
      </c>
      <c r="BH646" s="1">
        <f t="shared" si="267"/>
        <v>2.9973724574115859E-3</v>
      </c>
      <c r="BI646" s="22">
        <f t="shared" si="274"/>
        <v>1.7731357220335971E-2</v>
      </c>
      <c r="BJ646" s="22">
        <f t="shared" si="269"/>
        <v>3.5462714440671943E-2</v>
      </c>
      <c r="BK646" s="22">
        <f t="shared" si="270"/>
        <v>0.10638814332201582</v>
      </c>
      <c r="BL646" s="48">
        <f t="shared" si="273"/>
        <v>5.3194071661007904E-2</v>
      </c>
      <c r="BM646" s="50">
        <f>BI646-BI$17</f>
        <v>-8.6582155724103972E-3</v>
      </c>
      <c r="BN646" s="50">
        <f>BJ646-BJ$17</f>
        <v>-1.7316431144820794E-2</v>
      </c>
      <c r="BO646" s="50">
        <f>BK646-BK$17</f>
        <v>-5.194929343446239E-2</v>
      </c>
      <c r="BP646" s="50">
        <f>BL646-BL$17</f>
        <v>-2.5974646717231202E-2</v>
      </c>
    </row>
    <row r="647" spans="1:68" x14ac:dyDescent="0.25">
      <c r="A647">
        <v>1.3507236000000001E-3</v>
      </c>
      <c r="B647">
        <v>5.5410601999999999E-12</v>
      </c>
      <c r="C647">
        <v>7.4755489999999998E-13</v>
      </c>
      <c r="D647">
        <v>9.928666999999999E-13</v>
      </c>
      <c r="E647">
        <v>9.4158629999999991E-13</v>
      </c>
      <c r="F647">
        <v>1.3688717E-12</v>
      </c>
      <c r="G647">
        <v>1.5135453999999999E-12</v>
      </c>
      <c r="H647">
        <v>8.9267710000000003E-13</v>
      </c>
      <c r="I647">
        <v>7.2338060000000004E-13</v>
      </c>
      <c r="J647">
        <v>8.1446324000000002E-13</v>
      </c>
      <c r="K647">
        <v>9.354434999999999E-13</v>
      </c>
      <c r="L647">
        <v>1.065461E-12</v>
      </c>
      <c r="M647">
        <v>1.7837264999999999E-12</v>
      </c>
      <c r="N647">
        <v>3.8062152999999996E-12</v>
      </c>
      <c r="O647">
        <v>8.3626924999999992E-12</v>
      </c>
      <c r="P647">
        <v>3.2585490000000002E-4</v>
      </c>
      <c r="Q647">
        <v>8.6502409999999997E-4</v>
      </c>
      <c r="R647">
        <v>1.2123026999999999E-4</v>
      </c>
      <c r="S647" t="s">
        <v>0</v>
      </c>
      <c r="T647" t="s">
        <v>0</v>
      </c>
      <c r="U647" t="s">
        <v>0</v>
      </c>
      <c r="V647" t="s">
        <v>0</v>
      </c>
      <c r="W647">
        <v>1.7984703000000001E-12</v>
      </c>
      <c r="X647">
        <v>5.8621016000000004E-12</v>
      </c>
      <c r="Y647">
        <v>6.1385153000000005E-4</v>
      </c>
      <c r="Z647">
        <v>1.9190079E-3</v>
      </c>
      <c r="AA647">
        <v>1.6931277E-3</v>
      </c>
      <c r="AB647" t="s">
        <v>0</v>
      </c>
      <c r="AC647" t="s">
        <v>0</v>
      </c>
      <c r="AD647" t="s">
        <v>0</v>
      </c>
      <c r="AE647">
        <v>1.5018148E-12</v>
      </c>
      <c r="AF647">
        <v>4.1632222999999998E-12</v>
      </c>
      <c r="AG647">
        <v>1.1357622E-4</v>
      </c>
      <c r="AH647">
        <v>5.8262600000000004E-4</v>
      </c>
      <c r="AI647">
        <v>9.7973270000000011E-4</v>
      </c>
      <c r="AJ647">
        <v>1.492885E-3</v>
      </c>
      <c r="AZ647" s="35" t="s">
        <v>27</v>
      </c>
      <c r="BA647" s="21">
        <f t="shared" si="261"/>
        <v>2.2885201394978116E-5</v>
      </c>
      <c r="BB647" s="21">
        <f t="shared" si="262"/>
        <v>2.2885201394978118E-8</v>
      </c>
      <c r="BC647" s="21">
        <f t="shared" si="263"/>
        <v>1.8491242727142319E-6</v>
      </c>
      <c r="BD647" s="21">
        <f t="shared" si="264"/>
        <v>2.2189491272570781E-5</v>
      </c>
      <c r="BE647" s="21">
        <f t="shared" si="265"/>
        <v>2.2189491272570781E-2</v>
      </c>
      <c r="BF647" s="21">
        <f t="shared" si="266"/>
        <v>2.2189491272570783E-20</v>
      </c>
      <c r="BG647" s="1">
        <f t="shared" si="272"/>
        <v>7.8048207127576845E-6</v>
      </c>
      <c r="BH647" s="1">
        <f t="shared" si="267"/>
        <v>2.848759560156555E-3</v>
      </c>
      <c r="BI647" s="22">
        <f t="shared" si="274"/>
        <v>1.6852217771962705E-2</v>
      </c>
      <c r="BJ647" s="22">
        <f t="shared" si="269"/>
        <v>3.370443554392541E-2</v>
      </c>
      <c r="BK647" s="22">
        <f t="shared" si="270"/>
        <v>0.10111330663177623</v>
      </c>
      <c r="BL647" s="48">
        <f t="shared" si="273"/>
        <v>5.0556653315888121E-2</v>
      </c>
      <c r="BM647" s="50">
        <f>BI647-BI$18</f>
        <v>-4.0990835896973117E-3</v>
      </c>
      <c r="BN647" s="50">
        <f>BJ647-BJ$18</f>
        <v>-8.1981671793946234E-3</v>
      </c>
      <c r="BO647" s="50">
        <f>BK647-BK$18</f>
        <v>-2.4594501538183877E-2</v>
      </c>
      <c r="BP647" s="50">
        <f>BL647-BL$18</f>
        <v>-1.2297250769091932E-2</v>
      </c>
    </row>
    <row r="648" spans="1:68" x14ac:dyDescent="0.25">
      <c r="A648" t="s">
        <v>0</v>
      </c>
      <c r="B648" t="s">
        <v>0</v>
      </c>
      <c r="C648">
        <v>6.0083559999999998E-13</v>
      </c>
      <c r="D648">
        <v>2.0131677999999999E-12</v>
      </c>
      <c r="E648">
        <v>1.0073543E-5</v>
      </c>
      <c r="F648">
        <v>1.4770961E-12</v>
      </c>
      <c r="G648">
        <v>9.9140250000000003E-13</v>
      </c>
      <c r="H648">
        <v>5.9338630000000004E-13</v>
      </c>
      <c r="I648">
        <v>5.3897410000000002E-13</v>
      </c>
      <c r="J648">
        <v>5.7022270000000001E-13</v>
      </c>
      <c r="K648">
        <v>6.258437E-13</v>
      </c>
      <c r="L648">
        <v>6.8033994999999998E-13</v>
      </c>
      <c r="M648">
        <v>9.0111889999999997E-13</v>
      </c>
      <c r="N648">
        <v>1.2312742000000001E-12</v>
      </c>
      <c r="O648">
        <v>1.9163354000000001E-12</v>
      </c>
      <c r="P648">
        <v>4.9415215999999998E-12</v>
      </c>
      <c r="Q648">
        <v>3.7222319999999999E-4</v>
      </c>
      <c r="R648">
        <v>6.3135719999999999E-4</v>
      </c>
      <c r="S648" t="s">
        <v>0</v>
      </c>
      <c r="T648" t="s">
        <v>0</v>
      </c>
      <c r="U648" t="s">
        <v>0</v>
      </c>
      <c r="V648">
        <v>6.5161990000000005E-13</v>
      </c>
      <c r="W648">
        <v>7.5050119999999997E-13</v>
      </c>
      <c r="X648">
        <v>8.5712805999999997E-13</v>
      </c>
      <c r="Y648">
        <v>1.7922516000000001E-12</v>
      </c>
      <c r="Z648">
        <v>5.861705E-12</v>
      </c>
      <c r="AA648">
        <v>1.1409002000000001E-3</v>
      </c>
      <c r="AB648" t="s">
        <v>0</v>
      </c>
      <c r="AC648" t="s">
        <v>0</v>
      </c>
      <c r="AD648" t="s">
        <v>0</v>
      </c>
      <c r="AE648">
        <v>2.4327402000000001E-12</v>
      </c>
      <c r="AF648">
        <v>3.1892189000000002E-12</v>
      </c>
      <c r="AG648">
        <v>1.1128291999999999E-3</v>
      </c>
      <c r="AH648">
        <v>2.6988194000000001E-4</v>
      </c>
      <c r="AI648">
        <v>4.7938225999999998E-4</v>
      </c>
      <c r="AJ648">
        <v>1.4194062999999999E-3</v>
      </c>
      <c r="AZ648" s="35" t="s">
        <v>28</v>
      </c>
      <c r="BA648" s="21">
        <f t="shared" si="261"/>
        <v>1.8964278335553355E-4</v>
      </c>
      <c r="BB648" s="21">
        <f t="shared" si="262"/>
        <v>1.8964278335553356E-7</v>
      </c>
      <c r="BC648" s="21">
        <f t="shared" si="263"/>
        <v>1.5323136895127113E-5</v>
      </c>
      <c r="BD648" s="21">
        <f t="shared" si="264"/>
        <v>1.8387764274152536E-4</v>
      </c>
      <c r="BE648" s="21">
        <f t="shared" si="265"/>
        <v>0.18387764274152535</v>
      </c>
      <c r="BF648" s="21">
        <f t="shared" si="266"/>
        <v>1.8387764274152536E-19</v>
      </c>
      <c r="BG648" s="1">
        <f>BF648*BA$2</f>
        <v>6.4676202669690426E-5</v>
      </c>
      <c r="BH648" s="1">
        <f t="shared" si="267"/>
        <v>2.3606813974437004E-2</v>
      </c>
      <c r="BI648" s="22">
        <f t="shared" si="274"/>
        <v>0.13964926193264343</v>
      </c>
      <c r="BJ648" s="22">
        <f t="shared" si="269"/>
        <v>0.27929852386528686</v>
      </c>
      <c r="BK648" s="22">
        <f t="shared" si="270"/>
        <v>0.83789557159586059</v>
      </c>
      <c r="BL648" s="48">
        <f t="shared" si="273"/>
        <v>0.41894778579793029</v>
      </c>
      <c r="BM648" s="50">
        <f>BI648-BI$19</f>
        <v>-3.5719346158812337E-2</v>
      </c>
      <c r="BN648" s="50">
        <f>BJ648-BJ$19</f>
        <v>-7.1438692317624675E-2</v>
      </c>
      <c r="BO648" s="50">
        <f>BK648-BK$19</f>
        <v>-0.21431607695287391</v>
      </c>
      <c r="BP648" s="50">
        <f>BL648-BL$19</f>
        <v>-0.10715803847643696</v>
      </c>
    </row>
    <row r="649" spans="1:68" x14ac:dyDescent="0.25">
      <c r="A649" t="s">
        <v>0</v>
      </c>
      <c r="B649" t="s">
        <v>0</v>
      </c>
      <c r="C649">
        <v>1.4135883999999999E-12</v>
      </c>
      <c r="D649">
        <v>2.4519603000000002E-12</v>
      </c>
      <c r="E649">
        <v>2.1015398999999999E-12</v>
      </c>
      <c r="F649">
        <v>9.2796180000000005E-13</v>
      </c>
      <c r="G649">
        <v>7.0765390000000005E-13</v>
      </c>
      <c r="H649">
        <v>6.5034496000000005E-13</v>
      </c>
      <c r="I649">
        <v>7.9678559999999996E-13</v>
      </c>
      <c r="J649">
        <v>9.6226899999999993E-13</v>
      </c>
      <c r="K649">
        <v>9.152247000000001E-13</v>
      </c>
      <c r="L649">
        <v>8.7544272999999995E-13</v>
      </c>
      <c r="M649">
        <v>9.8793729999999999E-13</v>
      </c>
      <c r="N649">
        <v>1.2570664E-12</v>
      </c>
      <c r="O649">
        <v>1.8815182E-12</v>
      </c>
      <c r="P649">
        <v>4.9151625000000001E-12</v>
      </c>
      <c r="Q649">
        <v>2.9548427999999999E-6</v>
      </c>
      <c r="R649">
        <v>1.3611836500000001E-11</v>
      </c>
      <c r="S649" t="s">
        <v>0</v>
      </c>
      <c r="T649" t="s">
        <v>0</v>
      </c>
      <c r="U649" t="s">
        <v>0</v>
      </c>
      <c r="V649">
        <v>2.8494115000000001E-12</v>
      </c>
      <c r="W649">
        <v>9.2877569999999995E-13</v>
      </c>
      <c r="X649">
        <v>1.0392811E-12</v>
      </c>
      <c r="Y649">
        <v>1.6818506999999999E-12</v>
      </c>
      <c r="Z649">
        <v>5.3283346E-12</v>
      </c>
      <c r="AA649">
        <v>1.3979254999999999E-3</v>
      </c>
      <c r="AB649" t="s">
        <v>0</v>
      </c>
      <c r="AC649" t="s">
        <v>0</v>
      </c>
      <c r="AD649" t="s">
        <v>0</v>
      </c>
      <c r="AE649">
        <v>1.2848263999999999E-3</v>
      </c>
      <c r="AF649">
        <v>9.7065170000000005E-5</v>
      </c>
      <c r="AG649">
        <v>5.0498165000000004E-12</v>
      </c>
      <c r="AH649">
        <v>1.9730497999999998E-12</v>
      </c>
      <c r="AI649">
        <v>1.741471E-12</v>
      </c>
      <c r="AJ649">
        <v>2.6029747000000001E-4</v>
      </c>
      <c r="AZ649" s="33" t="s">
        <v>29</v>
      </c>
      <c r="BA649" s="21">
        <f t="shared" si="261"/>
        <v>1.1340468070298497E-3</v>
      </c>
      <c r="BB649" s="21">
        <f t="shared" si="262"/>
        <v>1.1340468070298498E-6</v>
      </c>
      <c r="BC649" s="21">
        <f t="shared" si="263"/>
        <v>9.1630982008011856E-5</v>
      </c>
      <c r="BD649" s="21">
        <f t="shared" si="264"/>
        <v>1.0995717840961423E-3</v>
      </c>
      <c r="BE649" s="21">
        <f t="shared" si="265"/>
        <v>1.0995717840961423</v>
      </c>
      <c r="BF649" s="21">
        <f t="shared" si="266"/>
        <v>1.0995717840961424E-18</v>
      </c>
      <c r="BG649" s="1">
        <f t="shared" ref="BG649:BG651" si="275">BF649*BA$2</f>
        <v>3.8675788147905663E-4</v>
      </c>
      <c r="BH649" s="1">
        <f t="shared" si="267"/>
        <v>0.14116662673985567</v>
      </c>
      <c r="BI649" s="22">
        <f t="shared" si="274"/>
        <v>0.8350900403201047</v>
      </c>
      <c r="BJ649" s="22">
        <f t="shared" si="269"/>
        <v>1.6701800806402094</v>
      </c>
      <c r="BK649" s="22">
        <f t="shared" si="270"/>
        <v>5.0105402419206282</v>
      </c>
      <c r="BL649" s="48">
        <f t="shared" si="273"/>
        <v>2.5052701209603141</v>
      </c>
      <c r="BM649" s="50">
        <f>BI649-BI$20</f>
        <v>-3.6159450190554443E-2</v>
      </c>
      <c r="BN649" s="50">
        <f>BJ649-BJ$20</f>
        <v>-7.2318900381108886E-2</v>
      </c>
      <c r="BO649" s="50">
        <f>BK649-BK$20</f>
        <v>-0.2169567011433271</v>
      </c>
      <c r="BP649" s="50">
        <f>BL649-BL$20</f>
        <v>-0.10847835057166355</v>
      </c>
    </row>
    <row r="650" spans="1:68" x14ac:dyDescent="0.25">
      <c r="A650" t="s">
        <v>0</v>
      </c>
      <c r="B650">
        <v>1.6616237000000001E-12</v>
      </c>
      <c r="C650">
        <v>7.0663379999999996E-13</v>
      </c>
      <c r="D650">
        <v>1.1642753999999999E-12</v>
      </c>
      <c r="E650">
        <v>5.9362739999999998E-13</v>
      </c>
      <c r="F650">
        <v>5.9251780000000003E-13</v>
      </c>
      <c r="G650">
        <v>8.5123340000000004E-13</v>
      </c>
      <c r="H650">
        <v>1.2894144E-12</v>
      </c>
      <c r="I650">
        <v>2.8445945999999999E-12</v>
      </c>
      <c r="J650">
        <v>5.9813779999999998E-12</v>
      </c>
      <c r="K650">
        <v>8.6563655999999997E-12</v>
      </c>
      <c r="L650">
        <v>1.0530829E-5</v>
      </c>
      <c r="M650">
        <v>1.1335122E-9</v>
      </c>
      <c r="N650">
        <v>8.1551850000000001E-12</v>
      </c>
      <c r="O650">
        <v>5.622491E-12</v>
      </c>
      <c r="P650">
        <v>7.4743409999999996E-12</v>
      </c>
      <c r="Q650">
        <v>8.3421509999999997E-12</v>
      </c>
      <c r="R650">
        <v>1.0285798E-11</v>
      </c>
      <c r="S650" t="s">
        <v>0</v>
      </c>
      <c r="T650" t="s">
        <v>0</v>
      </c>
      <c r="U650">
        <v>1.0986414999999999E-12</v>
      </c>
      <c r="V650">
        <v>2.2732557999999999E-12</v>
      </c>
      <c r="W650">
        <v>5.3968947000000003E-12</v>
      </c>
      <c r="X650">
        <v>5.1830849999999998E-12</v>
      </c>
      <c r="Y650">
        <v>4.0629396999999999E-12</v>
      </c>
      <c r="Z650">
        <v>2.7028893E-12</v>
      </c>
      <c r="AA650">
        <v>1.2574107599999999E-11</v>
      </c>
      <c r="AB650" t="s">
        <v>0</v>
      </c>
      <c r="AC650" t="s">
        <v>0</v>
      </c>
      <c r="AD650" t="s">
        <v>0</v>
      </c>
      <c r="AE650">
        <v>5.8642080000000002E-11</v>
      </c>
      <c r="AF650">
        <v>5.6785436000000002E-12</v>
      </c>
      <c r="AG650">
        <v>1.6217557999999999E-12</v>
      </c>
      <c r="AH650">
        <v>1.9195663E-12</v>
      </c>
      <c r="AI650">
        <v>2.0690317999999999E-12</v>
      </c>
      <c r="AJ650">
        <v>1.0812115000000001E-3</v>
      </c>
      <c r="AZ650" t="s">
        <v>30</v>
      </c>
      <c r="BA650" s="21">
        <f>AH636</f>
        <v>3.9977436E-3</v>
      </c>
      <c r="BB650" s="21">
        <f t="shared" si="262"/>
        <v>3.9977436000000005E-6</v>
      </c>
      <c r="BC650" s="21">
        <f t="shared" si="263"/>
        <v>3.2301768288000004E-4</v>
      </c>
      <c r="BD650" s="21">
        <f t="shared" si="264"/>
        <v>3.8762121945600005E-3</v>
      </c>
      <c r="BE650" s="21">
        <f t="shared" si="265"/>
        <v>3.8762121945600003</v>
      </c>
      <c r="BF650" s="21">
        <f t="shared" si="266"/>
        <v>3.8762121945600004E-18</v>
      </c>
      <c r="BG650" s="1">
        <f t="shared" si="275"/>
        <v>1.3633994962535616E-3</v>
      </c>
      <c r="BH650" s="1">
        <f>BG650*365</f>
        <v>0.49764081613255001</v>
      </c>
      <c r="BI650" s="22">
        <f t="shared" si="274"/>
        <v>2.9438607325716557</v>
      </c>
      <c r="BJ650" s="22">
        <f t="shared" si="269"/>
        <v>5.8877214651433114</v>
      </c>
      <c r="BK650" s="22">
        <f t="shared" si="270"/>
        <v>17.663164395429934</v>
      </c>
      <c r="BL650" s="48">
        <f>AVERAGE(BI650:BK650)</f>
        <v>8.8315821977149671</v>
      </c>
      <c r="BM650" s="50">
        <f>BI650-BI$21</f>
        <v>-2.454312275058701E-2</v>
      </c>
      <c r="BN650" s="50">
        <f>BJ650-BJ$21</f>
        <v>-4.908624550117402E-2</v>
      </c>
      <c r="BO650" s="50">
        <f>BK650-BK$21</f>
        <v>-0.14725873650352383</v>
      </c>
      <c r="BP650" s="50">
        <f>BL650-BL$21</f>
        <v>-7.3629368251761917E-2</v>
      </c>
    </row>
    <row r="651" spans="1:68" x14ac:dyDescent="0.25">
      <c r="A651" t="s">
        <v>0</v>
      </c>
      <c r="B651">
        <v>8.271331E-13</v>
      </c>
      <c r="C651">
        <v>2.8087880000000002E-13</v>
      </c>
      <c r="D651">
        <v>2.3341990000000002E-13</v>
      </c>
      <c r="E651">
        <v>1.6373304999999999E-13</v>
      </c>
      <c r="F651">
        <v>2.8333228000000001E-13</v>
      </c>
      <c r="G651">
        <v>4.91538E-13</v>
      </c>
      <c r="H651">
        <v>8.0143883000000004E-13</v>
      </c>
      <c r="I651">
        <v>1.4529362000000001E-12</v>
      </c>
      <c r="J651">
        <v>2.3842182999999999E-12</v>
      </c>
      <c r="K651">
        <v>4.5260844000000002E-12</v>
      </c>
      <c r="L651">
        <v>6.5408249999999996E-12</v>
      </c>
      <c r="M651">
        <v>9.4771854999999998E-12</v>
      </c>
      <c r="N651">
        <v>8.5840260000000002E-12</v>
      </c>
      <c r="O651">
        <v>9.7112995000000001E-12</v>
      </c>
      <c r="P651">
        <v>1.2673455000000001E-4</v>
      </c>
      <c r="Q651">
        <v>1.8868610000000001E-3</v>
      </c>
      <c r="R651">
        <v>1.8758984999999999E-3</v>
      </c>
      <c r="S651" t="s">
        <v>0</v>
      </c>
      <c r="T651" t="s">
        <v>0</v>
      </c>
      <c r="U651">
        <v>1.5351032E-12</v>
      </c>
      <c r="V651">
        <v>2.8227855999999998E-12</v>
      </c>
      <c r="W651">
        <v>2.1490970000000001E-12</v>
      </c>
      <c r="X651">
        <v>2.7801585000000001E-12</v>
      </c>
      <c r="Y651">
        <v>1.3538267000000001E-4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>
        <v>4.9904620000000002E-4</v>
      </c>
      <c r="AG651">
        <v>1.5765645999999999E-12</v>
      </c>
      <c r="AH651">
        <v>3.3105165000000002E-4</v>
      </c>
      <c r="AI651">
        <v>5.1302780000000005E-4</v>
      </c>
      <c r="AJ651">
        <v>4.7191E-12</v>
      </c>
      <c r="AZ651" t="s">
        <v>31</v>
      </c>
      <c r="BA651" s="21">
        <f>AO646</f>
        <v>9.0941219691163398E-4</v>
      </c>
      <c r="BB651" s="21">
        <f>BA651*0.001</f>
        <v>9.0941219691163405E-7</v>
      </c>
      <c r="BC651" s="21">
        <f>BB651*80.8</f>
        <v>7.3480505510460024E-5</v>
      </c>
      <c r="BD651" s="21">
        <f>BC651*12</f>
        <v>8.8176606612552029E-4</v>
      </c>
      <c r="BE651" s="21">
        <f>BD651*1000</f>
        <v>0.88176606612552033</v>
      </c>
      <c r="BF651" s="21">
        <f>BE651*0.000000000000000001</f>
        <v>8.8176606612552047E-19</v>
      </c>
      <c r="BG651" s="1">
        <f t="shared" si="275"/>
        <v>3.1014798726865993E-4</v>
      </c>
      <c r="BH651" s="1">
        <f>BG651*365</f>
        <v>0.11320401535306088</v>
      </c>
      <c r="BI651" s="22">
        <f>BH651*BD$2</f>
        <v>0.66967347686076772</v>
      </c>
      <c r="BJ651" s="22">
        <f>BH651*BD$3</f>
        <v>1.3393469537215354</v>
      </c>
      <c r="BK651" s="22">
        <f>BH651*BD$4</f>
        <v>4.0180408611646063</v>
      </c>
      <c r="BL651" s="48">
        <f>AVERAGE(BI651:BK651)</f>
        <v>2.0090204305823032</v>
      </c>
      <c r="BM651" s="50">
        <f>BI651-BI$22</f>
        <v>-3.613975620462162E-2</v>
      </c>
      <c r="BN651" s="50">
        <f>BJ651-BJ$22</f>
        <v>-7.2279512409243241E-2</v>
      </c>
      <c r="BO651" s="50">
        <f>BK651-BK$22</f>
        <v>-0.21683853722772906</v>
      </c>
      <c r="BP651" s="50">
        <f>BL651-BL$22</f>
        <v>-0.10841926861386497</v>
      </c>
    </row>
    <row r="652" spans="1:68" x14ac:dyDescent="0.25">
      <c r="A652" t="s">
        <v>0</v>
      </c>
      <c r="B652">
        <v>6.17869E-13</v>
      </c>
      <c r="C652">
        <v>1.5591956000000001E-13</v>
      </c>
      <c r="D652">
        <v>2.0653189999999999E-13</v>
      </c>
      <c r="E652">
        <v>1.1238000999999999E-13</v>
      </c>
      <c r="F652">
        <v>1.6432742999999999E-13</v>
      </c>
      <c r="G652">
        <v>2.8521066000000001E-13</v>
      </c>
      <c r="H652">
        <v>3.1249788000000001E-13</v>
      </c>
      <c r="I652">
        <v>4.1630095E-13</v>
      </c>
      <c r="J652">
        <v>5.6223440000000003E-13</v>
      </c>
      <c r="K652">
        <v>8.8163649999999997E-13</v>
      </c>
      <c r="L652">
        <v>9.5260619999999994E-13</v>
      </c>
      <c r="M652">
        <v>1.3292185E-12</v>
      </c>
      <c r="N652">
        <v>2.0831649999999998E-12</v>
      </c>
      <c r="O652">
        <v>1.6857263E-12</v>
      </c>
      <c r="P652">
        <v>2.3588619999999998E-12</v>
      </c>
      <c r="Q652">
        <v>1.3579227000000001E-4</v>
      </c>
      <c r="R652">
        <v>6.437789E-4</v>
      </c>
      <c r="S652" t="s">
        <v>0</v>
      </c>
      <c r="T652">
        <v>6.6167214999999998E-12</v>
      </c>
      <c r="U652">
        <v>1.6426516E-12</v>
      </c>
      <c r="V652">
        <v>1.0743827999999999E-12</v>
      </c>
      <c r="W652">
        <v>1.2775365E-12</v>
      </c>
      <c r="X652">
        <v>1.0450457E-12</v>
      </c>
      <c r="Y652">
        <v>5.4176535999999995E-13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>
        <v>1.2869422E-3</v>
      </c>
      <c r="AG652">
        <v>5.8458260000000001E-11</v>
      </c>
      <c r="AH652">
        <v>2.5771184E-11</v>
      </c>
      <c r="AI652">
        <v>4.4653023E-4</v>
      </c>
      <c r="AJ652">
        <v>2.1441095000000001E-11</v>
      </c>
    </row>
    <row r="653" spans="1:68" x14ac:dyDescent="0.25">
      <c r="A653" t="s">
        <v>0</v>
      </c>
      <c r="B653">
        <v>1.1774368000000001E-12</v>
      </c>
      <c r="C653">
        <v>2.2389195999999999E-13</v>
      </c>
      <c r="D653">
        <v>1.7295956999999999E-13</v>
      </c>
      <c r="E653">
        <v>1.00143296E-13</v>
      </c>
      <c r="F653">
        <v>1.3742512E-13</v>
      </c>
      <c r="G653">
        <v>2.6616802999999998E-13</v>
      </c>
      <c r="H653">
        <v>4.25267E-13</v>
      </c>
      <c r="I653">
        <v>5.9863089999999996E-13</v>
      </c>
      <c r="J653">
        <v>7.6025409999999996E-13</v>
      </c>
      <c r="K653">
        <v>8.9871356000000003E-13</v>
      </c>
      <c r="L653">
        <v>9.8179479999999994E-13</v>
      </c>
      <c r="M653">
        <v>1.2469832E-12</v>
      </c>
      <c r="N653">
        <v>1.1551452E-12</v>
      </c>
      <c r="O653">
        <v>1.0855373000000001E-12</v>
      </c>
      <c r="P653">
        <v>4.4910646000000003E-12</v>
      </c>
      <c r="Q653">
        <v>1.0167701E-3</v>
      </c>
      <c r="R653" t="s">
        <v>0</v>
      </c>
      <c r="S653">
        <v>3.7963639999999997E-12</v>
      </c>
      <c r="T653">
        <v>1.3620382999999999E-12</v>
      </c>
      <c r="U653">
        <v>5.8234269999999996E-13</v>
      </c>
      <c r="V653">
        <v>7.1883785999999995E-13</v>
      </c>
      <c r="W653">
        <v>7.6167685000000004E-13</v>
      </c>
      <c r="X653">
        <v>6.9965003000000001E-13</v>
      </c>
      <c r="Y653">
        <v>5.1640624999999997E-13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>
        <v>1.2098676999999999E-3</v>
      </c>
      <c r="AG653">
        <v>6.9044484999999999E-11</v>
      </c>
      <c r="AH653">
        <v>1.3235072999999999E-3</v>
      </c>
      <c r="AI653">
        <v>1.1522863000000001E-3</v>
      </c>
      <c r="AJ653">
        <v>1.0541484999999999E-3</v>
      </c>
    </row>
    <row r="654" spans="1:68" x14ac:dyDescent="0.25">
      <c r="A654" t="s">
        <v>0</v>
      </c>
      <c r="B654">
        <v>4.7125129999999998E-12</v>
      </c>
      <c r="C654">
        <v>1.358272E-12</v>
      </c>
      <c r="D654">
        <v>4.6500330000000002E-13</v>
      </c>
      <c r="E654">
        <v>1.9111922000000001E-13</v>
      </c>
      <c r="F654">
        <v>2.439634E-13</v>
      </c>
      <c r="G654">
        <v>3.3878669999999998E-13</v>
      </c>
      <c r="H654">
        <v>4.5344890000000002E-13</v>
      </c>
      <c r="I654">
        <v>5.8254204000000005E-13</v>
      </c>
      <c r="J654">
        <v>5.9211554999999996E-13</v>
      </c>
      <c r="K654">
        <v>6.3111066999999997E-13</v>
      </c>
      <c r="L654">
        <v>7.3089179999999996E-13</v>
      </c>
      <c r="M654">
        <v>9.0732379999999999E-13</v>
      </c>
      <c r="N654">
        <v>1.0022325000000001E-12</v>
      </c>
      <c r="O654">
        <v>1.0350583999999999E-12</v>
      </c>
      <c r="P654">
        <v>3.7290510000000003E-12</v>
      </c>
      <c r="Q654" t="s">
        <v>0</v>
      </c>
      <c r="R654">
        <v>9.1282766000000001E-11</v>
      </c>
      <c r="S654">
        <v>1.4948419E-12</v>
      </c>
      <c r="T654">
        <v>1.0336726000000001E-12</v>
      </c>
      <c r="U654">
        <v>6.1788096000000002E-13</v>
      </c>
      <c r="V654">
        <v>6.8422893000000003E-13</v>
      </c>
      <c r="W654">
        <v>7.8887145999999996E-13</v>
      </c>
      <c r="X654">
        <v>6.7546059999999997E-13</v>
      </c>
      <c r="Y654">
        <v>9.3664720000000005E-13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>
        <v>1.2928817999999999E-3</v>
      </c>
      <c r="AG654">
        <v>3.9297623E-7</v>
      </c>
      <c r="AH654" t="s">
        <v>0</v>
      </c>
      <c r="AI654">
        <v>1.3755935E-3</v>
      </c>
      <c r="AJ654">
        <v>1.2107443E-3</v>
      </c>
    </row>
    <row r="655" spans="1:68" x14ac:dyDescent="0.25">
      <c r="A655" t="s">
        <v>0</v>
      </c>
      <c r="B655">
        <v>1.037605E-11</v>
      </c>
      <c r="C655">
        <v>3.2989813000000001E-12</v>
      </c>
      <c r="D655">
        <v>7.1851313999999995E-13</v>
      </c>
      <c r="E655">
        <v>2.9296877000000002E-13</v>
      </c>
      <c r="F655">
        <v>2.644166E-13</v>
      </c>
      <c r="G655">
        <v>3.5592635999999998E-13</v>
      </c>
      <c r="H655">
        <v>4.6298734000000003E-13</v>
      </c>
      <c r="I655">
        <v>5.6603540000000005E-13</v>
      </c>
      <c r="J655">
        <v>5.2392459999999998E-13</v>
      </c>
      <c r="K655">
        <v>5.1983586000000005E-13</v>
      </c>
      <c r="L655">
        <v>6.5871090000000004E-13</v>
      </c>
      <c r="M655">
        <v>7.1451669999999998E-13</v>
      </c>
      <c r="N655">
        <v>6.1013759999999999E-13</v>
      </c>
      <c r="O655">
        <v>7.9804709999999996E-13</v>
      </c>
      <c r="P655" t="s">
        <v>0</v>
      </c>
      <c r="Q655">
        <v>1.495362E-11</v>
      </c>
      <c r="R655">
        <v>1.6686074000000001E-11</v>
      </c>
      <c r="S655">
        <v>6.7207494000000001E-12</v>
      </c>
      <c r="T655">
        <v>1.366962E-12</v>
      </c>
      <c r="U655">
        <v>7.3832065E-13</v>
      </c>
      <c r="V655">
        <v>7.7516110000000003E-13</v>
      </c>
      <c r="W655">
        <v>9.4420809999999999E-13</v>
      </c>
      <c r="X655">
        <v>9.5714690000000004E-13</v>
      </c>
      <c r="Y655">
        <v>2.1035177000000002E-12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>
        <v>3.1929682000000001E-3</v>
      </c>
      <c r="AG655">
        <v>5.6990000000000003E-4</v>
      </c>
      <c r="AH655" t="s">
        <v>0</v>
      </c>
      <c r="AI655" t="s">
        <v>0</v>
      </c>
      <c r="AJ655" t="s">
        <v>0</v>
      </c>
    </row>
    <row r="656" spans="1:68" x14ac:dyDescent="0.25">
      <c r="A656" t="s">
        <v>0</v>
      </c>
      <c r="B656" t="s">
        <v>0</v>
      </c>
      <c r="C656">
        <v>5.9279044000000003E-12</v>
      </c>
      <c r="D656">
        <v>8.6269695999999999E-13</v>
      </c>
      <c r="E656">
        <v>3.0958894000000001E-13</v>
      </c>
      <c r="F656">
        <v>2.7262326E-13</v>
      </c>
      <c r="G656">
        <v>4.4125840000000002E-13</v>
      </c>
      <c r="H656">
        <v>5.557858E-13</v>
      </c>
      <c r="I656">
        <v>6.6461555000000001E-13</v>
      </c>
      <c r="J656">
        <v>6.7929700000000003E-13</v>
      </c>
      <c r="K656">
        <v>6.7725924999999995E-13</v>
      </c>
      <c r="L656">
        <v>7.5744680000000004E-13</v>
      </c>
      <c r="M656">
        <v>6.6776397E-13</v>
      </c>
      <c r="N656">
        <v>4.9669380000000005E-13</v>
      </c>
      <c r="O656">
        <v>8.3739980000000003E-13</v>
      </c>
      <c r="P656" t="s">
        <v>0</v>
      </c>
      <c r="Q656">
        <v>1.7667738999999999E-11</v>
      </c>
      <c r="R656">
        <v>1.1921378E-11</v>
      </c>
      <c r="S656">
        <v>7.8914609999999997E-12</v>
      </c>
      <c r="T656">
        <v>1.5371007E-12</v>
      </c>
      <c r="U656">
        <v>8.6995389999999997E-13</v>
      </c>
      <c r="V656">
        <v>1.0753716E-12</v>
      </c>
      <c r="W656">
        <v>1.4554422E-12</v>
      </c>
      <c r="X656">
        <v>1.537883E-12</v>
      </c>
      <c r="Y656">
        <v>5.1809969999999997E-12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>
        <v>1.4655945000000001E-4</v>
      </c>
      <c r="AG656">
        <v>1.7056388E-3</v>
      </c>
      <c r="AH656" t="s">
        <v>0</v>
      </c>
      <c r="AI656" t="s">
        <v>0</v>
      </c>
      <c r="AJ656" t="s">
        <v>0</v>
      </c>
    </row>
    <row r="657" spans="1:68" x14ac:dyDescent="0.25">
      <c r="A657" t="s">
        <v>0</v>
      </c>
      <c r="B657" t="s">
        <v>0</v>
      </c>
      <c r="C657">
        <v>5.4224920000000003E-4</v>
      </c>
      <c r="D657">
        <v>1.5369601E-12</v>
      </c>
      <c r="E657">
        <v>2.4176418E-13</v>
      </c>
      <c r="F657">
        <v>7.5261269999999998E-14</v>
      </c>
      <c r="G657">
        <v>8.2913826000000002E-14</v>
      </c>
      <c r="H657">
        <v>1.9558776999999999E-13</v>
      </c>
      <c r="I657">
        <v>3.55143E-13</v>
      </c>
      <c r="J657">
        <v>4.7790813E-13</v>
      </c>
      <c r="K657">
        <v>6.9391099999999999E-13</v>
      </c>
      <c r="L657">
        <v>8.3833174000000004E-13</v>
      </c>
      <c r="M657">
        <v>8.0138719999999998E-13</v>
      </c>
      <c r="N657">
        <v>8.3429870000000005E-13</v>
      </c>
      <c r="O657">
        <v>1.8503179000000001E-12</v>
      </c>
      <c r="P657" t="s">
        <v>0</v>
      </c>
      <c r="Q657">
        <v>3.1593332000000002E-11</v>
      </c>
      <c r="R657">
        <v>7.7352289999999994E-12</v>
      </c>
      <c r="S657">
        <v>4.7215230000000004E-12</v>
      </c>
      <c r="T657">
        <v>8.580401E-13</v>
      </c>
      <c r="U657">
        <v>7.2541115999999998E-13</v>
      </c>
      <c r="V657">
        <v>1.0175464E-12</v>
      </c>
      <c r="W657">
        <v>1.8649838999999998E-12</v>
      </c>
      <c r="X657">
        <v>2.3098713000000001E-12</v>
      </c>
      <c r="Y657">
        <v>1.9690589999999999E-12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</row>
    <row r="658" spans="1:68" x14ac:dyDescent="0.25">
      <c r="A658" t="s">
        <v>0</v>
      </c>
      <c r="B658" t="s">
        <v>0</v>
      </c>
      <c r="C658">
        <v>3.7396136999999998E-12</v>
      </c>
      <c r="D658">
        <v>1.6370864999999999E-11</v>
      </c>
      <c r="E658">
        <v>1.7526857000000001E-11</v>
      </c>
      <c r="F658">
        <v>1.7343401E-11</v>
      </c>
      <c r="G658">
        <v>1.3017494E-11</v>
      </c>
      <c r="H658">
        <v>9.3925510000000002E-12</v>
      </c>
      <c r="I658">
        <v>3.6222235999999999E-12</v>
      </c>
      <c r="J658">
        <v>1.6497781E-12</v>
      </c>
      <c r="K658">
        <v>8.2096384999999997E-13</v>
      </c>
      <c r="L658">
        <v>4.9185030000000004E-13</v>
      </c>
      <c r="M658">
        <v>7.7490279999999996E-13</v>
      </c>
      <c r="N658">
        <v>2.3397872000000001E-12</v>
      </c>
      <c r="O658">
        <v>3.9717049999999998E-12</v>
      </c>
      <c r="P658" t="s">
        <v>0</v>
      </c>
      <c r="Q658" t="s">
        <v>0</v>
      </c>
      <c r="R658" t="s">
        <v>0</v>
      </c>
      <c r="S658">
        <v>6.9224013999999998E-4</v>
      </c>
      <c r="T658">
        <v>3.4589758000000003E-11</v>
      </c>
      <c r="U658">
        <v>2.1094226999999999E-11</v>
      </c>
      <c r="V658">
        <v>3.7965312000000001E-12</v>
      </c>
      <c r="W658">
        <v>6.032852E-13</v>
      </c>
      <c r="X658">
        <v>3.6472075000000003E-12</v>
      </c>
      <c r="Y658">
        <v>2.6250609999999999E-12</v>
      </c>
      <c r="Z658" t="s">
        <v>0</v>
      </c>
      <c r="AA658" t="s">
        <v>0</v>
      </c>
      <c r="AB658">
        <v>1.04935815E-13</v>
      </c>
      <c r="AC658">
        <v>4.3688004999999998E-13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</row>
    <row r="659" spans="1:68" x14ac:dyDescent="0.25">
      <c r="A659" t="s">
        <v>0</v>
      </c>
      <c r="B659" t="s">
        <v>0</v>
      </c>
      <c r="C659" t="s">
        <v>0</v>
      </c>
      <c r="D659">
        <v>1.7758926E-3</v>
      </c>
      <c r="E659">
        <v>1.4148793000000001E-3</v>
      </c>
      <c r="F659">
        <v>1.2401059999999999E-3</v>
      </c>
      <c r="G659">
        <v>1.1059691000000001E-3</v>
      </c>
      <c r="H659">
        <v>1.0168286E-3</v>
      </c>
      <c r="I659">
        <v>8.3473049999999995E-4</v>
      </c>
      <c r="J659">
        <v>5.1257050000000001E-4</v>
      </c>
      <c r="K659">
        <v>2.5461732999999999E-9</v>
      </c>
      <c r="L659">
        <v>1.5288394E-11</v>
      </c>
      <c r="M659">
        <v>4.9693093000000004E-12</v>
      </c>
      <c r="N659">
        <v>4.4847202999999997E-12</v>
      </c>
      <c r="O659" t="s">
        <v>0</v>
      </c>
      <c r="P659" t="s">
        <v>0</v>
      </c>
      <c r="Q659" t="s">
        <v>0</v>
      </c>
      <c r="R659" t="s">
        <v>0</v>
      </c>
      <c r="S659">
        <v>3.8692664999999998E-3</v>
      </c>
      <c r="T659">
        <v>3.2518127E-3</v>
      </c>
      <c r="U659">
        <v>2.4435952999999999E-3</v>
      </c>
      <c r="V659">
        <v>1.5555002999999999E-3</v>
      </c>
      <c r="W659">
        <v>4.9430336000000005E-4</v>
      </c>
      <c r="X659">
        <v>1.1921862E-11</v>
      </c>
      <c r="Y659">
        <v>1.3419387999999999E-11</v>
      </c>
      <c r="Z659">
        <v>3.2756393E-12</v>
      </c>
      <c r="AA659">
        <v>1.2297566999999999E-12</v>
      </c>
      <c r="AB659">
        <v>6.3787425000000002E-13</v>
      </c>
      <c r="AC659">
        <v>6.3972809999999995E-13</v>
      </c>
      <c r="AD659">
        <v>2.8186896000000003E-13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</row>
    <row r="660" spans="1:68" x14ac:dyDescent="0.25">
      <c r="A660" t="s">
        <v>0</v>
      </c>
      <c r="B660" t="s">
        <v>0</v>
      </c>
      <c r="C660" t="s">
        <v>0</v>
      </c>
      <c r="D660">
        <v>4.1774400000000001E-3</v>
      </c>
      <c r="E660">
        <v>3.0943030000000001E-3</v>
      </c>
      <c r="F660">
        <v>2.8060235000000001E-3</v>
      </c>
      <c r="G660">
        <v>2.7459960000000001E-3</v>
      </c>
      <c r="H660">
        <v>2.5680833000000002E-3</v>
      </c>
      <c r="I660">
        <v>2.3837276000000002E-3</v>
      </c>
      <c r="J660">
        <v>1.9655015999999999E-3</v>
      </c>
      <c r="K660">
        <v>1.4022615999999999E-3</v>
      </c>
      <c r="L660">
        <v>7.1038570000000003E-4</v>
      </c>
      <c r="M660">
        <v>2.7251783999999999E-11</v>
      </c>
      <c r="N660">
        <v>7.1337285000000001E-12</v>
      </c>
      <c r="O660" t="s">
        <v>0</v>
      </c>
      <c r="P660" t="s">
        <v>0</v>
      </c>
      <c r="Q660" t="s">
        <v>0</v>
      </c>
      <c r="R660" t="s">
        <v>0</v>
      </c>
      <c r="S660">
        <v>4.876549E-3</v>
      </c>
      <c r="T660">
        <v>4.5198909999999998E-3</v>
      </c>
      <c r="U660">
        <v>4.3873540000000004E-3</v>
      </c>
      <c r="V660">
        <v>3.6449236999999998E-3</v>
      </c>
      <c r="W660">
        <v>3.0572749999999999E-3</v>
      </c>
      <c r="X660">
        <v>1.9144539999999999E-3</v>
      </c>
      <c r="Y660">
        <v>4.7732680000000002E-11</v>
      </c>
      <c r="Z660" t="s">
        <v>0</v>
      </c>
      <c r="AA660">
        <v>1.6674380999999999E-12</v>
      </c>
      <c r="AB660">
        <v>1.0013267999999999E-12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</row>
    <row r="661" spans="1:68" x14ac:dyDescent="0.25">
      <c r="A661" t="s">
        <v>0</v>
      </c>
      <c r="B661" t="s">
        <v>0</v>
      </c>
      <c r="C661" t="s">
        <v>0</v>
      </c>
      <c r="D661">
        <v>4.4149999999999997E-3</v>
      </c>
      <c r="E661">
        <v>3.3051737E-3</v>
      </c>
      <c r="F661">
        <v>3.2681161999999998E-3</v>
      </c>
      <c r="G661">
        <v>3.1924221999999999E-3</v>
      </c>
      <c r="H661">
        <v>3.092591E-3</v>
      </c>
      <c r="I661">
        <v>2.9581117000000001E-3</v>
      </c>
      <c r="J661">
        <v>2.8380377000000001E-3</v>
      </c>
      <c r="K661">
        <v>2.4255624000000002E-3</v>
      </c>
      <c r="L661">
        <v>1.5669052E-3</v>
      </c>
      <c r="M661">
        <v>2.1501079E-4</v>
      </c>
      <c r="N661">
        <v>1.3777187E-11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>
        <v>5.8505340000000001E-3</v>
      </c>
      <c r="U661">
        <v>5.1292083000000002E-3</v>
      </c>
      <c r="V661">
        <v>5.4049379999999998E-3</v>
      </c>
      <c r="W661">
        <v>4.8781196000000004E-3</v>
      </c>
      <c r="X661">
        <v>4.3245319999999999E-3</v>
      </c>
      <c r="Y661">
        <v>2.3741582E-3</v>
      </c>
      <c r="Z661">
        <v>6.8724883000000005E-4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</row>
    <row r="662" spans="1:68" x14ac:dyDescent="0.25">
      <c r="A662" t="s">
        <v>0</v>
      </c>
      <c r="B662" t="s">
        <v>0</v>
      </c>
      <c r="C662" t="s">
        <v>0</v>
      </c>
      <c r="D662" t="s">
        <v>0</v>
      </c>
      <c r="E662">
        <v>3.0553564000000001E-3</v>
      </c>
      <c r="F662">
        <v>3.3069038999999998E-3</v>
      </c>
      <c r="G662">
        <v>3.3529121E-3</v>
      </c>
      <c r="H662">
        <v>3.0497722000000001E-3</v>
      </c>
      <c r="I662">
        <v>3.1009787000000001E-3</v>
      </c>
      <c r="J662">
        <v>3.2085425000000002E-3</v>
      </c>
      <c r="K662">
        <v>2.9782301000000001E-3</v>
      </c>
      <c r="L662">
        <v>1.9882857E-3</v>
      </c>
      <c r="M662">
        <v>6.3916649999999999E-4</v>
      </c>
      <c r="N662">
        <v>3.3396881999999999E-11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>
        <v>5.7793840000000003E-3</v>
      </c>
      <c r="V662">
        <v>5.6604943E-3</v>
      </c>
      <c r="W662">
        <v>5.457918E-3</v>
      </c>
      <c r="X662">
        <v>5.3507633999999998E-3</v>
      </c>
      <c r="Y662">
        <v>4.1094705999999998E-3</v>
      </c>
      <c r="Z662">
        <v>1.8772038999999999E-3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</row>
    <row r="663" spans="1:68" x14ac:dyDescent="0.25">
      <c r="A663" t="s">
        <v>0</v>
      </c>
      <c r="B663" t="s">
        <v>0</v>
      </c>
      <c r="C663" t="s">
        <v>0</v>
      </c>
      <c r="D663" t="s">
        <v>0</v>
      </c>
      <c r="E663">
        <v>9.2652640000000003E-4</v>
      </c>
      <c r="F663">
        <v>2.7405086000000002E-3</v>
      </c>
      <c r="G663">
        <v>2.1177824E-3</v>
      </c>
      <c r="H663">
        <v>1.3537598E-3</v>
      </c>
      <c r="I663">
        <v>2.3675528E-3</v>
      </c>
      <c r="J663">
        <v>3.9923279999999998E-3</v>
      </c>
      <c r="K663">
        <v>2.5625967000000001E-3</v>
      </c>
      <c r="L663">
        <v>1.7843182000000001E-3</v>
      </c>
      <c r="M663">
        <v>3.9224523000000001E-11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>
        <v>4.9685170000000004E-3</v>
      </c>
      <c r="V663">
        <v>5.1391969999999999E-3</v>
      </c>
      <c r="W663">
        <v>4.7972364999999996E-3</v>
      </c>
      <c r="X663">
        <v>4.0197996000000003E-3</v>
      </c>
      <c r="Y663">
        <v>3.5283163000000002E-3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</row>
    <row r="664" spans="1:68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>
        <v>5.9301429999999999E-4</v>
      </c>
      <c r="H664">
        <v>7.9595749999999998E-4</v>
      </c>
      <c r="I664">
        <v>7.5611506999999996E-4</v>
      </c>
      <c r="J664">
        <v>2.0718256E-3</v>
      </c>
      <c r="K664">
        <v>3.3847370000000001E-10</v>
      </c>
      <c r="L664">
        <v>5.1306677999999997E-11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>
        <v>2.3443364E-3</v>
      </c>
      <c r="V664">
        <v>3.3370585000000001E-3</v>
      </c>
      <c r="W664">
        <v>1.0323515000000001E-3</v>
      </c>
      <c r="X664">
        <v>1.5210193999999999E-3</v>
      </c>
      <c r="Y664">
        <v>1.1821049000000001E-3</v>
      </c>
      <c r="Z664">
        <v>8.9665287000000005E-4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</row>
    <row r="665" spans="1:68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>
        <v>3.2146140000000001E-11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>
        <v>9.7927940000000004E-11</v>
      </c>
      <c r="U665">
        <v>1.4927193000000001E-10</v>
      </c>
      <c r="V665" t="s">
        <v>0</v>
      </c>
      <c r="W665" t="s">
        <v>0</v>
      </c>
      <c r="X665">
        <v>8.0050390000000006E-12</v>
      </c>
      <c r="Y665">
        <v>4.3679660000000002E-11</v>
      </c>
      <c r="Z665">
        <v>4.8751836E-11</v>
      </c>
      <c r="AA665">
        <v>4.7537713000000003E-11</v>
      </c>
      <c r="AB665">
        <v>5.1593444999999998E-11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</row>
    <row r="666" spans="1:68" x14ac:dyDescent="0.25">
      <c r="A666">
        <v>1.3516558000000001E-11</v>
      </c>
      <c r="B666">
        <v>1.2680071000000001E-11</v>
      </c>
      <c r="C666">
        <v>1.3231125000000001E-11</v>
      </c>
      <c r="D666">
        <v>1.2676437E-11</v>
      </c>
      <c r="E666">
        <v>1.19974326E-11</v>
      </c>
      <c r="F666">
        <v>1.187743E-11</v>
      </c>
      <c r="G666">
        <v>1.1763018499999999E-11</v>
      </c>
      <c r="H666">
        <v>1.1615753E-11</v>
      </c>
      <c r="I666">
        <v>1.1476359999999999E-11</v>
      </c>
      <c r="J666">
        <v>1.144745E-11</v>
      </c>
      <c r="K666">
        <v>1.0924034E-11</v>
      </c>
      <c r="L666">
        <v>1.07516504E-11</v>
      </c>
      <c r="M666">
        <v>1.0731652E-11</v>
      </c>
      <c r="N666">
        <v>1.0678048E-11</v>
      </c>
      <c r="O666">
        <v>1.1327382999999999E-11</v>
      </c>
      <c r="P666">
        <v>1.2515650999999999E-11</v>
      </c>
      <c r="Q666">
        <v>1.3490085000000001E-11</v>
      </c>
      <c r="R666">
        <v>1.4157805000000001E-11</v>
      </c>
      <c r="S666">
        <v>1.6528215E-11</v>
      </c>
      <c r="T666">
        <v>2.2547575000000001E-11</v>
      </c>
      <c r="U666" t="s">
        <v>0</v>
      </c>
      <c r="V666" t="s">
        <v>0</v>
      </c>
      <c r="W666" t="s">
        <v>0</v>
      </c>
      <c r="X666" t="s">
        <v>0</v>
      </c>
      <c r="Y666">
        <v>1.2724035E-11</v>
      </c>
      <c r="Z666">
        <v>2.2045092999999999E-11</v>
      </c>
      <c r="AA666">
        <v>2.4821416999999999E-11</v>
      </c>
      <c r="AB666">
        <v>2.8980590000000001E-11</v>
      </c>
      <c r="AC666">
        <v>2.4122357E-11</v>
      </c>
      <c r="AD666">
        <v>1.6825029999999999E-11</v>
      </c>
      <c r="AE666">
        <v>1.9578506999999999E-11</v>
      </c>
      <c r="AF666">
        <v>1.7364040000000001E-11</v>
      </c>
      <c r="AG666">
        <v>1.546399E-11</v>
      </c>
      <c r="AH666">
        <v>1.7903560000000001E-11</v>
      </c>
      <c r="AI666">
        <v>1.9051501999999999E-11</v>
      </c>
      <c r="AJ666">
        <v>1.7066030999999999E-11</v>
      </c>
    </row>
    <row r="668" spans="1:68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M668" s="21"/>
      <c r="AN668" s="21"/>
      <c r="AO668" s="21"/>
      <c r="AP668" s="21"/>
      <c r="AR668" s="21"/>
      <c r="AS668" s="21"/>
      <c r="AT668" s="2" t="s">
        <v>32</v>
      </c>
    </row>
    <row r="669" spans="1:68" x14ac:dyDescent="0.25">
      <c r="A669" t="s">
        <v>0</v>
      </c>
      <c r="B669">
        <v>5.7926216E-11</v>
      </c>
      <c r="C669">
        <v>5.0535590000000001E-11</v>
      </c>
      <c r="D669">
        <v>5.7675919999999998E-11</v>
      </c>
      <c r="E669">
        <v>3.3892375E-11</v>
      </c>
      <c r="F669">
        <v>2.1440990000000001E-10</v>
      </c>
      <c r="G669">
        <v>4.7998954999999997E-10</v>
      </c>
      <c r="H669">
        <v>3.1772356E-11</v>
      </c>
      <c r="I669">
        <v>2.7161897999999999E-10</v>
      </c>
      <c r="J669">
        <v>2.8645548000000001E-11</v>
      </c>
      <c r="K669">
        <v>5.2910387999999999E-11</v>
      </c>
      <c r="L669">
        <v>2.8457185000000001E-11</v>
      </c>
      <c r="M669">
        <v>2.8117226E-11</v>
      </c>
      <c r="N669">
        <v>2.8874430000000001E-11</v>
      </c>
      <c r="O669">
        <v>5.1430343000000001E-11</v>
      </c>
      <c r="P669">
        <v>2.4387723E-11</v>
      </c>
      <c r="Q669">
        <v>1.9163574E-11</v>
      </c>
      <c r="R669">
        <v>1.5233752E-10</v>
      </c>
      <c r="S669">
        <v>1.6798564E-10</v>
      </c>
      <c r="T669">
        <v>4.8543273999999998E-11</v>
      </c>
      <c r="U669">
        <v>3.9575353E-11</v>
      </c>
      <c r="V669">
        <v>2.63311E-11</v>
      </c>
      <c r="W669">
        <v>4.1890563999999999E-11</v>
      </c>
      <c r="X669">
        <v>2.7970337999999999E-11</v>
      </c>
      <c r="Y669">
        <v>2.5046566999999999E-11</v>
      </c>
      <c r="Z669">
        <v>3.1653560000000002E-11</v>
      </c>
      <c r="AA669">
        <v>3.2258626000000002E-11</v>
      </c>
      <c r="AB669">
        <v>3.6820914E-11</v>
      </c>
      <c r="AC669">
        <v>3.7625109999999998E-11</v>
      </c>
      <c r="AD669">
        <v>5.3030143000000002E-11</v>
      </c>
      <c r="AE669">
        <v>5.553704E-11</v>
      </c>
      <c r="AF669">
        <v>6.2196930000000001E-11</v>
      </c>
      <c r="AG669">
        <v>2.6902985E-11</v>
      </c>
      <c r="AH669">
        <v>3.7403650000000002E-11</v>
      </c>
      <c r="AI669">
        <v>6.4138389999999999E-11</v>
      </c>
      <c r="AJ669" t="s">
        <v>0</v>
      </c>
      <c r="AM669" s="23" t="s">
        <v>1</v>
      </c>
      <c r="AN669" s="21"/>
      <c r="AO669" s="21">
        <f>SUM(A702:AJ703)/40</f>
        <v>2.4205766400000008E-11</v>
      </c>
      <c r="AP669" s="21"/>
      <c r="AQ669" s="21"/>
      <c r="AR669" s="23" t="s">
        <v>1</v>
      </c>
      <c r="AS669" s="21"/>
      <c r="AT669" s="36">
        <f>((AO669-AO$3)*100)/AO$3</f>
        <v>-22.168264711861809</v>
      </c>
      <c r="AU669" s="21"/>
    </row>
    <row r="670" spans="1:68" x14ac:dyDescent="0.25">
      <c r="A670">
        <v>1.0238115000000001E-3</v>
      </c>
      <c r="B670">
        <v>1.2120701E-3</v>
      </c>
      <c r="C670">
        <v>7.1642413999999999E-4</v>
      </c>
      <c r="D670">
        <v>7.1218213999999999E-4</v>
      </c>
      <c r="E670">
        <v>6.1638960000000005E-4</v>
      </c>
      <c r="F670">
        <v>1.115007E-7</v>
      </c>
      <c r="G670">
        <v>1.5246567E-9</v>
      </c>
      <c r="H670">
        <v>9.2992847000000002E-10</v>
      </c>
      <c r="I670">
        <v>1.8537686000000001E-9</v>
      </c>
      <c r="J670">
        <v>8.2181470000000001E-9</v>
      </c>
      <c r="K670">
        <v>2.4565593999999999E-8</v>
      </c>
      <c r="L670">
        <v>1.7781721999999999E-9</v>
      </c>
      <c r="M670">
        <v>9.7484810000000001E-10</v>
      </c>
      <c r="N670">
        <v>1.3520602E-9</v>
      </c>
      <c r="O670">
        <v>2.5824852E-8</v>
      </c>
      <c r="P670">
        <v>1.7046046000000001E-8</v>
      </c>
      <c r="Q670">
        <v>2.5066950000000001E-9</v>
      </c>
      <c r="R670">
        <v>9.1789019999999998E-10</v>
      </c>
      <c r="S670">
        <v>6.5014939999999999E-10</v>
      </c>
      <c r="T670">
        <v>9.3186869999999999E-7</v>
      </c>
      <c r="U670">
        <v>1.1424817000000001E-9</v>
      </c>
      <c r="V670">
        <v>2.9440660000000002E-10</v>
      </c>
      <c r="W670">
        <v>1.8779119000000001E-10</v>
      </c>
      <c r="X670">
        <v>1.0009373000000001E-5</v>
      </c>
      <c r="Y670">
        <v>2.5851324000000001E-3</v>
      </c>
      <c r="Z670">
        <v>8.1564490000000001E-4</v>
      </c>
      <c r="AA670">
        <v>7.8903220000000002E-4</v>
      </c>
      <c r="AB670">
        <v>1.9836535999999999E-4</v>
      </c>
      <c r="AC670">
        <v>4.0963072999999999E-6</v>
      </c>
      <c r="AD670">
        <v>2.6839137999999998E-3</v>
      </c>
      <c r="AE670">
        <v>2.5533510000000001E-3</v>
      </c>
      <c r="AF670">
        <v>2.6025599999999999E-3</v>
      </c>
      <c r="AG670">
        <v>2.1116247000000001E-3</v>
      </c>
      <c r="AH670">
        <v>5.0386915000000005E-4</v>
      </c>
      <c r="AI670">
        <v>8.7223470000000005E-10</v>
      </c>
      <c r="AJ670">
        <v>7.1052300000000001E-4</v>
      </c>
      <c r="AM670" s="23" t="s">
        <v>2</v>
      </c>
      <c r="AN670" s="21"/>
      <c r="AO670" s="21">
        <f>SUM(A668:AJ669)/34</f>
        <v>7.1383970823529406E-11</v>
      </c>
      <c r="AP670" s="21"/>
      <c r="AQ670" s="21"/>
      <c r="AR670" s="23" t="s">
        <v>2</v>
      </c>
      <c r="AS670" s="21"/>
      <c r="AT670" s="2">
        <f>((AO670-AO$4)*100)/AO$4</f>
        <v>31.670356447208345</v>
      </c>
    </row>
    <row r="671" spans="1:68" x14ac:dyDescent="0.25">
      <c r="A671">
        <v>3.8876563999999999E-3</v>
      </c>
      <c r="B671">
        <v>3.7936843E-3</v>
      </c>
      <c r="C671">
        <v>3.7376264000000001E-3</v>
      </c>
      <c r="D671">
        <v>3.8423287000000001E-3</v>
      </c>
      <c r="E671">
        <v>3.7285682999999999E-3</v>
      </c>
      <c r="F671">
        <v>3.6094831000000002E-3</v>
      </c>
      <c r="G671">
        <v>3.5074084999999998E-3</v>
      </c>
      <c r="H671">
        <v>3.5575896000000001E-3</v>
      </c>
      <c r="I671">
        <v>3.8595069999999999E-3</v>
      </c>
      <c r="J671">
        <v>4.0386179999999999E-3</v>
      </c>
      <c r="K671">
        <v>4.1239409999999999E-3</v>
      </c>
      <c r="L671">
        <v>3.9871730000000001E-3</v>
      </c>
      <c r="M671">
        <v>3.8985547000000001E-3</v>
      </c>
      <c r="N671">
        <v>3.8047563E-3</v>
      </c>
      <c r="O671">
        <v>3.7981349999999998E-3</v>
      </c>
      <c r="P671">
        <v>3.6668207000000001E-3</v>
      </c>
      <c r="Q671">
        <v>3.5173282999999998E-3</v>
      </c>
      <c r="R671">
        <v>3.2783789000000001E-3</v>
      </c>
      <c r="S671">
        <v>2.6635794999999999E-3</v>
      </c>
      <c r="T671">
        <v>2.8065946000000001E-3</v>
      </c>
      <c r="U671">
        <v>3.3513335999999999E-3</v>
      </c>
      <c r="V671">
        <v>3.675036E-3</v>
      </c>
      <c r="W671">
        <v>3.7589289999999998E-3</v>
      </c>
      <c r="X671">
        <v>3.7789835999999999E-3</v>
      </c>
      <c r="Y671">
        <v>3.7625264000000001E-3</v>
      </c>
      <c r="Z671">
        <v>3.6324523000000001E-3</v>
      </c>
      <c r="AA671">
        <v>3.6272008E-3</v>
      </c>
      <c r="AB671">
        <v>3.5272543000000002E-3</v>
      </c>
      <c r="AC671">
        <v>3.5351141999999999E-3</v>
      </c>
      <c r="AD671">
        <v>3.6664992000000002E-3</v>
      </c>
      <c r="AE671">
        <v>3.7989492999999999E-3</v>
      </c>
      <c r="AF671">
        <v>3.8209035999999998E-3</v>
      </c>
      <c r="AG671">
        <v>3.8228147000000001E-3</v>
      </c>
      <c r="AH671">
        <v>3.9343516999999998E-3</v>
      </c>
      <c r="AI671">
        <v>3.8773982999999999E-3</v>
      </c>
      <c r="AJ671">
        <v>3.8819740999999999E-3</v>
      </c>
      <c r="AM671" s="26" t="s">
        <v>5</v>
      </c>
      <c r="AN671" s="21"/>
      <c r="AO671" s="21">
        <f>SUM(A700:AJ701)/26</f>
        <v>2.1061038455669596E-3</v>
      </c>
      <c r="AP671" s="21"/>
      <c r="AQ671" s="21"/>
      <c r="AR671" s="26" t="s">
        <v>5</v>
      </c>
      <c r="AS671" s="21"/>
      <c r="AT671" s="2">
        <f>((AO671-AO$5)*100)/AO$5</f>
        <v>-0.83794108516405219</v>
      </c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49" t="s">
        <v>54</v>
      </c>
      <c r="BN671" s="49"/>
      <c r="BO671" s="49"/>
      <c r="BP671" s="49"/>
    </row>
    <row r="672" spans="1:68" x14ac:dyDescent="0.25">
      <c r="A672">
        <v>4.0276935000000003E-3</v>
      </c>
      <c r="B672">
        <v>3.8802239999999998E-3</v>
      </c>
      <c r="C672">
        <v>3.8793399999999998E-3</v>
      </c>
      <c r="D672">
        <v>3.9805420000000001E-3</v>
      </c>
      <c r="E672">
        <v>3.9167949999999998E-3</v>
      </c>
      <c r="F672">
        <v>3.8448269999999999E-3</v>
      </c>
      <c r="G672">
        <v>3.816013E-3</v>
      </c>
      <c r="H672">
        <v>3.8739630999999998E-3</v>
      </c>
      <c r="I672">
        <v>4.0954546999999999E-3</v>
      </c>
      <c r="J672">
        <v>4.0898269999999999E-3</v>
      </c>
      <c r="K672">
        <v>4.0477077E-3</v>
      </c>
      <c r="L672">
        <v>3.8946282999999999E-3</v>
      </c>
      <c r="M672">
        <v>3.8563260000000002E-3</v>
      </c>
      <c r="N672">
        <v>3.8453643000000001E-3</v>
      </c>
      <c r="O672">
        <v>3.7394482999999999E-3</v>
      </c>
      <c r="P672">
        <v>3.6435926E-3</v>
      </c>
      <c r="Q672">
        <v>3.5752094999999999E-3</v>
      </c>
      <c r="R672">
        <v>3.4946439999999999E-3</v>
      </c>
      <c r="S672">
        <v>2.7358562000000001E-3</v>
      </c>
      <c r="T672" t="s">
        <v>0</v>
      </c>
      <c r="U672">
        <v>4.3376170000000002E-3</v>
      </c>
      <c r="V672">
        <v>4.3263583999999999E-3</v>
      </c>
      <c r="W672">
        <v>4.2760660000000002E-3</v>
      </c>
      <c r="X672">
        <v>4.1946885E-3</v>
      </c>
      <c r="Y672">
        <v>4.195664E-3</v>
      </c>
      <c r="Z672">
        <v>4.0546380000000002E-3</v>
      </c>
      <c r="AA672">
        <v>3.8762044E-3</v>
      </c>
      <c r="AB672">
        <v>3.8685587E-3</v>
      </c>
      <c r="AC672">
        <v>3.9333924999999997E-3</v>
      </c>
      <c r="AD672">
        <v>4.0905200000000003E-3</v>
      </c>
      <c r="AE672">
        <v>4.2098639999999998E-3</v>
      </c>
      <c r="AF672">
        <v>4.1930960000000003E-3</v>
      </c>
      <c r="AG672">
        <v>3.9764580000000004E-3</v>
      </c>
      <c r="AH672">
        <v>4.01448E-3</v>
      </c>
      <c r="AI672">
        <v>3.9150723999999996E-3</v>
      </c>
      <c r="AJ672">
        <v>3.9850132999999996E-3</v>
      </c>
      <c r="AM672" s="26" t="s">
        <v>8</v>
      </c>
      <c r="AN672" s="21"/>
      <c r="AO672" s="21">
        <f>SUM(A670:AJ671)/72</f>
        <v>2.1167998205475292E-3</v>
      </c>
      <c r="AP672" s="21"/>
      <c r="AQ672" s="21"/>
      <c r="AR672" s="26" t="s">
        <v>8</v>
      </c>
      <c r="AS672" s="21"/>
      <c r="AT672" s="2">
        <f>((AO672-AO$6)*100)/AO$6</f>
        <v>-0.23436445743085124</v>
      </c>
      <c r="BA672" s="2"/>
      <c r="BI672" t="s">
        <v>40</v>
      </c>
      <c r="BJ672" t="s">
        <v>41</v>
      </c>
      <c r="BK672" t="s">
        <v>42</v>
      </c>
      <c r="BM672" s="49" t="s">
        <v>40</v>
      </c>
      <c r="BN672" s="49" t="s">
        <v>41</v>
      </c>
      <c r="BO672" s="49" t="s">
        <v>42</v>
      </c>
      <c r="BP672" s="49"/>
    </row>
    <row r="673" spans="1:68" x14ac:dyDescent="0.25">
      <c r="A673">
        <v>4.1020494000000001E-3</v>
      </c>
      <c r="B673">
        <v>4.130285E-3</v>
      </c>
      <c r="C673">
        <v>4.1019400000000001E-3</v>
      </c>
      <c r="D673">
        <v>4.1487166000000004E-3</v>
      </c>
      <c r="E673">
        <v>3.9007184000000002E-3</v>
      </c>
      <c r="F673">
        <v>2.9510750000000001E-3</v>
      </c>
      <c r="G673">
        <v>2.2994853000000001E-3</v>
      </c>
      <c r="H673">
        <v>1.4462811E-3</v>
      </c>
      <c r="I673">
        <v>2.3406220000000001E-3</v>
      </c>
      <c r="J673">
        <v>2.4607673000000001E-3</v>
      </c>
      <c r="K673">
        <v>2.7175734000000002E-3</v>
      </c>
      <c r="L673">
        <v>2.8234236E-3</v>
      </c>
      <c r="M673">
        <v>2.9848535000000002E-3</v>
      </c>
      <c r="N673">
        <v>3.1240564000000002E-3</v>
      </c>
      <c r="O673">
        <v>3.1964112999999998E-3</v>
      </c>
      <c r="P673">
        <v>3.0656721999999998E-3</v>
      </c>
      <c r="Q673">
        <v>3.1056719999999999E-3</v>
      </c>
      <c r="R673">
        <v>2.8203526000000001E-3</v>
      </c>
      <c r="S673">
        <v>1.9775768999999999E-3</v>
      </c>
      <c r="T673" t="s">
        <v>0</v>
      </c>
      <c r="U673">
        <v>4.6408259999999998E-3</v>
      </c>
      <c r="V673">
        <v>4.6392350000000002E-3</v>
      </c>
      <c r="W673">
        <v>4.611525E-3</v>
      </c>
      <c r="X673">
        <v>4.5288510000000004E-3</v>
      </c>
      <c r="Y673">
        <v>4.4812860000000001E-3</v>
      </c>
      <c r="Z673">
        <v>4.1826846999999997E-3</v>
      </c>
      <c r="AA673">
        <v>4.1927429999999996E-3</v>
      </c>
      <c r="AB673">
        <v>4.2083752000000004E-3</v>
      </c>
      <c r="AC673">
        <v>4.267753E-3</v>
      </c>
      <c r="AD673">
        <v>4.1438150000000003E-3</v>
      </c>
      <c r="AE673">
        <v>4.129934E-3</v>
      </c>
      <c r="AF673">
        <v>4.3271263000000003E-3</v>
      </c>
      <c r="AG673">
        <v>4.0291813000000003E-3</v>
      </c>
      <c r="AH673">
        <v>3.9824713000000001E-3</v>
      </c>
      <c r="AI673">
        <v>4.025898E-3</v>
      </c>
      <c r="AJ673">
        <v>4.1522128E-3</v>
      </c>
      <c r="AM673" s="27" t="s">
        <v>11</v>
      </c>
      <c r="AN673" s="21"/>
      <c r="AO673" s="21">
        <f>SUM(A695:R699)/56</f>
        <v>1.4503946984908982E-3</v>
      </c>
      <c r="AP673" s="21"/>
      <c r="AR673" s="27" t="s">
        <v>11</v>
      </c>
      <c r="AS673" s="21"/>
      <c r="AT673" s="2">
        <f>((AO673-AO$7)*100)/AO$7</f>
        <v>-7.8797089575742856</v>
      </c>
      <c r="AZ673" s="29" t="s">
        <v>43</v>
      </c>
      <c r="BA673" t="s">
        <v>44</v>
      </c>
      <c r="BB673" t="s">
        <v>45</v>
      </c>
      <c r="BC673" t="s">
        <v>46</v>
      </c>
      <c r="BD673" t="s">
        <v>47</v>
      </c>
      <c r="BE673" t="s">
        <v>48</v>
      </c>
      <c r="BF673" t="s">
        <v>49</v>
      </c>
      <c r="BG673" t="s">
        <v>50</v>
      </c>
      <c r="BH673" t="s">
        <v>51</v>
      </c>
      <c r="BI673" s="36" t="s">
        <v>52</v>
      </c>
      <c r="BJ673" s="36" t="s">
        <v>52</v>
      </c>
      <c r="BK673" s="36" t="s">
        <v>52</v>
      </c>
      <c r="BL673" s="47" t="s">
        <v>53</v>
      </c>
      <c r="BM673" s="52" t="s">
        <v>52</v>
      </c>
      <c r="BN673" s="52" t="s">
        <v>52</v>
      </c>
      <c r="BO673" s="52" t="s">
        <v>52</v>
      </c>
      <c r="BP673" s="52" t="s">
        <v>53</v>
      </c>
    </row>
    <row r="674" spans="1:68" x14ac:dyDescent="0.25">
      <c r="A674">
        <v>4.2243892999999999E-3</v>
      </c>
      <c r="B674">
        <v>3.7668395999999999E-3</v>
      </c>
      <c r="C674">
        <v>2.6040784999999999E-3</v>
      </c>
      <c r="D674">
        <v>1.3801313E-3</v>
      </c>
      <c r="E674">
        <v>7.2378169999999997E-4</v>
      </c>
      <c r="F674">
        <v>8.2381450000000003E-4</v>
      </c>
      <c r="G674">
        <v>2.1324996E-4</v>
      </c>
      <c r="H674">
        <v>4.4149856000000001E-4</v>
      </c>
      <c r="I674">
        <v>5.5705969999999996E-4</v>
      </c>
      <c r="J674">
        <v>5.2831190000000004E-4</v>
      </c>
      <c r="K674">
        <v>6.0170410000000003E-4</v>
      </c>
      <c r="L674">
        <v>6.6275459999999998E-4</v>
      </c>
      <c r="M674">
        <v>7.0808709999999996E-4</v>
      </c>
      <c r="N674">
        <v>8.3773280000000005E-4</v>
      </c>
      <c r="O674">
        <v>9.9922769999999991E-4</v>
      </c>
      <c r="P674">
        <v>1.0621432000000001E-3</v>
      </c>
      <c r="Q674">
        <v>1.0998187E-3</v>
      </c>
      <c r="R674">
        <v>8.0783359999999998E-4</v>
      </c>
      <c r="S674">
        <v>1.1269011E-4</v>
      </c>
      <c r="T674" t="s">
        <v>0</v>
      </c>
      <c r="U674">
        <v>2.6744694999999998E-3</v>
      </c>
      <c r="V674">
        <v>2.9085458000000001E-3</v>
      </c>
      <c r="W674">
        <v>3.417359E-3</v>
      </c>
      <c r="X674">
        <v>3.5761283000000001E-3</v>
      </c>
      <c r="Y674">
        <v>3.4143293999999999E-3</v>
      </c>
      <c r="Z674">
        <v>3.399418E-3</v>
      </c>
      <c r="AA674">
        <v>3.3811620000000001E-3</v>
      </c>
      <c r="AB674">
        <v>3.6060649999999999E-3</v>
      </c>
      <c r="AC674">
        <v>4.1689062000000001E-3</v>
      </c>
      <c r="AD674">
        <v>3.7053605000000002E-3</v>
      </c>
      <c r="AE674">
        <v>3.5861356E-3</v>
      </c>
      <c r="AF674">
        <v>3.7636086000000001E-3</v>
      </c>
      <c r="AG674">
        <v>3.6837810000000001E-3</v>
      </c>
      <c r="AH674">
        <v>3.8376958000000002E-3</v>
      </c>
      <c r="AI674">
        <v>4.0987100000000002E-3</v>
      </c>
      <c r="AJ674">
        <v>4.2898095999999997E-3</v>
      </c>
      <c r="AM674" s="27" t="s">
        <v>14</v>
      </c>
      <c r="AN674" s="21"/>
      <c r="AO674" s="21">
        <f>SUM(E672:R676)/68</f>
        <v>1.5560182718292754E-3</v>
      </c>
      <c r="AP674" s="21"/>
      <c r="AR674" s="27" t="s">
        <v>14</v>
      </c>
      <c r="AS674" s="21"/>
      <c r="AT674" s="2">
        <f>((AO674-AO$8)*100)/AO$8</f>
        <v>-7.4209397908397623</v>
      </c>
      <c r="AZ674" s="23" t="s">
        <v>1</v>
      </c>
      <c r="BA674" s="21">
        <f>AO669</f>
        <v>2.4205766400000008E-11</v>
      </c>
      <c r="BB674" s="21">
        <f>BA674*0.001</f>
        <v>2.420576640000001E-14</v>
      </c>
      <c r="BC674" s="21">
        <f>BB674*80.8</f>
        <v>1.9558259251200008E-12</v>
      </c>
      <c r="BD674" s="21">
        <f>BC674*12</f>
        <v>2.346991110144001E-11</v>
      </c>
      <c r="BE674" s="21">
        <f>BD674*1000</f>
        <v>2.346991110144001E-8</v>
      </c>
      <c r="BF674" s="21">
        <f>BE674*0.000000000000000001</f>
        <v>2.346991110144001E-26</v>
      </c>
      <c r="BG674" s="1">
        <f>BF674*BA$2</f>
        <v>8.2551891812650014E-12</v>
      </c>
      <c r="BH674" s="1">
        <f>BG674*365</f>
        <v>3.0131440511617254E-9</v>
      </c>
      <c r="BI674" s="22">
        <f>BH674*BD$2</f>
        <v>1.7824656190247516E-8</v>
      </c>
      <c r="BJ674" s="22">
        <f>BH674*BD$3</f>
        <v>3.5649312380495032E-8</v>
      </c>
      <c r="BK674" s="22">
        <f>BH674*BD$4</f>
        <v>1.069479371414851E-7</v>
      </c>
      <c r="BL674" s="48">
        <f>AVERAGE(BI674:BK674)</f>
        <v>5.3473968570742542E-8</v>
      </c>
      <c r="BM674" s="50">
        <f>BI674-BI$8</f>
        <v>-5.0768712191818999E-9</v>
      </c>
      <c r="BN674" s="50">
        <f>BJ674-BJ$8</f>
        <v>-1.01537424383638E-8</v>
      </c>
      <c r="BO674" s="50">
        <f>BK674-BK$8</f>
        <v>-3.0461227315091413E-8</v>
      </c>
      <c r="BP674" s="50">
        <f>BL674-BL$8</f>
        <v>-1.5230613657545713E-8</v>
      </c>
    </row>
    <row r="675" spans="1:68" x14ac:dyDescent="0.25">
      <c r="A675">
        <v>1.8993731E-3</v>
      </c>
      <c r="B675">
        <v>7.4280120000000003E-4</v>
      </c>
      <c r="C675">
        <v>2.6493857000000001E-11</v>
      </c>
      <c r="D675">
        <v>1.31604875E-11</v>
      </c>
      <c r="E675" t="s">
        <v>0</v>
      </c>
      <c r="F675">
        <v>1.9359353000000001E-3</v>
      </c>
      <c r="G675">
        <v>4.8864859999999998E-5</v>
      </c>
      <c r="H675">
        <v>2.2712271000000001E-11</v>
      </c>
      <c r="I675">
        <v>2.3513693000000001E-11</v>
      </c>
      <c r="J675">
        <v>2.5956397000000001E-11</v>
      </c>
      <c r="K675">
        <v>2.4466575000000001E-11</v>
      </c>
      <c r="L675">
        <v>1.9794760000000002E-11</v>
      </c>
      <c r="M675">
        <v>1.6473351999999999E-11</v>
      </c>
      <c r="N675">
        <v>1.6085524000000001E-11</v>
      </c>
      <c r="O675">
        <v>1.7813502E-11</v>
      </c>
      <c r="P675">
        <v>1.7800899999999999E-11</v>
      </c>
      <c r="Q675">
        <v>1.931378E-11</v>
      </c>
      <c r="R675">
        <v>1.0960373000000001E-11</v>
      </c>
      <c r="S675">
        <v>7.0530259999999996E-12</v>
      </c>
      <c r="T675" t="s">
        <v>0</v>
      </c>
      <c r="U675">
        <v>2.6075444E-3</v>
      </c>
      <c r="V675">
        <v>1.1666255999999999E-3</v>
      </c>
      <c r="W675">
        <v>1.1910257000000001E-3</v>
      </c>
      <c r="X675">
        <v>1.3665718000000001E-3</v>
      </c>
      <c r="Y675">
        <v>1.3811258E-3</v>
      </c>
      <c r="Z675">
        <v>1.2288173E-3</v>
      </c>
      <c r="AA675">
        <v>1.1162247000000001E-3</v>
      </c>
      <c r="AB675">
        <v>1.6423837999999999E-3</v>
      </c>
      <c r="AC675">
        <v>4.4386303000000004E-3</v>
      </c>
      <c r="AD675">
        <v>1.0609858E-3</v>
      </c>
      <c r="AE675">
        <v>8.5475600000000005E-5</v>
      </c>
      <c r="AF675">
        <v>9.4147323000000002E-4</v>
      </c>
      <c r="AG675">
        <v>1.9361727999999999E-3</v>
      </c>
      <c r="AH675">
        <v>2.616302E-3</v>
      </c>
      <c r="AI675">
        <v>3.0203713000000001E-3</v>
      </c>
      <c r="AJ675">
        <v>2.8425870000000002E-3</v>
      </c>
      <c r="AM675" s="30" t="s">
        <v>17</v>
      </c>
      <c r="AN675" s="21"/>
      <c r="AO675" s="21">
        <f>SUM(S695:Z699)/35</f>
        <v>2.598752591964678E-3</v>
      </c>
      <c r="AP675" s="21"/>
      <c r="AR675" s="30" t="s">
        <v>17</v>
      </c>
      <c r="AS675" s="21"/>
      <c r="AT675" s="2">
        <f>((AO675-AO$9)*100)/AO$9</f>
        <v>-8.4561513331630014</v>
      </c>
      <c r="AZ675" s="23" t="s">
        <v>2</v>
      </c>
      <c r="BA675" s="21">
        <f t="shared" ref="BA675:BA686" si="276">AO670</f>
        <v>7.1383970823529406E-11</v>
      </c>
      <c r="BB675" s="21">
        <f t="shared" ref="BB675:BB687" si="277">BA675*0.001</f>
        <v>7.138397082352941E-14</v>
      </c>
      <c r="BC675" s="21">
        <f t="shared" ref="BC675:BC687" si="278">BB675*80.8</f>
        <v>5.7678248425411762E-12</v>
      </c>
      <c r="BD675" s="21">
        <f t="shared" ref="BD675:BD687" si="279">BC675*12</f>
        <v>6.9213898110494115E-11</v>
      </c>
      <c r="BE675" s="21">
        <f t="shared" ref="BE675:BE687" si="280">BD675*1000</f>
        <v>6.9213898110494112E-8</v>
      </c>
      <c r="BF675" s="21">
        <f t="shared" ref="BF675:BF687" si="281">BE675*0.000000000000000001</f>
        <v>6.9213898110494119E-26</v>
      </c>
      <c r="BG675" s="1">
        <f>BF675*BA$2</f>
        <v>2.4344950451894651E-11</v>
      </c>
      <c r="BH675" s="1">
        <f t="shared" ref="BH675:BH686" si="282">BG675*365</f>
        <v>8.8859069149415481E-9</v>
      </c>
      <c r="BI675" s="22">
        <f t="shared" ref="BI675" si="283">BH675*BD$2</f>
        <v>5.2565769511188518E-8</v>
      </c>
      <c r="BJ675" s="22">
        <f t="shared" ref="BJ675:BJ687" si="284">BH675*BD$3</f>
        <v>1.0513153902237704E-7</v>
      </c>
      <c r="BK675" s="22">
        <f t="shared" ref="BK675:BK687" si="285">BH675*BD$4</f>
        <v>3.1539461706713111E-7</v>
      </c>
      <c r="BL675" s="48">
        <f t="shared" ref="BL675" si="286">AVERAGE(BI675:BK675)</f>
        <v>1.5769730853356555E-7</v>
      </c>
      <c r="BM675" s="50">
        <f>BI675-BI$9</f>
        <v>1.264351902934668E-8</v>
      </c>
      <c r="BN675" s="50">
        <f>BJ675-BJ$9</f>
        <v>2.528703805869336E-8</v>
      </c>
      <c r="BO675" s="50">
        <f>BK675-BK$9</f>
        <v>7.5861114176080054E-8</v>
      </c>
      <c r="BP675" s="50">
        <f>BL675-BL$9</f>
        <v>3.7930557088040027E-8</v>
      </c>
    </row>
    <row r="676" spans="1:68" x14ac:dyDescent="0.25">
      <c r="A676">
        <v>1.2320624000000001E-11</v>
      </c>
      <c r="B676">
        <v>7.0078520000000002E-12</v>
      </c>
      <c r="C676">
        <v>2.6264887000000001E-12</v>
      </c>
      <c r="D676" t="s">
        <v>0</v>
      </c>
      <c r="E676" t="s">
        <v>0</v>
      </c>
      <c r="F676">
        <v>7.8665937000000003E-4</v>
      </c>
      <c r="G676">
        <v>5.7483960000000001E-12</v>
      </c>
      <c r="H676">
        <v>3.1146190000000001E-12</v>
      </c>
      <c r="I676">
        <v>2.0593739999999998E-12</v>
      </c>
      <c r="J676">
        <v>9.9557850000000003E-13</v>
      </c>
      <c r="K676">
        <v>4.614916E-13</v>
      </c>
      <c r="L676">
        <v>3.2720563000000002E-13</v>
      </c>
      <c r="M676">
        <v>7.0214590000000005E-13</v>
      </c>
      <c r="N676">
        <v>1.048083E-12</v>
      </c>
      <c r="O676">
        <v>1.3022514E-12</v>
      </c>
      <c r="P676">
        <v>1.3916069E-12</v>
      </c>
      <c r="Q676">
        <v>1.0236913E-12</v>
      </c>
      <c r="R676">
        <v>1.3251219E-12</v>
      </c>
      <c r="S676">
        <v>3.1284922999999998E-12</v>
      </c>
      <c r="T676" t="s">
        <v>0</v>
      </c>
      <c r="U676" t="s">
        <v>0</v>
      </c>
      <c r="V676">
        <v>1.6812014000000001E-11</v>
      </c>
      <c r="W676">
        <v>1.3557417E-11</v>
      </c>
      <c r="X676">
        <v>1.8905525000000001E-11</v>
      </c>
      <c r="Y676">
        <v>2.2958472000000001E-11</v>
      </c>
      <c r="Z676">
        <v>1.1508972E-11</v>
      </c>
      <c r="AA676">
        <v>4.4017459999999996E-12</v>
      </c>
      <c r="AB676">
        <v>2.8536718000000001E-11</v>
      </c>
      <c r="AC676" t="s">
        <v>0</v>
      </c>
      <c r="AD676">
        <v>4.2125470000000003E-11</v>
      </c>
      <c r="AE676">
        <v>6.9883940000000002E-12</v>
      </c>
      <c r="AF676">
        <v>2.5426707000000001E-12</v>
      </c>
      <c r="AG676">
        <v>1.1762847E-12</v>
      </c>
      <c r="AH676">
        <v>6.7818445999999999E-12</v>
      </c>
      <c r="AI676">
        <v>1.7477969999999998E-11</v>
      </c>
      <c r="AJ676">
        <v>1.0461203E-11</v>
      </c>
      <c r="AM676" s="30" t="s">
        <v>19</v>
      </c>
      <c r="AN676" s="21"/>
      <c r="AO676" s="21">
        <f>SUM(S672:AB676)/44</f>
        <v>2.5345281894741441E-3</v>
      </c>
      <c r="AP676" s="21"/>
      <c r="AR676" s="30" t="s">
        <v>19</v>
      </c>
      <c r="AS676" s="21"/>
      <c r="AT676" s="2">
        <f>((AO676-AO$10)*100)/AO$10</f>
        <v>-4.2386386997872361</v>
      </c>
      <c r="AZ676" s="26" t="s">
        <v>5</v>
      </c>
      <c r="BA676" s="21">
        <f t="shared" si="276"/>
        <v>2.1061038455669596E-3</v>
      </c>
      <c r="BB676" s="21">
        <f t="shared" si="277"/>
        <v>2.1061038455669597E-6</v>
      </c>
      <c r="BC676" s="21">
        <f t="shared" si="278"/>
        <v>1.7017319072181033E-4</v>
      </c>
      <c r="BD676" s="21">
        <f t="shared" si="279"/>
        <v>2.042078288661724E-3</v>
      </c>
      <c r="BE676" s="21">
        <f t="shared" si="280"/>
        <v>2.0420782886617239</v>
      </c>
      <c r="BF676" s="21">
        <f t="shared" si="281"/>
        <v>2.0420782886617239E-18</v>
      </c>
      <c r="BG676" s="1">
        <f>BF676*BA$2</f>
        <v>7.1827040686243146E-4</v>
      </c>
      <c r="BH676" s="1">
        <f t="shared" si="282"/>
        <v>0.26216869850478747</v>
      </c>
      <c r="BI676" s="22">
        <f>BH676*BD$2</f>
        <v>1.5508939617044801</v>
      </c>
      <c r="BJ676" s="22">
        <f t="shared" si="284"/>
        <v>3.1017879234089603</v>
      </c>
      <c r="BK676" s="22">
        <f t="shared" si="285"/>
        <v>9.3053637702268812</v>
      </c>
      <c r="BL676" s="48">
        <f>AVERAGE(BI676:BK676)</f>
        <v>4.6526818851134406</v>
      </c>
      <c r="BM676" s="50">
        <f>BI676-BI$10</f>
        <v>-1.3105393166161994E-2</v>
      </c>
      <c r="BN676" s="50">
        <f>BJ676-BJ$10</f>
        <v>-2.6210786332323988E-2</v>
      </c>
      <c r="BO676" s="50">
        <f>BK676-BK$10</f>
        <v>-7.8632358996971519E-2</v>
      </c>
      <c r="BP676" s="50">
        <f>BL676-BL$10</f>
        <v>-3.9316179498485759E-2</v>
      </c>
    </row>
    <row r="677" spans="1:68" x14ac:dyDescent="0.25">
      <c r="A677">
        <v>4.1498245999999996E-12</v>
      </c>
      <c r="B677">
        <v>4.0875722999999998E-12</v>
      </c>
      <c r="C677" t="s">
        <v>0</v>
      </c>
      <c r="D677" t="s">
        <v>0</v>
      </c>
      <c r="E677" t="s">
        <v>0</v>
      </c>
      <c r="F677">
        <v>4.2104500000000002E-11</v>
      </c>
      <c r="G677">
        <v>4.4231631999999997E-12</v>
      </c>
      <c r="H677">
        <v>3.4085144000000001E-12</v>
      </c>
      <c r="I677">
        <v>2.6918501999999998E-12</v>
      </c>
      <c r="J677">
        <v>1.4103721E-12</v>
      </c>
      <c r="K677">
        <v>8.3784335999999999E-13</v>
      </c>
      <c r="L677">
        <v>5.4489463999999999E-13</v>
      </c>
      <c r="M677">
        <v>4.5189036999999998E-13</v>
      </c>
      <c r="N677">
        <v>4.3892607999999998E-13</v>
      </c>
      <c r="O677">
        <v>4.0782351000000001E-13</v>
      </c>
      <c r="P677">
        <v>4.1393556999999998E-13</v>
      </c>
      <c r="Q677">
        <v>4.8902375000000001E-13</v>
      </c>
      <c r="R677">
        <v>9.0436496000000001E-13</v>
      </c>
      <c r="S677">
        <v>1.5727880000000001E-12</v>
      </c>
      <c r="T677" t="s">
        <v>0</v>
      </c>
      <c r="U677" t="s">
        <v>0</v>
      </c>
      <c r="V677">
        <v>7.4819960000000003E-5</v>
      </c>
      <c r="W677">
        <v>8.7431109999999997E-12</v>
      </c>
      <c r="X677">
        <v>1.1270314000000001E-12</v>
      </c>
      <c r="Y677">
        <v>7.5216189999999998E-13</v>
      </c>
      <c r="Z677">
        <v>7.6138065E-13</v>
      </c>
      <c r="AA677">
        <v>5.2409969999999999E-12</v>
      </c>
      <c r="AB677">
        <v>3.1456036E-11</v>
      </c>
      <c r="AC677" t="s">
        <v>0</v>
      </c>
      <c r="AD677">
        <v>2.7922545999999999E-11</v>
      </c>
      <c r="AE677">
        <v>1.1797939E-11</v>
      </c>
      <c r="AF677">
        <v>6.0601520000000001E-12</v>
      </c>
      <c r="AG677">
        <v>3.6297546999999998E-12</v>
      </c>
      <c r="AH677">
        <v>3.1095727E-12</v>
      </c>
      <c r="AI677">
        <v>3.4416973999999999E-12</v>
      </c>
      <c r="AJ677">
        <v>2.917798E-12</v>
      </c>
      <c r="AM677" s="28" t="s">
        <v>22</v>
      </c>
      <c r="AN677" s="21"/>
      <c r="AO677" s="1">
        <f>(SUM(B686:O694)+SUM(P686:R690))/140</f>
        <v>4.3977114148207809E-5</v>
      </c>
      <c r="AP677" s="21"/>
      <c r="AR677" s="28" t="s">
        <v>22</v>
      </c>
      <c r="AS677" s="21"/>
      <c r="AT677" s="2">
        <f>((AO677-AO$11)*100)/AO$11</f>
        <v>-19.186007337525275</v>
      </c>
      <c r="AU677">
        <f>SUM(AT677:AT680)/4</f>
        <v>-24.220731629779301</v>
      </c>
      <c r="AZ677" s="26" t="s">
        <v>8</v>
      </c>
      <c r="BA677" s="21">
        <f t="shared" si="276"/>
        <v>2.1167998205475292E-3</v>
      </c>
      <c r="BB677" s="21">
        <f t="shared" si="277"/>
        <v>2.1167998205475293E-6</v>
      </c>
      <c r="BC677" s="21">
        <f t="shared" si="278"/>
        <v>1.7103742550024037E-4</v>
      </c>
      <c r="BD677" s="21">
        <f t="shared" si="279"/>
        <v>2.0524491060028844E-3</v>
      </c>
      <c r="BE677" s="21">
        <f t="shared" si="280"/>
        <v>2.0524491060028844</v>
      </c>
      <c r="BF677" s="21">
        <f t="shared" si="281"/>
        <v>2.0524491060028848E-18</v>
      </c>
      <c r="BG677" s="1">
        <f t="shared" ref="BG677:BG684" si="287">BF677*BA$2</f>
        <v>7.219181862999247E-4</v>
      </c>
      <c r="BH677" s="1">
        <f t="shared" si="282"/>
        <v>0.26350013799947253</v>
      </c>
      <c r="BI677" s="22">
        <f>BH677*BD$2</f>
        <v>1.5587702699154093</v>
      </c>
      <c r="BJ677" s="22">
        <f t="shared" si="284"/>
        <v>3.1175405398308187</v>
      </c>
      <c r="BK677" s="22">
        <f t="shared" si="285"/>
        <v>9.3526216194924565</v>
      </c>
      <c r="BL677" s="48">
        <f t="shared" ref="BL677:BL686" si="288">AVERAGE(BI677:BK677)</f>
        <v>4.6763108097462283</v>
      </c>
      <c r="BM677" s="50">
        <f>BI677-BI$11</f>
        <v>-3.6617854091869351E-3</v>
      </c>
      <c r="BN677" s="50">
        <f>BJ677-BJ$11</f>
        <v>-7.3235708183738701E-3</v>
      </c>
      <c r="BO677" s="50">
        <f>BK677-BK$11</f>
        <v>-2.1970712455122055E-2</v>
      </c>
      <c r="BP677" s="50">
        <f>BL677-BL$11</f>
        <v>-1.0985356227561027E-2</v>
      </c>
    </row>
    <row r="678" spans="1:68" x14ac:dyDescent="0.25">
      <c r="A678">
        <v>2.0693871999999999E-12</v>
      </c>
      <c r="B678">
        <v>1.7579459999999999E-12</v>
      </c>
      <c r="C678" t="s">
        <v>0</v>
      </c>
      <c r="D678" t="s">
        <v>0</v>
      </c>
      <c r="E678" t="s">
        <v>0</v>
      </c>
      <c r="F678">
        <v>5.1568330000000001E-11</v>
      </c>
      <c r="G678">
        <v>2.5866250999999999E-12</v>
      </c>
      <c r="H678">
        <v>1.4077181000000001E-12</v>
      </c>
      <c r="I678">
        <v>1.2237967E-12</v>
      </c>
      <c r="J678">
        <v>9.3360349999999998E-13</v>
      </c>
      <c r="K678">
        <v>7.8483595E-13</v>
      </c>
      <c r="L678">
        <v>5.6298620000000004E-13</v>
      </c>
      <c r="M678">
        <v>4.5555946999999999E-13</v>
      </c>
      <c r="N678">
        <v>4.2565615000000002E-13</v>
      </c>
      <c r="O678">
        <v>4.6998342999999998E-13</v>
      </c>
      <c r="P678">
        <v>5.3891494000000002E-13</v>
      </c>
      <c r="Q678">
        <v>6.7622269999999996E-13</v>
      </c>
      <c r="R678">
        <v>8.5262890000000004E-13</v>
      </c>
      <c r="S678">
        <v>8.7862285999999996E-13</v>
      </c>
      <c r="T678" t="s">
        <v>0</v>
      </c>
      <c r="U678" t="s">
        <v>0</v>
      </c>
      <c r="V678">
        <v>1.0392483999999999E-3</v>
      </c>
      <c r="W678">
        <v>8.9419779999999999E-12</v>
      </c>
      <c r="X678">
        <v>1.0436108000000001E-12</v>
      </c>
      <c r="Y678">
        <v>1.0669221999999999E-12</v>
      </c>
      <c r="Z678">
        <v>2.1583718000000001E-12</v>
      </c>
      <c r="AA678">
        <v>8.6906579999999997E-12</v>
      </c>
      <c r="AB678">
        <v>4.0683319999999997E-8</v>
      </c>
      <c r="AC678" t="s">
        <v>0</v>
      </c>
      <c r="AD678">
        <v>3.5961547000000001E-9</v>
      </c>
      <c r="AE678">
        <v>1.2687445999999999E-11</v>
      </c>
      <c r="AF678">
        <v>3.656111E-12</v>
      </c>
      <c r="AG678">
        <v>3.1974887E-12</v>
      </c>
      <c r="AH678">
        <v>3.0856199999999999E-12</v>
      </c>
      <c r="AI678">
        <v>3.1971287999999998E-12</v>
      </c>
      <c r="AJ678">
        <v>2.810557E-12</v>
      </c>
      <c r="AM678" s="28" t="s">
        <v>25</v>
      </c>
      <c r="AN678" s="21"/>
      <c r="AO678" s="21">
        <f>SUM(E677:R685)/126</f>
        <v>2.3357728133491639E-5</v>
      </c>
      <c r="AP678" s="21"/>
      <c r="AR678" s="28" t="s">
        <v>25</v>
      </c>
      <c r="AS678" s="21"/>
      <c r="AT678" s="2">
        <f>((AO678-AO$12)*100)/AO$12</f>
        <v>-34.822069994626823</v>
      </c>
      <c r="AZ678" s="27" t="s">
        <v>11</v>
      </c>
      <c r="BA678" s="21">
        <f t="shared" si="276"/>
        <v>1.4503946984908982E-3</v>
      </c>
      <c r="BB678" s="21">
        <f t="shared" si="277"/>
        <v>1.4503946984908983E-6</v>
      </c>
      <c r="BC678" s="21">
        <f t="shared" si="278"/>
        <v>1.1719189163806458E-4</v>
      </c>
      <c r="BD678" s="21">
        <f t="shared" si="279"/>
        <v>1.4063026996567749E-3</v>
      </c>
      <c r="BE678" s="21">
        <f t="shared" si="280"/>
        <v>1.4063026996567749</v>
      </c>
      <c r="BF678" s="21">
        <f t="shared" si="281"/>
        <v>1.406302699656775E-18</v>
      </c>
      <c r="BG678" s="1">
        <f t="shared" si="287"/>
        <v>4.946458800637757E-4</v>
      </c>
      <c r="BH678" s="1">
        <f t="shared" si="282"/>
        <v>0.18054574622327813</v>
      </c>
      <c r="BI678" s="22">
        <f t="shared" ref="BI678:BI687" si="289">BH678*BD$2</f>
        <v>1.0680424826688388</v>
      </c>
      <c r="BJ678" s="22">
        <f t="shared" si="284"/>
        <v>2.1360849653376777</v>
      </c>
      <c r="BK678" s="22">
        <f t="shared" si="285"/>
        <v>6.4082548960130321</v>
      </c>
      <c r="BL678" s="48">
        <f t="shared" si="288"/>
        <v>3.2041274480065165</v>
      </c>
      <c r="BM678" s="50">
        <f>BI678-BI$12</f>
        <v>-9.1357330969347839E-2</v>
      </c>
      <c r="BN678" s="50">
        <f>BJ678-BJ$12</f>
        <v>-0.18271466193869568</v>
      </c>
      <c r="BO678" s="50">
        <f>BK678-BK$12</f>
        <v>-0.54814398581608792</v>
      </c>
      <c r="BP678" s="50">
        <f>BL678-BL$12</f>
        <v>-0.27407199290804352</v>
      </c>
    </row>
    <row r="679" spans="1:68" x14ac:dyDescent="0.25">
      <c r="A679">
        <v>2.0435533E-12</v>
      </c>
      <c r="B679">
        <v>1.1472249E-12</v>
      </c>
      <c r="C679" t="s">
        <v>0</v>
      </c>
      <c r="D679" t="s">
        <v>0</v>
      </c>
      <c r="E679" t="s">
        <v>0</v>
      </c>
      <c r="F679">
        <v>1.5511508999999999E-11</v>
      </c>
      <c r="G679">
        <v>1.6495397000000001E-12</v>
      </c>
      <c r="H679">
        <v>7.5171420000000004E-13</v>
      </c>
      <c r="I679">
        <v>4.3513079999999999E-13</v>
      </c>
      <c r="J679">
        <v>4.0884851999999998E-13</v>
      </c>
      <c r="K679">
        <v>4.9091570000000003E-13</v>
      </c>
      <c r="L679">
        <v>4.5967657000000002E-13</v>
      </c>
      <c r="M679">
        <v>4.2322878E-13</v>
      </c>
      <c r="N679">
        <v>4.6178626000000004E-13</v>
      </c>
      <c r="O679">
        <v>5.9443623000000002E-13</v>
      </c>
      <c r="P679">
        <v>6.9508889999999999E-13</v>
      </c>
      <c r="Q679">
        <v>8.2483266000000003E-13</v>
      </c>
      <c r="R679">
        <v>8.6532679999999998E-13</v>
      </c>
      <c r="S679">
        <v>5.7252049999999995E-13</v>
      </c>
      <c r="T679" t="s">
        <v>0</v>
      </c>
      <c r="U679" t="s">
        <v>0</v>
      </c>
      <c r="V679" t="s">
        <v>0</v>
      </c>
      <c r="W679">
        <v>3.5783943000000001E-12</v>
      </c>
      <c r="X679">
        <v>1.6474064000000001E-12</v>
      </c>
      <c r="Y679">
        <v>1.4378404000000001E-12</v>
      </c>
      <c r="Z679">
        <v>2.5691190000000001E-12</v>
      </c>
      <c r="AA679">
        <v>5.7015049999999999E-12</v>
      </c>
      <c r="AB679" t="s">
        <v>0</v>
      </c>
      <c r="AC679" t="s">
        <v>0</v>
      </c>
      <c r="AD679">
        <v>9.5346715999999995E-4</v>
      </c>
      <c r="AE679">
        <v>1.2967905E-7</v>
      </c>
      <c r="AF679">
        <v>3.8447865000000002E-12</v>
      </c>
      <c r="AG679">
        <v>3.0494771E-12</v>
      </c>
      <c r="AH679">
        <v>3.3123064E-12</v>
      </c>
      <c r="AI679">
        <v>3.5642402999999999E-12</v>
      </c>
      <c r="AJ679">
        <v>3.1379106999999999E-12</v>
      </c>
      <c r="AM679" s="35" t="s">
        <v>27</v>
      </c>
      <c r="AN679" s="21"/>
      <c r="AO679" s="21">
        <f>(SUM(S686:AB694)+SUM(P691:R694))/67</f>
        <v>2.2490073333192298E-5</v>
      </c>
      <c r="AP679" s="21"/>
      <c r="AR679" s="35" t="s">
        <v>27</v>
      </c>
      <c r="AS679" s="21"/>
      <c r="AT679" s="2">
        <f>((AO679-AO$13)*100)/AO$13</f>
        <v>-20.953582517005472</v>
      </c>
      <c r="AZ679" s="27" t="s">
        <v>14</v>
      </c>
      <c r="BA679" s="21">
        <f t="shared" si="276"/>
        <v>1.5560182718292754E-3</v>
      </c>
      <c r="BB679" s="21">
        <f t="shared" si="277"/>
        <v>1.5560182718292754E-6</v>
      </c>
      <c r="BC679" s="21">
        <f t="shared" si="278"/>
        <v>1.2572627636380545E-4</v>
      </c>
      <c r="BD679" s="21">
        <f t="shared" si="279"/>
        <v>1.5087153163656653E-3</v>
      </c>
      <c r="BE679" s="21">
        <f t="shared" si="280"/>
        <v>1.5087153163656652</v>
      </c>
      <c r="BF679" s="21">
        <f t="shared" si="281"/>
        <v>1.5087153163656654E-18</v>
      </c>
      <c r="BG679" s="1">
        <f t="shared" si="287"/>
        <v>5.3066798180187729E-4</v>
      </c>
      <c r="BH679" s="1">
        <f t="shared" si="282"/>
        <v>0.19369381335768521</v>
      </c>
      <c r="BI679" s="22">
        <f t="shared" si="289"/>
        <v>1.1458216303822517</v>
      </c>
      <c r="BJ679" s="22">
        <f t="shared" si="284"/>
        <v>2.2916432607645034</v>
      </c>
      <c r="BK679" s="22">
        <f t="shared" si="285"/>
        <v>6.8749297822935098</v>
      </c>
      <c r="BL679" s="48">
        <f t="shared" si="288"/>
        <v>3.4374648911467549</v>
      </c>
      <c r="BM679" s="50">
        <f>BI679-BI$13</f>
        <v>-9.1846615324220338E-2</v>
      </c>
      <c r="BN679" s="50">
        <f>BJ679-BJ$13</f>
        <v>-0.18369323064844068</v>
      </c>
      <c r="BO679" s="50">
        <f>BK679-BK$13</f>
        <v>-0.55107969194532203</v>
      </c>
      <c r="BP679" s="50">
        <f>BL679-BL$13</f>
        <v>-0.27553984597266101</v>
      </c>
    </row>
    <row r="680" spans="1:68" x14ac:dyDescent="0.25">
      <c r="A680">
        <v>4.5733894000000002E-12</v>
      </c>
      <c r="B680">
        <v>1.2165622999999999E-12</v>
      </c>
      <c r="C680" t="s">
        <v>0</v>
      </c>
      <c r="D680" t="s">
        <v>0</v>
      </c>
      <c r="E680">
        <v>2.5450786999999999E-11</v>
      </c>
      <c r="F680">
        <v>3.2445435000000003E-11</v>
      </c>
      <c r="G680">
        <v>1.8610735999999999E-12</v>
      </c>
      <c r="H680">
        <v>6.4221663999999996E-13</v>
      </c>
      <c r="I680">
        <v>2.4971529999999998E-13</v>
      </c>
      <c r="J680">
        <v>2.9895409000000001E-13</v>
      </c>
      <c r="K680">
        <v>2.1655370000000001E-13</v>
      </c>
      <c r="L680">
        <v>2.3629147999999998E-13</v>
      </c>
      <c r="M680">
        <v>4.0522516999999998E-13</v>
      </c>
      <c r="N680">
        <v>5.3465766000000001E-13</v>
      </c>
      <c r="O680">
        <v>7.3216997000000004E-13</v>
      </c>
      <c r="P680">
        <v>9.0821700000000003E-13</v>
      </c>
      <c r="Q680">
        <v>1.0328386000000001E-12</v>
      </c>
      <c r="R680">
        <v>2.0450936999999998E-12</v>
      </c>
      <c r="S680">
        <v>6.9238129999999997E-13</v>
      </c>
      <c r="T680" t="s">
        <v>0</v>
      </c>
      <c r="U680" t="s">
        <v>0</v>
      </c>
      <c r="V680" t="s">
        <v>0</v>
      </c>
      <c r="W680">
        <v>4.2799314000000003E-12</v>
      </c>
      <c r="X680">
        <v>2.8074467999999999E-12</v>
      </c>
      <c r="Y680">
        <v>2.665787E-12</v>
      </c>
      <c r="Z680">
        <v>3.5830992999999999E-12</v>
      </c>
      <c r="AA680">
        <v>1.397492E-11</v>
      </c>
      <c r="AB680" t="s">
        <v>0</v>
      </c>
      <c r="AC680" t="s">
        <v>0</v>
      </c>
      <c r="AD680" t="s">
        <v>0</v>
      </c>
      <c r="AE680">
        <v>3.9647226E-12</v>
      </c>
      <c r="AF680">
        <v>4.3847252000000001E-12</v>
      </c>
      <c r="AG680">
        <v>3.7376939999999999E-12</v>
      </c>
      <c r="AH680">
        <v>4.7591974000000003E-12</v>
      </c>
      <c r="AI680">
        <v>6.0534679999999997E-12</v>
      </c>
      <c r="AJ680">
        <v>6.0349629999999997E-12</v>
      </c>
      <c r="AM680" s="35" t="s">
        <v>28</v>
      </c>
      <c r="AN680" s="21"/>
      <c r="AO680" s="21">
        <f>SUM(S677:AB685)/54</f>
        <v>1.8594405179306911E-4</v>
      </c>
      <c r="AP680" s="2"/>
      <c r="AR680" s="35" t="s">
        <v>28</v>
      </c>
      <c r="AS680" s="21"/>
      <c r="AT680" s="2">
        <f>((AO680-AO$14)*100)/AO$14</f>
        <v>-21.921266669959628</v>
      </c>
      <c r="AZ680" s="30" t="s">
        <v>17</v>
      </c>
      <c r="BA680" s="21">
        <f t="shared" si="276"/>
        <v>2.598752591964678E-3</v>
      </c>
      <c r="BB680" s="21">
        <f t="shared" si="277"/>
        <v>2.5987525919646779E-6</v>
      </c>
      <c r="BC680" s="21">
        <f t="shared" si="278"/>
        <v>2.0997920943074597E-4</v>
      </c>
      <c r="BD680" s="21">
        <f t="shared" si="279"/>
        <v>2.5197505131689516E-3</v>
      </c>
      <c r="BE680" s="21">
        <f t="shared" si="280"/>
        <v>2.5197505131689515</v>
      </c>
      <c r="BF680" s="21">
        <f t="shared" si="281"/>
        <v>2.5197505131689518E-18</v>
      </c>
      <c r="BG680" s="1">
        <f t="shared" si="287"/>
        <v>8.8628444674948125E-4</v>
      </c>
      <c r="BH680" s="1">
        <f t="shared" si="282"/>
        <v>0.32349382306356067</v>
      </c>
      <c r="BI680" s="22">
        <f t="shared" si="289"/>
        <v>1.9136709290594891</v>
      </c>
      <c r="BJ680" s="22">
        <f t="shared" si="284"/>
        <v>3.8273418581189782</v>
      </c>
      <c r="BK680" s="22">
        <f t="shared" si="285"/>
        <v>11.482025574356934</v>
      </c>
      <c r="BL680" s="48">
        <f t="shared" si="288"/>
        <v>5.7410127871784669</v>
      </c>
      <c r="BM680" s="50">
        <f>BI680-BI$14</f>
        <v>-0.17677092686910312</v>
      </c>
      <c r="BN680" s="50">
        <f>BJ680-BJ$14</f>
        <v>-0.35354185373820624</v>
      </c>
      <c r="BO680" s="50">
        <f>BK680-BK$14</f>
        <v>-1.0606255612146196</v>
      </c>
      <c r="BP680" s="50">
        <f>BL680-BL$14</f>
        <v>-0.5303127806073098</v>
      </c>
    </row>
    <row r="681" spans="1:68" x14ac:dyDescent="0.25">
      <c r="A681">
        <v>1.0504302E-11</v>
      </c>
      <c r="B681">
        <v>2.8265673000000002E-12</v>
      </c>
      <c r="C681" t="s">
        <v>0</v>
      </c>
      <c r="D681" t="s">
        <v>0</v>
      </c>
      <c r="E681">
        <v>1.6487617E-11</v>
      </c>
      <c r="F681">
        <v>5.5255859999999998E-12</v>
      </c>
      <c r="G681">
        <v>1.2299249000000001E-12</v>
      </c>
      <c r="H681">
        <v>3.4847552999999998E-13</v>
      </c>
      <c r="I681">
        <v>2.353528E-13</v>
      </c>
      <c r="J681">
        <v>1.4850282E-13</v>
      </c>
      <c r="K681">
        <v>2.0428195999999999E-13</v>
      </c>
      <c r="L681">
        <v>3.0480639999999998E-13</v>
      </c>
      <c r="M681">
        <v>4.7469290000000003E-13</v>
      </c>
      <c r="N681">
        <v>6.9560145000000001E-13</v>
      </c>
      <c r="O681">
        <v>9.7861000000000001E-13</v>
      </c>
      <c r="P681">
        <v>1.2819629E-12</v>
      </c>
      <c r="Q681">
        <v>1.7605529999999999E-12</v>
      </c>
      <c r="R681">
        <v>5.3018960000000004E-12</v>
      </c>
      <c r="S681" t="s">
        <v>0</v>
      </c>
      <c r="T681" t="s">
        <v>0</v>
      </c>
      <c r="U681" t="s">
        <v>0</v>
      </c>
      <c r="V681" t="s">
        <v>0</v>
      </c>
      <c r="W681">
        <v>7.4918650000000004E-12</v>
      </c>
      <c r="X681">
        <v>3.6606005000000003E-12</v>
      </c>
      <c r="Y681">
        <v>4.5480923999999996E-12</v>
      </c>
      <c r="Z681">
        <v>6.3081459999999996E-12</v>
      </c>
      <c r="AA681">
        <v>5.2476230000000001E-4</v>
      </c>
      <c r="AB681" t="s">
        <v>0</v>
      </c>
      <c r="AC681" t="s">
        <v>0</v>
      </c>
      <c r="AD681" t="s">
        <v>0</v>
      </c>
      <c r="AE681">
        <v>8.1388920000000006E-12</v>
      </c>
      <c r="AF681">
        <v>5.3962970000000002E-12</v>
      </c>
      <c r="AG681">
        <v>4.321956E-12</v>
      </c>
      <c r="AH681">
        <v>7.6545200000000008E-12</v>
      </c>
      <c r="AI681">
        <v>1.6995319999999999E-11</v>
      </c>
      <c r="AJ681">
        <v>1.2667849E-8</v>
      </c>
      <c r="AM681" s="33" t="s">
        <v>29</v>
      </c>
      <c r="AN681" s="21"/>
      <c r="AO681" s="1">
        <f>(SUM(AC672:AJ694)+SUM(A672:D685))/173</f>
        <v>1.1303523404164227E-3</v>
      </c>
      <c r="AP681" s="21"/>
      <c r="AR681" s="33" t="s">
        <v>29</v>
      </c>
      <c r="AS681" s="21"/>
      <c r="AT681" s="2">
        <f>((AO681-AO$15)*100)/AO$15</f>
        <v>-4.4625545340005361</v>
      </c>
      <c r="AZ681" s="30" t="s">
        <v>19</v>
      </c>
      <c r="BA681" s="21">
        <f t="shared" si="276"/>
        <v>2.5345281894741441E-3</v>
      </c>
      <c r="BB681" s="21">
        <f t="shared" si="277"/>
        <v>2.5345281894741442E-6</v>
      </c>
      <c r="BC681" s="21">
        <f t="shared" si="278"/>
        <v>2.0478987770951085E-4</v>
      </c>
      <c r="BD681" s="21">
        <f t="shared" si="279"/>
        <v>2.4574785325141299E-3</v>
      </c>
      <c r="BE681" s="21">
        <f t="shared" si="280"/>
        <v>2.4574785325141297</v>
      </c>
      <c r="BF681" s="21">
        <f t="shared" si="281"/>
        <v>2.4574785325141297E-18</v>
      </c>
      <c r="BG681" s="1">
        <f t="shared" si="287"/>
        <v>8.6438121163385747E-4</v>
      </c>
      <c r="BH681" s="1">
        <f t="shared" si="282"/>
        <v>0.315499142246358</v>
      </c>
      <c r="BI681" s="22">
        <f t="shared" si="289"/>
        <v>1.8663773265971499</v>
      </c>
      <c r="BJ681" s="22">
        <f t="shared" si="284"/>
        <v>3.7327546531942999</v>
      </c>
      <c r="BK681" s="22">
        <f t="shared" si="285"/>
        <v>11.198263959582899</v>
      </c>
      <c r="BL681" s="48">
        <f t="shared" si="288"/>
        <v>5.5991319797914487</v>
      </c>
      <c r="BM681" s="50">
        <f>BI681-BI$15</f>
        <v>-8.2610554585992535E-2</v>
      </c>
      <c r="BN681" s="50">
        <f>BJ681-BJ$15</f>
        <v>-0.16522110917198507</v>
      </c>
      <c r="BO681" s="50">
        <f>BK681-BK$15</f>
        <v>-0.4956633275159561</v>
      </c>
      <c r="BP681" s="50">
        <f>BL681-BL$15</f>
        <v>-0.24783166375797805</v>
      </c>
    </row>
    <row r="682" spans="1:68" x14ac:dyDescent="0.25">
      <c r="A682">
        <v>9.1319290000000004E-4</v>
      </c>
      <c r="B682">
        <v>6.94904E-12</v>
      </c>
      <c r="C682" t="s">
        <v>0</v>
      </c>
      <c r="D682" t="s">
        <v>0</v>
      </c>
      <c r="E682">
        <v>2.1750272999999999E-12</v>
      </c>
      <c r="F682">
        <v>3.3912612000000001E-12</v>
      </c>
      <c r="G682">
        <v>1.0290936000000001E-12</v>
      </c>
      <c r="H682">
        <v>5.5552199999999998E-13</v>
      </c>
      <c r="I682">
        <v>2.1609456E-13</v>
      </c>
      <c r="J682">
        <v>1.4810187E-13</v>
      </c>
      <c r="K682">
        <v>1.32141E-13</v>
      </c>
      <c r="L682">
        <v>1.6834314000000001E-13</v>
      </c>
      <c r="M682">
        <v>3.4435237000000001E-13</v>
      </c>
      <c r="N682">
        <v>8.4469709999999997E-13</v>
      </c>
      <c r="O682">
        <v>1.2855638E-12</v>
      </c>
      <c r="P682">
        <v>2.0548036000000001E-12</v>
      </c>
      <c r="Q682">
        <v>3.4929880000000001E-12</v>
      </c>
      <c r="R682">
        <v>2.2693807000000001E-6</v>
      </c>
      <c r="S682" t="s">
        <v>0</v>
      </c>
      <c r="T682" t="s">
        <v>0</v>
      </c>
      <c r="U682" t="s">
        <v>0</v>
      </c>
      <c r="V682" t="s">
        <v>0</v>
      </c>
      <c r="W682">
        <v>4.9779250000000003E-12</v>
      </c>
      <c r="X682">
        <v>4.2591540000000004E-12</v>
      </c>
      <c r="Y682">
        <v>7.5590280000000004E-12</v>
      </c>
      <c r="Z682">
        <v>6.9897220000000002E-12</v>
      </c>
      <c r="AA682">
        <v>6.1117249999999995E-4</v>
      </c>
      <c r="AB682" t="s">
        <v>0</v>
      </c>
      <c r="AC682" t="s">
        <v>0</v>
      </c>
      <c r="AD682" t="s">
        <v>0</v>
      </c>
      <c r="AE682">
        <v>3.4809854999999999E-12</v>
      </c>
      <c r="AF682">
        <v>2.0876308000000001E-12</v>
      </c>
      <c r="AG682">
        <v>3.0390713999999999E-12</v>
      </c>
      <c r="AH682">
        <v>1.0821821000000001E-11</v>
      </c>
      <c r="AI682">
        <v>1.6946334000000001E-4</v>
      </c>
      <c r="AJ682">
        <v>5.9924339999999998E-4</v>
      </c>
      <c r="AM682" t="s">
        <v>30</v>
      </c>
      <c r="AN682" s="21"/>
      <c r="AO682" s="21">
        <f>SUM(U700:W701)/6</f>
        <v>3.6172991333333336E-3</v>
      </c>
      <c r="AP682" s="21"/>
      <c r="AR682" t="s">
        <v>30</v>
      </c>
      <c r="AT682" s="2">
        <f>((AO682-AO$16)*100)/AO$16</f>
        <v>9.0454167019377945</v>
      </c>
      <c r="AZ682" s="28" t="s">
        <v>22</v>
      </c>
      <c r="BA682" s="21">
        <f t="shared" si="276"/>
        <v>4.3977114148207809E-5</v>
      </c>
      <c r="BB682" s="21">
        <f t="shared" si="277"/>
        <v>4.397711414820781E-8</v>
      </c>
      <c r="BC682" s="21">
        <f t="shared" si="278"/>
        <v>3.5533508231751911E-6</v>
      </c>
      <c r="BD682" s="21">
        <f t="shared" si="279"/>
        <v>4.2640209878102295E-5</v>
      </c>
      <c r="BE682" s="21">
        <f t="shared" si="280"/>
        <v>4.2640209878102298E-2</v>
      </c>
      <c r="BF682" s="21">
        <f t="shared" si="281"/>
        <v>4.2640209878102303E-20</v>
      </c>
      <c r="BG682" s="1">
        <f t="shared" si="287"/>
        <v>1.4998054221474313E-5</v>
      </c>
      <c r="BH682" s="1">
        <f t="shared" si="282"/>
        <v>5.4742897908381244E-3</v>
      </c>
      <c r="BI682" s="22">
        <f t="shared" si="289"/>
        <v>3.2383892622010677E-2</v>
      </c>
      <c r="BJ682" s="22">
        <f t="shared" si="284"/>
        <v>6.4767785244021353E-2</v>
      </c>
      <c r="BK682" s="22">
        <f t="shared" si="285"/>
        <v>0.19430335573206406</v>
      </c>
      <c r="BL682" s="48">
        <f t="shared" si="288"/>
        <v>9.715167786603203E-2</v>
      </c>
      <c r="BM682" s="50">
        <f>BI682-BI$16</f>
        <v>-7.6882428524290627E-3</v>
      </c>
      <c r="BN682" s="50">
        <f>BJ682-BJ$16</f>
        <v>-1.5376485704858125E-2</v>
      </c>
      <c r="BO682" s="50">
        <f>BK682-BK$16</f>
        <v>-4.612945711457439E-2</v>
      </c>
      <c r="BP682" s="50">
        <f>BL682-BL$16</f>
        <v>-2.3064728557287181E-2</v>
      </c>
    </row>
    <row r="683" spans="1:68" x14ac:dyDescent="0.25">
      <c r="A683">
        <v>2.6575078000000002E-3</v>
      </c>
      <c r="B683">
        <v>6.5773864999999995E-4</v>
      </c>
      <c r="C683">
        <v>7.7578157000000001E-13</v>
      </c>
      <c r="D683">
        <v>1.2557864E-12</v>
      </c>
      <c r="E683">
        <v>1.99939E-12</v>
      </c>
      <c r="F683">
        <v>2.3840872999999998E-12</v>
      </c>
      <c r="G683">
        <v>1.2736344E-12</v>
      </c>
      <c r="H683">
        <v>9.0746062999999995E-13</v>
      </c>
      <c r="I683">
        <v>2.8284330000000002E-13</v>
      </c>
      <c r="J683">
        <v>2.8530685000000002E-13</v>
      </c>
      <c r="K683">
        <v>2.2097085E-13</v>
      </c>
      <c r="L683">
        <v>2.6837644E-13</v>
      </c>
      <c r="M683">
        <v>5.2194544000000003E-13</v>
      </c>
      <c r="N683">
        <v>1.2352487000000001E-12</v>
      </c>
      <c r="O683">
        <v>3.1421932999999998E-12</v>
      </c>
      <c r="P683">
        <v>7.4455770000000002E-12</v>
      </c>
      <c r="Q683">
        <v>9.4646680000000004E-12</v>
      </c>
      <c r="R683">
        <v>6.8324970000000005E-4</v>
      </c>
      <c r="S683" t="s">
        <v>0</v>
      </c>
      <c r="T683" t="s">
        <v>0</v>
      </c>
      <c r="U683" t="s">
        <v>0</v>
      </c>
      <c r="V683" t="s">
        <v>0</v>
      </c>
      <c r="W683">
        <v>1.4876433E-12</v>
      </c>
      <c r="X683">
        <v>2.9571944E-12</v>
      </c>
      <c r="Y683">
        <v>5.8455710000000001E-4</v>
      </c>
      <c r="Z683">
        <v>1.1935607E-3</v>
      </c>
      <c r="AA683">
        <v>7.2136840000000004E-4</v>
      </c>
      <c r="AB683" t="s">
        <v>0</v>
      </c>
      <c r="AC683" t="s">
        <v>0</v>
      </c>
      <c r="AD683" t="s">
        <v>0</v>
      </c>
      <c r="AE683">
        <v>1.7422339E-12</v>
      </c>
      <c r="AF683">
        <v>4.1640223999999996E-12</v>
      </c>
      <c r="AG683">
        <v>4.9700244000000004E-12</v>
      </c>
      <c r="AH683">
        <v>2.0351707999999999E-5</v>
      </c>
      <c r="AI683">
        <v>3.6520712E-4</v>
      </c>
      <c r="AJ683">
        <v>1.2808750999999999E-3</v>
      </c>
      <c r="AM683" t="s">
        <v>31</v>
      </c>
      <c r="AN683" s="21"/>
      <c r="AO683" s="21">
        <f>((SUM(A668:Z701)+SUM(AA668:AJ694))/895)</f>
        <v>9.082389435469113E-4</v>
      </c>
      <c r="AP683" s="21"/>
      <c r="AR683" t="s">
        <v>31</v>
      </c>
      <c r="AT683" s="2">
        <f>((AO683-AO$17)*100)/AO$17</f>
        <v>-5.2427066338422996</v>
      </c>
      <c r="AZ683" s="28" t="s">
        <v>25</v>
      </c>
      <c r="BA683" s="21">
        <f t="shared" si="276"/>
        <v>2.3357728133491639E-5</v>
      </c>
      <c r="BB683" s="21">
        <f t="shared" si="277"/>
        <v>2.3357728133491641E-8</v>
      </c>
      <c r="BC683" s="21">
        <f t="shared" si="278"/>
        <v>1.8873044331861245E-6</v>
      </c>
      <c r="BD683" s="21">
        <f t="shared" si="279"/>
        <v>2.2647653198233494E-5</v>
      </c>
      <c r="BE683" s="21">
        <f t="shared" si="280"/>
        <v>2.2647653198233492E-2</v>
      </c>
      <c r="BF683" s="21">
        <f t="shared" si="281"/>
        <v>2.2647653198233495E-20</v>
      </c>
      <c r="BG683" s="1">
        <f t="shared" si="287"/>
        <v>7.965972297680659E-6</v>
      </c>
      <c r="BH683" s="1">
        <f t="shared" si="282"/>
        <v>2.9075798886534407E-3</v>
      </c>
      <c r="BI683" s="22">
        <f t="shared" si="289"/>
        <v>1.7200177283573235E-2</v>
      </c>
      <c r="BJ683" s="22">
        <f t="shared" si="284"/>
        <v>3.440035456714647E-2</v>
      </c>
      <c r="BK683" s="22">
        <f t="shared" si="285"/>
        <v>0.10320106370143942</v>
      </c>
      <c r="BL683" s="48">
        <f t="shared" si="288"/>
        <v>5.1600531850719701E-2</v>
      </c>
      <c r="BM683" s="50">
        <f>BI683-BI$17</f>
        <v>-9.1893955091731337E-3</v>
      </c>
      <c r="BN683" s="50">
        <f>BJ683-BJ$17</f>
        <v>-1.8378791018346267E-2</v>
      </c>
      <c r="BO683" s="50">
        <f>BK683-BK$17</f>
        <v>-5.5136373055038795E-2</v>
      </c>
      <c r="BP683" s="50">
        <f>BL683-BL$17</f>
        <v>-2.7568186527519405E-2</v>
      </c>
    </row>
    <row r="684" spans="1:68" x14ac:dyDescent="0.25">
      <c r="A684">
        <v>1.3407298E-3</v>
      </c>
      <c r="B684">
        <v>5.5194196000000001E-12</v>
      </c>
      <c r="C684">
        <v>7.4516847000000003E-13</v>
      </c>
      <c r="D684">
        <v>9.8833879999999992E-13</v>
      </c>
      <c r="E684">
        <v>9.3630360000000002E-13</v>
      </c>
      <c r="F684">
        <v>1.3627003E-12</v>
      </c>
      <c r="G684">
        <v>1.5041074999999999E-12</v>
      </c>
      <c r="H684">
        <v>8.8697230000000002E-13</v>
      </c>
      <c r="I684">
        <v>7.1702355000000004E-13</v>
      </c>
      <c r="J684">
        <v>8.0701899999999996E-13</v>
      </c>
      <c r="K684">
        <v>9.2711959999999996E-13</v>
      </c>
      <c r="L684">
        <v>1.0559936000000001E-12</v>
      </c>
      <c r="M684">
        <v>1.7653532E-12</v>
      </c>
      <c r="N684">
        <v>3.7548397999999997E-12</v>
      </c>
      <c r="O684">
        <v>8.1874729999999998E-12</v>
      </c>
      <c r="P684">
        <v>3.1109768000000003E-4</v>
      </c>
      <c r="Q684">
        <v>8.4878394000000002E-4</v>
      </c>
      <c r="R684">
        <v>1.0994658999999999E-4</v>
      </c>
      <c r="S684" t="s">
        <v>0</v>
      </c>
      <c r="T684" t="s">
        <v>0</v>
      </c>
      <c r="U684" t="s">
        <v>0</v>
      </c>
      <c r="V684" t="s">
        <v>0</v>
      </c>
      <c r="W684">
        <v>1.7853425E-12</v>
      </c>
      <c r="X684">
        <v>5.7519237000000001E-12</v>
      </c>
      <c r="Y684">
        <v>5.9494557000000004E-4</v>
      </c>
      <c r="Z684">
        <v>1.8935839E-3</v>
      </c>
      <c r="AA684">
        <v>1.6752497E-3</v>
      </c>
      <c r="AB684" t="s">
        <v>0</v>
      </c>
      <c r="AC684" t="s">
        <v>0</v>
      </c>
      <c r="AD684" t="s">
        <v>0</v>
      </c>
      <c r="AE684">
        <v>1.4910099000000001E-12</v>
      </c>
      <c r="AF684">
        <v>4.1192666000000001E-12</v>
      </c>
      <c r="AG684">
        <v>1.0785171E-4</v>
      </c>
      <c r="AH684">
        <v>5.7530316E-4</v>
      </c>
      <c r="AI684">
        <v>9.6934096999999999E-4</v>
      </c>
      <c r="AJ684">
        <v>1.4824352999999999E-3</v>
      </c>
      <c r="AZ684" s="35" t="s">
        <v>27</v>
      </c>
      <c r="BA684" s="21">
        <f t="shared" si="276"/>
        <v>2.2490073333192298E-5</v>
      </c>
      <c r="BB684" s="21">
        <f t="shared" si="277"/>
        <v>2.24900733331923E-8</v>
      </c>
      <c r="BC684" s="21">
        <f t="shared" si="278"/>
        <v>1.8171979253219377E-6</v>
      </c>
      <c r="BD684" s="21">
        <f t="shared" si="279"/>
        <v>2.1806375103863251E-5</v>
      </c>
      <c r="BE684" s="21">
        <f t="shared" si="280"/>
        <v>2.1806375103863251E-2</v>
      </c>
      <c r="BF684" s="21">
        <f t="shared" si="281"/>
        <v>2.1806375103863251E-20</v>
      </c>
      <c r="BG684" s="1">
        <f t="shared" si="287"/>
        <v>7.67006534715734E-6</v>
      </c>
      <c r="BH684" s="1">
        <f t="shared" si="282"/>
        <v>2.799573851712429E-3</v>
      </c>
      <c r="BI684" s="22">
        <f t="shared" si="289"/>
        <v>1.6561253142458092E-2</v>
      </c>
      <c r="BJ684" s="22">
        <f t="shared" si="284"/>
        <v>3.3122506284916184E-2</v>
      </c>
      <c r="BK684" s="22">
        <f t="shared" si="285"/>
        <v>9.9367518854748552E-2</v>
      </c>
      <c r="BL684" s="48">
        <f t="shared" si="288"/>
        <v>4.9683759427374276E-2</v>
      </c>
      <c r="BM684" s="50">
        <f>BI684-BI$18</f>
        <v>-4.3900482192019245E-3</v>
      </c>
      <c r="BN684" s="50">
        <f>BJ684-BJ$18</f>
        <v>-8.7800964384038491E-3</v>
      </c>
      <c r="BO684" s="50">
        <f>BK684-BK$18</f>
        <v>-2.6340289315211554E-2</v>
      </c>
      <c r="BP684" s="50">
        <f>BL684-BL$18</f>
        <v>-1.3170144657605777E-2</v>
      </c>
    </row>
    <row r="685" spans="1:68" x14ac:dyDescent="0.25">
      <c r="A685" t="s">
        <v>0</v>
      </c>
      <c r="B685" t="s">
        <v>0</v>
      </c>
      <c r="C685">
        <v>5.992201E-13</v>
      </c>
      <c r="D685">
        <v>2.0064373000000001E-12</v>
      </c>
      <c r="E685">
        <v>9.121936E-6</v>
      </c>
      <c r="F685">
        <v>1.4723274E-12</v>
      </c>
      <c r="G685">
        <v>9.8699899999999996E-13</v>
      </c>
      <c r="H685">
        <v>5.8976977000000005E-13</v>
      </c>
      <c r="I685">
        <v>5.3443030000000005E-13</v>
      </c>
      <c r="J685">
        <v>5.6508890000000004E-13</v>
      </c>
      <c r="K685">
        <v>6.2003994000000004E-13</v>
      </c>
      <c r="L685">
        <v>6.7391454000000002E-13</v>
      </c>
      <c r="M685">
        <v>8.9275350000000001E-13</v>
      </c>
      <c r="N685">
        <v>1.219636E-12</v>
      </c>
      <c r="O685">
        <v>1.8957261999999999E-12</v>
      </c>
      <c r="P685">
        <v>4.8715739999999999E-12</v>
      </c>
      <c r="Q685">
        <v>3.5929674000000002E-4</v>
      </c>
      <c r="R685">
        <v>6.1930744999999998E-4</v>
      </c>
      <c r="S685" t="s">
        <v>0</v>
      </c>
      <c r="T685" t="s">
        <v>0</v>
      </c>
      <c r="U685" t="s">
        <v>0</v>
      </c>
      <c r="V685">
        <v>6.4842780000000004E-13</v>
      </c>
      <c r="W685">
        <v>7.4560649999999999E-13</v>
      </c>
      <c r="X685">
        <v>8.4981386999999996E-13</v>
      </c>
      <c r="Y685">
        <v>1.7753103E-12</v>
      </c>
      <c r="Z685">
        <v>5.7659149999999997E-12</v>
      </c>
      <c r="AA685">
        <v>1.1276693999999999E-3</v>
      </c>
      <c r="AB685" t="s">
        <v>0</v>
      </c>
      <c r="AC685" t="s">
        <v>0</v>
      </c>
      <c r="AD685" t="s">
        <v>0</v>
      </c>
      <c r="AE685">
        <v>2.4125610000000001E-12</v>
      </c>
      <c r="AF685">
        <v>3.1617005E-12</v>
      </c>
      <c r="AG685">
        <v>1.1044353000000001E-3</v>
      </c>
      <c r="AH685">
        <v>2.6590449999999997E-4</v>
      </c>
      <c r="AI685">
        <v>4.7485579999999999E-4</v>
      </c>
      <c r="AJ685">
        <v>1.409825E-3</v>
      </c>
      <c r="AZ685" s="35" t="s">
        <v>28</v>
      </c>
      <c r="BA685" s="21">
        <f t="shared" si="276"/>
        <v>1.8594405179306911E-4</v>
      </c>
      <c r="BB685" s="21">
        <f t="shared" si="277"/>
        <v>1.859440517930691E-7</v>
      </c>
      <c r="BC685" s="21">
        <f t="shared" si="278"/>
        <v>1.5024279384879983E-5</v>
      </c>
      <c r="BD685" s="21">
        <f t="shared" si="279"/>
        <v>1.802913526185598E-4</v>
      </c>
      <c r="BE685" s="21">
        <f t="shared" si="280"/>
        <v>0.1802913526185598</v>
      </c>
      <c r="BF685" s="21">
        <f t="shared" si="281"/>
        <v>1.8029135261855982E-19</v>
      </c>
      <c r="BG685" s="1">
        <f>BF685*BA$2</f>
        <v>6.3414778913289133E-5</v>
      </c>
      <c r="BH685" s="1">
        <f t="shared" si="282"/>
        <v>2.3146394303350533E-2</v>
      </c>
      <c r="BI685" s="22">
        <f t="shared" si="289"/>
        <v>0.13692558785633133</v>
      </c>
      <c r="BJ685" s="22">
        <f t="shared" si="284"/>
        <v>0.27385117571266265</v>
      </c>
      <c r="BK685" s="22">
        <f t="shared" si="285"/>
        <v>0.82155352713798802</v>
      </c>
      <c r="BL685" s="48">
        <f t="shared" si="288"/>
        <v>0.41077676356899401</v>
      </c>
      <c r="BM685" s="50">
        <f>BI685-BI$19</f>
        <v>-3.8443020235124442E-2</v>
      </c>
      <c r="BN685" s="50">
        <f>BJ685-BJ$19</f>
        <v>-7.6886040470248884E-2</v>
      </c>
      <c r="BO685" s="50">
        <f>BK685-BK$19</f>
        <v>-0.23065812141074649</v>
      </c>
      <c r="BP685" s="50">
        <f>BL685-BL$19</f>
        <v>-0.11532906070537324</v>
      </c>
    </row>
    <row r="686" spans="1:68" x14ac:dyDescent="0.25">
      <c r="A686" t="s">
        <v>0</v>
      </c>
      <c r="B686" t="s">
        <v>0</v>
      </c>
      <c r="C686">
        <v>1.4099083E-12</v>
      </c>
      <c r="D686">
        <v>2.4449815E-12</v>
      </c>
      <c r="E686">
        <v>2.0963851000000001E-12</v>
      </c>
      <c r="F686">
        <v>9.2509189999999993E-13</v>
      </c>
      <c r="G686">
        <v>7.0476659999999999E-13</v>
      </c>
      <c r="H686">
        <v>6.4649989999999996E-13</v>
      </c>
      <c r="I686">
        <v>7.9092120000000001E-13</v>
      </c>
      <c r="J686">
        <v>9.5490119999999999E-13</v>
      </c>
      <c r="K686">
        <v>9.0775364000000005E-13</v>
      </c>
      <c r="L686">
        <v>8.6766710000000002E-13</v>
      </c>
      <c r="M686">
        <v>9.7905489999999995E-13</v>
      </c>
      <c r="N686">
        <v>1.2460639000000001E-12</v>
      </c>
      <c r="O686">
        <v>1.8633726999999999E-12</v>
      </c>
      <c r="P686">
        <v>4.8568705000000004E-12</v>
      </c>
      <c r="Q686">
        <v>1.75406E-6</v>
      </c>
      <c r="R686">
        <v>1.3317077E-11</v>
      </c>
      <c r="S686" t="s">
        <v>0</v>
      </c>
      <c r="T686" t="s">
        <v>0</v>
      </c>
      <c r="U686" t="s">
        <v>0</v>
      </c>
      <c r="V686">
        <v>2.8337559999999999E-12</v>
      </c>
      <c r="W686">
        <v>9.2325629999999993E-13</v>
      </c>
      <c r="X686">
        <v>1.0326619000000001E-12</v>
      </c>
      <c r="Y686">
        <v>1.6676154999999999E-12</v>
      </c>
      <c r="Z686">
        <v>5.25277E-12</v>
      </c>
      <c r="AA686">
        <v>1.3833542999999999E-3</v>
      </c>
      <c r="AB686" t="s">
        <v>0</v>
      </c>
      <c r="AC686" t="s">
        <v>0</v>
      </c>
      <c r="AD686" t="s">
        <v>0</v>
      </c>
      <c r="AE686">
        <v>1.2726896E-3</v>
      </c>
      <c r="AF686">
        <v>9.2373055000000002E-5</v>
      </c>
      <c r="AG686">
        <v>4.9835519999999996E-12</v>
      </c>
      <c r="AH686">
        <v>1.962667E-12</v>
      </c>
      <c r="AI686">
        <v>1.7345806E-12</v>
      </c>
      <c r="AJ686">
        <v>2.5876611E-4</v>
      </c>
      <c r="AZ686" s="33" t="s">
        <v>29</v>
      </c>
      <c r="BA686" s="21">
        <f t="shared" si="276"/>
        <v>1.1303523404164227E-3</v>
      </c>
      <c r="BB686" s="21">
        <f t="shared" si="277"/>
        <v>1.1303523404164227E-6</v>
      </c>
      <c r="BC686" s="21">
        <f t="shared" si="278"/>
        <v>9.1332469105646945E-5</v>
      </c>
      <c r="BD686" s="21">
        <f t="shared" si="279"/>
        <v>1.0959896292677632E-3</v>
      </c>
      <c r="BE686" s="21">
        <f t="shared" si="280"/>
        <v>1.0959896292677633</v>
      </c>
      <c r="BF686" s="21">
        <f t="shared" si="281"/>
        <v>1.0959896292677633E-18</v>
      </c>
      <c r="BG686" s="1">
        <f t="shared" ref="BG686:BG688" si="290">BF686*BA$2</f>
        <v>3.8549791225049677E-4</v>
      </c>
      <c r="BH686" s="1">
        <f t="shared" si="282"/>
        <v>0.14070673797143132</v>
      </c>
      <c r="BI686" s="22">
        <f t="shared" si="289"/>
        <v>0.83236950686941891</v>
      </c>
      <c r="BJ686" s="22">
        <f t="shared" si="284"/>
        <v>1.6647390137388378</v>
      </c>
      <c r="BK686" s="22">
        <f t="shared" si="285"/>
        <v>4.9942170412165137</v>
      </c>
      <c r="BL686" s="48">
        <f t="shared" si="288"/>
        <v>2.4971085206082568</v>
      </c>
      <c r="BM686" s="50">
        <f>BI686-BI$20</f>
        <v>-3.8879983641240234E-2</v>
      </c>
      <c r="BN686" s="50">
        <f>BJ686-BJ$20</f>
        <v>-7.7759967282480469E-2</v>
      </c>
      <c r="BO686" s="50">
        <f>BK686-BK$20</f>
        <v>-0.23327990184744163</v>
      </c>
      <c r="BP686" s="50">
        <f>BL686-BL$20</f>
        <v>-0.11663995092372081</v>
      </c>
    </row>
    <row r="687" spans="1:68" x14ac:dyDescent="0.25">
      <c r="A687" t="s">
        <v>0</v>
      </c>
      <c r="B687">
        <v>1.6548906E-12</v>
      </c>
      <c r="C687">
        <v>7.0405513999999997E-13</v>
      </c>
      <c r="D687">
        <v>1.1623911000000001E-12</v>
      </c>
      <c r="E687">
        <v>5.9175500000000004E-13</v>
      </c>
      <c r="F687">
        <v>5.9032769999999995E-13</v>
      </c>
      <c r="G687">
        <v>8.4732159999999998E-13</v>
      </c>
      <c r="H687">
        <v>1.2807967999999999E-12</v>
      </c>
      <c r="I687">
        <v>2.8165696999999998E-12</v>
      </c>
      <c r="J687">
        <v>5.9090406E-12</v>
      </c>
      <c r="K687">
        <v>8.5108139999999996E-12</v>
      </c>
      <c r="L687">
        <v>6.6901624999999998E-6</v>
      </c>
      <c r="M687">
        <v>2.6570846000000002E-10</v>
      </c>
      <c r="N687">
        <v>8.0096095000000008E-12</v>
      </c>
      <c r="O687">
        <v>5.5537957E-12</v>
      </c>
      <c r="P687">
        <v>7.3763759999999998E-12</v>
      </c>
      <c r="Q687">
        <v>8.2690489999999996E-12</v>
      </c>
      <c r="R687">
        <v>1.0218249999999999E-11</v>
      </c>
      <c r="S687" t="s">
        <v>0</v>
      </c>
      <c r="T687" t="s">
        <v>0</v>
      </c>
      <c r="U687">
        <v>1.0902467E-12</v>
      </c>
      <c r="V687">
        <v>2.2493804000000001E-12</v>
      </c>
      <c r="W687">
        <v>5.3140749999999999E-12</v>
      </c>
      <c r="X687">
        <v>5.1081235999999999E-12</v>
      </c>
      <c r="Y687">
        <v>4.0090986E-12</v>
      </c>
      <c r="Z687">
        <v>2.6631057999999999E-12</v>
      </c>
      <c r="AA687">
        <v>1.2245554E-11</v>
      </c>
      <c r="AB687" t="s">
        <v>0</v>
      </c>
      <c r="AC687" t="s">
        <v>0</v>
      </c>
      <c r="AD687" t="s">
        <v>0</v>
      </c>
      <c r="AE687">
        <v>5.7355849999999998E-11</v>
      </c>
      <c r="AF687">
        <v>5.6186965000000003E-12</v>
      </c>
      <c r="AG687">
        <v>1.6127411999999999E-12</v>
      </c>
      <c r="AH687">
        <v>1.9076286E-12</v>
      </c>
      <c r="AI687">
        <v>2.0578899999999998E-12</v>
      </c>
      <c r="AJ687">
        <v>1.0758442999999999E-3</v>
      </c>
      <c r="AZ687" t="s">
        <v>30</v>
      </c>
      <c r="BA687" s="21">
        <f>AH673</f>
        <v>3.9824713000000001E-3</v>
      </c>
      <c r="BB687" s="21">
        <f t="shared" si="277"/>
        <v>3.9824713000000001E-6</v>
      </c>
      <c r="BC687" s="21">
        <f t="shared" si="278"/>
        <v>3.2178368103999997E-4</v>
      </c>
      <c r="BD687" s="21">
        <f t="shared" si="279"/>
        <v>3.8614041724799996E-3</v>
      </c>
      <c r="BE687" s="21">
        <f t="shared" si="280"/>
        <v>3.8614041724799995</v>
      </c>
      <c r="BF687" s="21">
        <f t="shared" si="281"/>
        <v>3.8614041724800001E-18</v>
      </c>
      <c r="BG687" s="1">
        <f t="shared" si="290"/>
        <v>1.3581909966072529E-3</v>
      </c>
      <c r="BH687" s="1">
        <f>BG687*365</f>
        <v>0.49573971376164733</v>
      </c>
      <c r="BI687" s="22">
        <f t="shared" si="289"/>
        <v>2.9326145075095851</v>
      </c>
      <c r="BJ687" s="22">
        <f t="shared" si="284"/>
        <v>5.8652290150191702</v>
      </c>
      <c r="BK687" s="22">
        <f t="shared" si="285"/>
        <v>17.59568704505751</v>
      </c>
      <c r="BL687" s="48">
        <f>AVERAGE(BI687:BK687)</f>
        <v>8.7978435225287548</v>
      </c>
      <c r="BM687" s="50">
        <f>BI687-BI$21</f>
        <v>-3.5789347812657635E-2</v>
      </c>
      <c r="BN687" s="50">
        <f>BJ687-BJ$21</f>
        <v>-7.157869562531527E-2</v>
      </c>
      <c r="BO687" s="50">
        <f>BK687-BK$21</f>
        <v>-0.21473608687594847</v>
      </c>
      <c r="BP687" s="50">
        <f>BL687-BL$21</f>
        <v>-0.10736804343797424</v>
      </c>
    </row>
    <row r="688" spans="1:68" x14ac:dyDescent="0.25">
      <c r="A688" t="s">
        <v>0</v>
      </c>
      <c r="B688">
        <v>8.2321155999999995E-13</v>
      </c>
      <c r="C688">
        <v>2.7923123000000001E-13</v>
      </c>
      <c r="D688">
        <v>2.3228451E-13</v>
      </c>
      <c r="E688">
        <v>1.6287853000000001E-13</v>
      </c>
      <c r="F688">
        <v>2.8187871E-13</v>
      </c>
      <c r="G688">
        <v>4.8853240000000001E-13</v>
      </c>
      <c r="H688">
        <v>7.9581365999999999E-13</v>
      </c>
      <c r="I688">
        <v>1.4424547000000001E-12</v>
      </c>
      <c r="J688">
        <v>2.3618787000000001E-12</v>
      </c>
      <c r="K688">
        <v>4.4759530000000002E-12</v>
      </c>
      <c r="L688">
        <v>6.4556730000000002E-12</v>
      </c>
      <c r="M688">
        <v>9.3029770000000007E-12</v>
      </c>
      <c r="N688">
        <v>8.4459300000000001E-12</v>
      </c>
      <c r="O688">
        <v>9.5290089999999998E-12</v>
      </c>
      <c r="P688">
        <v>1.2042231E-4</v>
      </c>
      <c r="Q688">
        <v>1.8722737000000001E-3</v>
      </c>
      <c r="R688">
        <v>1.8629445E-3</v>
      </c>
      <c r="S688" t="s">
        <v>0</v>
      </c>
      <c r="T688" t="s">
        <v>0</v>
      </c>
      <c r="U688">
        <v>1.5212120999999999E-12</v>
      </c>
      <c r="V688">
        <v>2.7755554000000001E-12</v>
      </c>
      <c r="W688">
        <v>2.1198908999999999E-12</v>
      </c>
      <c r="X688">
        <v>2.7389550999999999E-12</v>
      </c>
      <c r="Y688">
        <v>1.2348033000000001E-4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>
        <v>4.8798017000000003E-4</v>
      </c>
      <c r="AG688">
        <v>1.5669676E-12</v>
      </c>
      <c r="AH688">
        <v>3.1712629999999998E-4</v>
      </c>
      <c r="AI688">
        <v>4.9925589999999997E-4</v>
      </c>
      <c r="AJ688">
        <v>4.7072039999999999E-12</v>
      </c>
      <c r="AZ688" t="s">
        <v>31</v>
      </c>
      <c r="BA688" s="21">
        <f>AO683</f>
        <v>9.082389435469113E-4</v>
      </c>
      <c r="BB688" s="21">
        <f>BA688*0.001</f>
        <v>9.0823894354691135E-7</v>
      </c>
      <c r="BC688" s="21">
        <f>BB688*80.8</f>
        <v>7.3385706638590432E-5</v>
      </c>
      <c r="BD688" s="21">
        <f>BC688*12</f>
        <v>8.8062847966308513E-4</v>
      </c>
      <c r="BE688" s="21">
        <f>BD688*1000</f>
        <v>0.88062847966308511</v>
      </c>
      <c r="BF688" s="21">
        <f>BE688*0.000000000000000001</f>
        <v>8.8062847966308508E-19</v>
      </c>
      <c r="BG688" s="1">
        <f t="shared" si="290"/>
        <v>3.0974785829429526E-4</v>
      </c>
      <c r="BH688" s="1">
        <f>BG688*365</f>
        <v>0.11305796827741776</v>
      </c>
      <c r="BI688" s="22">
        <f>BH688*BD$2</f>
        <v>0.66880951587293314</v>
      </c>
      <c r="BJ688" s="22">
        <f>BH688*BD$3</f>
        <v>1.3376190317458663</v>
      </c>
      <c r="BK688" s="22">
        <f>BH688*BD$4</f>
        <v>4.0128570952375986</v>
      </c>
      <c r="BL688" s="48">
        <f>AVERAGE(BI688:BK688)</f>
        <v>2.0064285476187993</v>
      </c>
      <c r="BM688" s="50">
        <f>BI688-BI$22</f>
        <v>-3.7003717192456209E-2</v>
      </c>
      <c r="BN688" s="50">
        <f>BJ688-BJ$22</f>
        <v>-7.4007434384912418E-2</v>
      </c>
      <c r="BO688" s="50">
        <f>BK688-BK$22</f>
        <v>-0.22202230315473681</v>
      </c>
      <c r="BP688" s="50">
        <f>BL688-BL$22</f>
        <v>-0.11101115157736885</v>
      </c>
    </row>
    <row r="689" spans="1:36" x14ac:dyDescent="0.25">
      <c r="A689" t="s">
        <v>0</v>
      </c>
      <c r="B689">
        <v>6.1432753999999998E-13</v>
      </c>
      <c r="C689">
        <v>1.5479762000000001E-13</v>
      </c>
      <c r="D689">
        <v>2.0534933000000001E-13</v>
      </c>
      <c r="E689">
        <v>1.1158766E-13</v>
      </c>
      <c r="F689">
        <v>1.6310942E-13</v>
      </c>
      <c r="G689">
        <v>2.8308531999999999E-13</v>
      </c>
      <c r="H689">
        <v>3.0995329999999999E-13</v>
      </c>
      <c r="I689">
        <v>4.1267661999999999E-13</v>
      </c>
      <c r="J689">
        <v>5.5701574999999995E-13</v>
      </c>
      <c r="K689">
        <v>8.7402409999999999E-13</v>
      </c>
      <c r="L689">
        <v>9.4475740000000002E-13</v>
      </c>
      <c r="M689">
        <v>1.3192202E-12</v>
      </c>
      <c r="N689">
        <v>2.066688E-12</v>
      </c>
      <c r="O689">
        <v>1.6728902999999999E-12</v>
      </c>
      <c r="P689">
        <v>2.3436635000000001E-12</v>
      </c>
      <c r="Q689">
        <v>1.3191262E-4</v>
      </c>
      <c r="R689">
        <v>6.2707544000000003E-4</v>
      </c>
      <c r="S689" t="s">
        <v>0</v>
      </c>
      <c r="T689">
        <v>6.4712337000000002E-12</v>
      </c>
      <c r="U689">
        <v>1.6241278E-12</v>
      </c>
      <c r="V689">
        <v>1.0617337000000001E-12</v>
      </c>
      <c r="W689">
        <v>1.2615633E-12</v>
      </c>
      <c r="X689">
        <v>1.0333420999999999E-12</v>
      </c>
      <c r="Y689">
        <v>5.3619570000000002E-13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>
        <v>1.2757166999999999E-3</v>
      </c>
      <c r="AG689">
        <v>5.8061912999999997E-11</v>
      </c>
      <c r="AH689">
        <v>2.5215327999999999E-11</v>
      </c>
      <c r="AI689">
        <v>4.4041782E-4</v>
      </c>
      <c r="AJ689">
        <v>2.1212952000000002E-11</v>
      </c>
    </row>
    <row r="690" spans="1:36" x14ac:dyDescent="0.25">
      <c r="A690" t="s">
        <v>0</v>
      </c>
      <c r="B690">
        <v>1.1726353999999999E-12</v>
      </c>
      <c r="C690">
        <v>2.2201723E-13</v>
      </c>
      <c r="D690">
        <v>1.7162273000000001E-13</v>
      </c>
      <c r="E690">
        <v>9.9506075999999997E-14</v>
      </c>
      <c r="F690">
        <v>1.3593609000000001E-13</v>
      </c>
      <c r="G690">
        <v>2.6300072000000001E-13</v>
      </c>
      <c r="H690">
        <v>4.2137650000000002E-13</v>
      </c>
      <c r="I690">
        <v>5.9393815000000003E-13</v>
      </c>
      <c r="J690">
        <v>7.5460269999999998E-13</v>
      </c>
      <c r="K690">
        <v>8.916947E-13</v>
      </c>
      <c r="L690">
        <v>9.7456719999999996E-13</v>
      </c>
      <c r="M690">
        <v>1.2356227999999999E-12</v>
      </c>
      <c r="N690">
        <v>1.1444350999999999E-12</v>
      </c>
      <c r="O690">
        <v>1.0779769E-12</v>
      </c>
      <c r="P690">
        <v>4.4505910000000001E-12</v>
      </c>
      <c r="Q690">
        <v>9.9975929999999991E-4</v>
      </c>
      <c r="R690" t="s">
        <v>0</v>
      </c>
      <c r="S690">
        <v>3.734E-12</v>
      </c>
      <c r="T690">
        <v>1.3443622E-12</v>
      </c>
      <c r="U690">
        <v>5.7508029999999998E-13</v>
      </c>
      <c r="V690">
        <v>7.0942269999999996E-13</v>
      </c>
      <c r="W690">
        <v>7.5157410000000004E-13</v>
      </c>
      <c r="X690">
        <v>6.9121016000000001E-13</v>
      </c>
      <c r="Y690">
        <v>5.0806164000000002E-13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>
        <v>1.1978047E-3</v>
      </c>
      <c r="AG690">
        <v>6.8486264999999997E-11</v>
      </c>
      <c r="AH690">
        <v>1.3132977E-3</v>
      </c>
      <c r="AI690">
        <v>1.1471725000000001E-3</v>
      </c>
      <c r="AJ690">
        <v>1.0461177000000001E-3</v>
      </c>
    </row>
    <row r="691" spans="1:36" x14ac:dyDescent="0.25">
      <c r="A691" t="s">
        <v>0</v>
      </c>
      <c r="B691">
        <v>4.7008083000000003E-12</v>
      </c>
      <c r="C691">
        <v>1.3467292E-12</v>
      </c>
      <c r="D691">
        <v>4.6121059999999995E-13</v>
      </c>
      <c r="E691">
        <v>1.8939298000000001E-13</v>
      </c>
      <c r="F691">
        <v>2.4251742999999998E-13</v>
      </c>
      <c r="G691">
        <v>3.3653716999999999E-13</v>
      </c>
      <c r="H691">
        <v>4.5029307000000001E-13</v>
      </c>
      <c r="I691">
        <v>5.7839820000000001E-13</v>
      </c>
      <c r="J691">
        <v>5.8797145999999998E-13</v>
      </c>
      <c r="K691">
        <v>6.2770240000000001E-13</v>
      </c>
      <c r="L691">
        <v>7.2618115999999998E-13</v>
      </c>
      <c r="M691">
        <v>9.0171810000000003E-13</v>
      </c>
      <c r="N691">
        <v>9.9642940000000008E-13</v>
      </c>
      <c r="O691">
        <v>1.0264924E-12</v>
      </c>
      <c r="P691">
        <v>3.6811780000000003E-12</v>
      </c>
      <c r="Q691" t="s">
        <v>0</v>
      </c>
      <c r="R691">
        <v>5.4050770000000002E-11</v>
      </c>
      <c r="S691">
        <v>1.4727219000000001E-12</v>
      </c>
      <c r="T691">
        <v>1.0177533999999999E-12</v>
      </c>
      <c r="U691">
        <v>6.1100744999999998E-13</v>
      </c>
      <c r="V691">
        <v>6.7806319999999997E-13</v>
      </c>
      <c r="W691">
        <v>7.8160785000000001E-13</v>
      </c>
      <c r="X691">
        <v>6.6769120000000004E-13</v>
      </c>
      <c r="Y691">
        <v>9.2291769999999995E-13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>
        <v>1.2837368E-3</v>
      </c>
      <c r="AG691">
        <v>2.5331977000000001E-7</v>
      </c>
      <c r="AH691" t="s">
        <v>0</v>
      </c>
      <c r="AI691">
        <v>1.3735603999999999E-3</v>
      </c>
      <c r="AJ691">
        <v>1.1998200000000001E-3</v>
      </c>
    </row>
    <row r="692" spans="1:36" x14ac:dyDescent="0.25">
      <c r="A692" t="s">
        <v>0</v>
      </c>
      <c r="B692">
        <v>1.03697415E-11</v>
      </c>
      <c r="C692">
        <v>3.2881035000000001E-12</v>
      </c>
      <c r="D692">
        <v>7.1608759999999996E-13</v>
      </c>
      <c r="E692">
        <v>2.9104814000000001E-13</v>
      </c>
      <c r="F692">
        <v>2.6270800000000001E-13</v>
      </c>
      <c r="G692">
        <v>3.5365389999999999E-13</v>
      </c>
      <c r="H692">
        <v>4.5986330000000001E-13</v>
      </c>
      <c r="I692">
        <v>5.6261310000000004E-13</v>
      </c>
      <c r="J692">
        <v>5.2066793E-13</v>
      </c>
      <c r="K692">
        <v>5.1706849999999998E-13</v>
      </c>
      <c r="L692">
        <v>6.5500513000000001E-13</v>
      </c>
      <c r="M692">
        <v>7.1053679999999999E-13</v>
      </c>
      <c r="N692">
        <v>6.071689E-13</v>
      </c>
      <c r="O692">
        <v>7.9319590000000005E-13</v>
      </c>
      <c r="P692" t="s">
        <v>0</v>
      </c>
      <c r="Q692">
        <v>1.4855809999999999E-11</v>
      </c>
      <c r="R692">
        <v>1.6484052000000001E-11</v>
      </c>
      <c r="S692">
        <v>6.6254723000000002E-12</v>
      </c>
      <c r="T692">
        <v>1.3504054999999999E-12</v>
      </c>
      <c r="U692">
        <v>7.3182619999999995E-13</v>
      </c>
      <c r="V692">
        <v>7.6816196000000003E-13</v>
      </c>
      <c r="W692">
        <v>9.3491240000000007E-13</v>
      </c>
      <c r="X692">
        <v>9.4637370000000005E-13</v>
      </c>
      <c r="Y692">
        <v>2.0597713999999998E-12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>
        <v>3.190343E-3</v>
      </c>
      <c r="AG692">
        <v>5.6588329999999998E-4</v>
      </c>
      <c r="AH692" t="s">
        <v>0</v>
      </c>
      <c r="AI692" t="s">
        <v>0</v>
      </c>
      <c r="AJ692" t="s">
        <v>0</v>
      </c>
    </row>
    <row r="693" spans="1:36" x14ac:dyDescent="0.25">
      <c r="A693" t="s">
        <v>0</v>
      </c>
      <c r="B693" t="s">
        <v>0</v>
      </c>
      <c r="C693">
        <v>5.9019663999999997E-12</v>
      </c>
      <c r="D693">
        <v>8.6004100000000001E-13</v>
      </c>
      <c r="E693">
        <v>3.0798290000000002E-13</v>
      </c>
      <c r="F693">
        <v>2.7077987000000002E-13</v>
      </c>
      <c r="G693">
        <v>4.3849913999999998E-13</v>
      </c>
      <c r="H693">
        <v>5.5267880000000004E-13</v>
      </c>
      <c r="I693">
        <v>6.6062830000000001E-13</v>
      </c>
      <c r="J693">
        <v>6.7658645000000002E-13</v>
      </c>
      <c r="K693">
        <v>6.7368127E-13</v>
      </c>
      <c r="L693">
        <v>7.5462856000000004E-13</v>
      </c>
      <c r="M693">
        <v>6.6476165000000003E-13</v>
      </c>
      <c r="N693">
        <v>4.9450500000000002E-13</v>
      </c>
      <c r="O693">
        <v>8.3516719999999996E-13</v>
      </c>
      <c r="P693" t="s">
        <v>0</v>
      </c>
      <c r="Q693">
        <v>1.7525855999999999E-11</v>
      </c>
      <c r="R693">
        <v>1.1830615499999999E-11</v>
      </c>
      <c r="S693">
        <v>7.8010849999999994E-12</v>
      </c>
      <c r="T693">
        <v>1.5173875E-12</v>
      </c>
      <c r="U693">
        <v>8.6196799999999997E-13</v>
      </c>
      <c r="V693">
        <v>1.0627516E-12</v>
      </c>
      <c r="W693">
        <v>1.4368085E-12</v>
      </c>
      <c r="X693">
        <v>1.5129184000000001E-12</v>
      </c>
      <c r="Y693">
        <v>5.0621330000000001E-12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>
        <v>1.4036265E-4</v>
      </c>
      <c r="AG693">
        <v>1.7038608E-3</v>
      </c>
      <c r="AH693" t="s">
        <v>0</v>
      </c>
      <c r="AI693" t="s">
        <v>0</v>
      </c>
      <c r="AJ693" t="s">
        <v>0</v>
      </c>
    </row>
    <row r="694" spans="1:36" x14ac:dyDescent="0.25">
      <c r="A694" t="s">
        <v>0</v>
      </c>
      <c r="B694" t="s">
        <v>0</v>
      </c>
      <c r="C694">
        <v>5.3396339999999996E-4</v>
      </c>
      <c r="D694">
        <v>1.5320037999999999E-12</v>
      </c>
      <c r="E694">
        <v>2.4048062000000002E-13</v>
      </c>
      <c r="F694">
        <v>7.4849685999999998E-14</v>
      </c>
      <c r="G694">
        <v>8.2448149999999997E-14</v>
      </c>
      <c r="H694">
        <v>1.9384212999999999E-13</v>
      </c>
      <c r="I694">
        <v>3.5211653000000002E-13</v>
      </c>
      <c r="J694">
        <v>4.7402639999999999E-13</v>
      </c>
      <c r="K694">
        <v>6.9077650000000001E-13</v>
      </c>
      <c r="L694">
        <v>8.3513154999999998E-13</v>
      </c>
      <c r="M694">
        <v>7.9813470000000004E-13</v>
      </c>
      <c r="N694">
        <v>8.3018950000000003E-13</v>
      </c>
      <c r="O694">
        <v>1.8381499000000001E-12</v>
      </c>
      <c r="P694" t="s">
        <v>0</v>
      </c>
      <c r="Q694">
        <v>3.1235999999999998E-11</v>
      </c>
      <c r="R694">
        <v>7.6907680000000004E-12</v>
      </c>
      <c r="S694">
        <v>4.6642003999999997E-12</v>
      </c>
      <c r="T694">
        <v>8.5136770000000002E-13</v>
      </c>
      <c r="U694">
        <v>7.1988430000000002E-13</v>
      </c>
      <c r="V694">
        <v>1.0114328999999999E-12</v>
      </c>
      <c r="W694">
        <v>1.8476774000000002E-12</v>
      </c>
      <c r="X694">
        <v>2.2726545000000002E-12</v>
      </c>
      <c r="Y694">
        <v>1.9307139999999998E-12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</row>
    <row r="695" spans="1:36" x14ac:dyDescent="0.25">
      <c r="A695" t="s">
        <v>0</v>
      </c>
      <c r="B695" t="s">
        <v>0</v>
      </c>
      <c r="C695">
        <v>3.6905499999999999E-12</v>
      </c>
      <c r="D695">
        <v>1.6061183999999999E-11</v>
      </c>
      <c r="E695">
        <v>1.7520565000000001E-11</v>
      </c>
      <c r="F695">
        <v>1.7315498E-11</v>
      </c>
      <c r="G695">
        <v>1.2915544500000001E-11</v>
      </c>
      <c r="H695">
        <v>9.2723939999999997E-12</v>
      </c>
      <c r="I695">
        <v>3.5801657E-12</v>
      </c>
      <c r="J695">
        <v>1.6386199999999999E-12</v>
      </c>
      <c r="K695">
        <v>8.150779E-13</v>
      </c>
      <c r="L695">
        <v>4.8851406999999999E-13</v>
      </c>
      <c r="M695">
        <v>7.7012599999999998E-13</v>
      </c>
      <c r="N695">
        <v>2.3263103999999998E-12</v>
      </c>
      <c r="O695">
        <v>3.9753942000000001E-12</v>
      </c>
      <c r="P695" t="s">
        <v>0</v>
      </c>
      <c r="Q695" t="s">
        <v>0</v>
      </c>
      <c r="R695" t="s">
        <v>0</v>
      </c>
      <c r="S695">
        <v>6.8555510000000005E-4</v>
      </c>
      <c r="T695">
        <v>3.3999758000000001E-11</v>
      </c>
      <c r="U695">
        <v>2.0686952E-11</v>
      </c>
      <c r="V695">
        <v>3.7564785999999998E-12</v>
      </c>
      <c r="W695">
        <v>5.9695110000000003E-13</v>
      </c>
      <c r="X695">
        <v>3.5885912E-12</v>
      </c>
      <c r="Y695">
        <v>2.5722740000000002E-12</v>
      </c>
      <c r="Z695" t="s">
        <v>0</v>
      </c>
      <c r="AA695" t="s">
        <v>0</v>
      </c>
      <c r="AB695">
        <v>1.0045907E-13</v>
      </c>
      <c r="AC695">
        <v>4.223763E-13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</row>
    <row r="696" spans="1:36" x14ac:dyDescent="0.25">
      <c r="A696" t="s">
        <v>0</v>
      </c>
      <c r="B696" t="s">
        <v>0</v>
      </c>
      <c r="C696" t="s">
        <v>0</v>
      </c>
      <c r="D696">
        <v>1.7644962E-3</v>
      </c>
      <c r="E696">
        <v>1.4092314999999999E-3</v>
      </c>
      <c r="F696">
        <v>1.2320193000000001E-3</v>
      </c>
      <c r="G696">
        <v>1.0944972999999999E-3</v>
      </c>
      <c r="H696">
        <v>1.0023282000000001E-3</v>
      </c>
      <c r="I696">
        <v>8.1992714000000001E-4</v>
      </c>
      <c r="J696">
        <v>4.9952069999999996E-4</v>
      </c>
      <c r="K696">
        <v>7.3996660000000003E-10</v>
      </c>
      <c r="L696">
        <v>1.5068442999999999E-11</v>
      </c>
      <c r="M696">
        <v>4.9220202999999998E-12</v>
      </c>
      <c r="N696">
        <v>4.45316E-12</v>
      </c>
      <c r="O696" t="s">
        <v>0</v>
      </c>
      <c r="P696" t="s">
        <v>0</v>
      </c>
      <c r="Q696" t="s">
        <v>0</v>
      </c>
      <c r="R696" t="s">
        <v>0</v>
      </c>
      <c r="S696">
        <v>3.8643879999999999E-3</v>
      </c>
      <c r="T696">
        <v>3.2349303000000001E-3</v>
      </c>
      <c r="U696">
        <v>2.4276509999999999E-3</v>
      </c>
      <c r="V696">
        <v>1.5387349E-3</v>
      </c>
      <c r="W696">
        <v>4.5705947999999998E-4</v>
      </c>
      <c r="X696">
        <v>1.1555029E-11</v>
      </c>
      <c r="Y696">
        <v>1.3023750499999999E-11</v>
      </c>
      <c r="Z696">
        <v>3.1993080000000001E-12</v>
      </c>
      <c r="AA696">
        <v>1.1992614000000001E-12</v>
      </c>
      <c r="AB696">
        <v>6.2015784000000004E-13</v>
      </c>
      <c r="AC696">
        <v>6.1738439999999996E-13</v>
      </c>
      <c r="AD696">
        <v>2.7275252000000002E-13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</row>
    <row r="697" spans="1:36" x14ac:dyDescent="0.25">
      <c r="A697" t="s">
        <v>0</v>
      </c>
      <c r="B697" t="s">
        <v>0</v>
      </c>
      <c r="C697" t="s">
        <v>0</v>
      </c>
      <c r="D697">
        <v>4.1739769999999997E-3</v>
      </c>
      <c r="E697">
        <v>3.0850040000000001E-3</v>
      </c>
      <c r="F697">
        <v>2.7909507000000002E-3</v>
      </c>
      <c r="G697">
        <v>2.7299550000000001E-3</v>
      </c>
      <c r="H697">
        <v>2.5497603E-3</v>
      </c>
      <c r="I697">
        <v>2.3656287000000001E-3</v>
      </c>
      <c r="J697">
        <v>1.9474643E-3</v>
      </c>
      <c r="K697">
        <v>1.3877426E-3</v>
      </c>
      <c r="L697">
        <v>6.9703430000000002E-4</v>
      </c>
      <c r="M697">
        <v>2.6832500000000001E-11</v>
      </c>
      <c r="N697">
        <v>7.0852425E-12</v>
      </c>
      <c r="O697" t="s">
        <v>0</v>
      </c>
      <c r="P697" t="s">
        <v>0</v>
      </c>
      <c r="Q697" t="s">
        <v>0</v>
      </c>
      <c r="R697" t="s">
        <v>0</v>
      </c>
      <c r="S697">
        <v>4.8584509999999997E-3</v>
      </c>
      <c r="T697">
        <v>4.5091793999999996E-3</v>
      </c>
      <c r="U697">
        <v>4.3640103999999999E-3</v>
      </c>
      <c r="V697">
        <v>3.6174671000000001E-3</v>
      </c>
      <c r="W697">
        <v>3.0330594E-3</v>
      </c>
      <c r="X697">
        <v>1.8772382999999999E-3</v>
      </c>
      <c r="Y697">
        <v>4.5784639999999999E-11</v>
      </c>
      <c r="Z697" t="s">
        <v>0</v>
      </c>
      <c r="AA697">
        <v>1.6208149E-12</v>
      </c>
      <c r="AB697">
        <v>9.728410000000001E-13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</row>
    <row r="698" spans="1:36" x14ac:dyDescent="0.25">
      <c r="A698" t="s">
        <v>0</v>
      </c>
      <c r="B698" t="s">
        <v>0</v>
      </c>
      <c r="C698" t="s">
        <v>0</v>
      </c>
      <c r="D698">
        <v>4.4082836E-3</v>
      </c>
      <c r="E698">
        <v>3.2945212E-3</v>
      </c>
      <c r="F698">
        <v>3.2423503999999999E-3</v>
      </c>
      <c r="G698">
        <v>3.1721943999999998E-3</v>
      </c>
      <c r="H698">
        <v>3.0752359999999999E-3</v>
      </c>
      <c r="I698">
        <v>2.9416135999999998E-3</v>
      </c>
      <c r="J698">
        <v>2.8213439999999999E-3</v>
      </c>
      <c r="K698">
        <v>2.4090835E-3</v>
      </c>
      <c r="L698">
        <v>1.5528404999999999E-3</v>
      </c>
      <c r="M698">
        <v>2.0293104E-4</v>
      </c>
      <c r="N698">
        <v>1.4119247999999999E-11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>
        <v>5.8231849999999998E-3</v>
      </c>
      <c r="U698">
        <v>5.1010509999999997E-3</v>
      </c>
      <c r="V698">
        <v>5.3797749999999998E-3</v>
      </c>
      <c r="W698">
        <v>4.8531373000000001E-3</v>
      </c>
      <c r="X698">
        <v>4.2899232000000002E-3</v>
      </c>
      <c r="Y698">
        <v>2.3171196000000001E-3</v>
      </c>
      <c r="Z698">
        <v>6.428397E-4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</row>
    <row r="699" spans="1:36" x14ac:dyDescent="0.25">
      <c r="A699" t="s">
        <v>0</v>
      </c>
      <c r="B699" t="s">
        <v>0</v>
      </c>
      <c r="C699" t="s">
        <v>0</v>
      </c>
      <c r="D699" t="s">
        <v>0</v>
      </c>
      <c r="E699">
        <v>3.0415894000000001E-3</v>
      </c>
      <c r="F699">
        <v>3.2927636E-3</v>
      </c>
      <c r="G699">
        <v>3.3388948000000001E-3</v>
      </c>
      <c r="H699">
        <v>3.0366068000000001E-3</v>
      </c>
      <c r="I699">
        <v>3.0915930000000001E-3</v>
      </c>
      <c r="J699">
        <v>3.1962560000000002E-3</v>
      </c>
      <c r="K699">
        <v>2.9641785999999998E-3</v>
      </c>
      <c r="L699">
        <v>1.9704290000000001E-3</v>
      </c>
      <c r="M699">
        <v>6.1985549999999995E-4</v>
      </c>
      <c r="N699">
        <v>3.2673156000000001E-11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>
        <v>5.7705821999999999E-3</v>
      </c>
      <c r="V699">
        <v>5.6542930000000003E-3</v>
      </c>
      <c r="W699">
        <v>5.4501323000000004E-3</v>
      </c>
      <c r="X699">
        <v>5.3460723999999996E-3</v>
      </c>
      <c r="Y699">
        <v>4.0409783999999999E-3</v>
      </c>
      <c r="Z699">
        <v>1.8195271000000001E-3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</row>
    <row r="700" spans="1:36" x14ac:dyDescent="0.25">
      <c r="A700" t="s">
        <v>0</v>
      </c>
      <c r="B700" t="s">
        <v>0</v>
      </c>
      <c r="C700" t="s">
        <v>0</v>
      </c>
      <c r="D700" t="s">
        <v>0</v>
      </c>
      <c r="E700">
        <v>9.0621780000000002E-4</v>
      </c>
      <c r="F700">
        <v>2.7184542E-3</v>
      </c>
      <c r="G700">
        <v>2.100509E-3</v>
      </c>
      <c r="H700">
        <v>1.3351578000000001E-3</v>
      </c>
      <c r="I700">
        <v>2.3493533999999999E-3</v>
      </c>
      <c r="J700">
        <v>3.9808144999999998E-3</v>
      </c>
      <c r="K700">
        <v>2.5464566000000001E-3</v>
      </c>
      <c r="L700">
        <v>1.76673E-3</v>
      </c>
      <c r="M700">
        <v>3.8434813999999997E-11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>
        <v>4.9762866000000001E-3</v>
      </c>
      <c r="V700">
        <v>5.1451283999999998E-3</v>
      </c>
      <c r="W700">
        <v>4.8053719999999996E-3</v>
      </c>
      <c r="X700">
        <v>4.0252404000000004E-3</v>
      </c>
      <c r="Y700">
        <v>3.4996049999999998E-3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</row>
    <row r="701" spans="1:3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>
        <v>5.916176E-4</v>
      </c>
      <c r="H701">
        <v>7.8833029999999995E-4</v>
      </c>
      <c r="I701">
        <v>7.5660145000000002E-4</v>
      </c>
      <c r="J701">
        <v>2.0722611999999998E-3</v>
      </c>
      <c r="K701">
        <v>3.4524870000000002E-10</v>
      </c>
      <c r="L701">
        <v>5.1057436000000002E-11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>
        <v>2.3669024999999999E-3</v>
      </c>
      <c r="V701">
        <v>3.3611375999999999E-3</v>
      </c>
      <c r="W701">
        <v>1.0489677000000001E-3</v>
      </c>
      <c r="X701">
        <v>1.6075302000000001E-3</v>
      </c>
      <c r="Y701">
        <v>1.1507989000000001E-3</v>
      </c>
      <c r="Z701">
        <v>8.5922639999999996E-4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</row>
    <row r="702" spans="1:3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>
        <v>3.1432869999999998E-11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>
        <v>9.8851225999999997E-11</v>
      </c>
      <c r="U702">
        <v>1.5653647999999999E-10</v>
      </c>
      <c r="V702" t="s">
        <v>0</v>
      </c>
      <c r="W702" t="s">
        <v>0</v>
      </c>
      <c r="X702">
        <v>8.0245290000000006E-12</v>
      </c>
      <c r="Y702">
        <v>4.1874326999999997E-11</v>
      </c>
      <c r="Z702">
        <v>4.7193456999999999E-11</v>
      </c>
      <c r="AA702">
        <v>4.6447479999999998E-11</v>
      </c>
      <c r="AB702">
        <v>5.1959140000000002E-11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</row>
    <row r="703" spans="1:36" x14ac:dyDescent="0.25">
      <c r="A703">
        <v>1.3310836E-11</v>
      </c>
      <c r="B703">
        <v>1.2495144E-11</v>
      </c>
      <c r="C703">
        <v>1.31940275E-11</v>
      </c>
      <c r="D703">
        <v>1.2591642E-11</v>
      </c>
      <c r="E703">
        <v>1.1897859000000001E-11</v>
      </c>
      <c r="F703">
        <v>1.1717813E-11</v>
      </c>
      <c r="G703">
        <v>1.1669598399999999E-11</v>
      </c>
      <c r="H703">
        <v>1.15384785E-11</v>
      </c>
      <c r="I703">
        <v>1.1414172600000001E-11</v>
      </c>
      <c r="J703">
        <v>1.1382835E-11</v>
      </c>
      <c r="K703">
        <v>1.0886216000000001E-11</v>
      </c>
      <c r="L703">
        <v>1.0704919E-11</v>
      </c>
      <c r="M703">
        <v>1.0663435000000001E-11</v>
      </c>
      <c r="N703">
        <v>1.0599106E-11</v>
      </c>
      <c r="O703">
        <v>1.1244983000000001E-11</v>
      </c>
      <c r="P703">
        <v>1.2426590999999999E-11</v>
      </c>
      <c r="Q703">
        <v>1.3413932E-11</v>
      </c>
      <c r="R703">
        <v>1.3985196000000001E-11</v>
      </c>
      <c r="S703">
        <v>1.6444015999999999E-11</v>
      </c>
      <c r="T703">
        <v>2.2380698E-11</v>
      </c>
      <c r="U703" t="s">
        <v>0</v>
      </c>
      <c r="V703" t="s">
        <v>0</v>
      </c>
      <c r="W703" t="s">
        <v>0</v>
      </c>
      <c r="X703" t="s">
        <v>0</v>
      </c>
      <c r="Y703">
        <v>1.2374139E-11</v>
      </c>
      <c r="Z703">
        <v>2.1517444000000002E-11</v>
      </c>
      <c r="AA703">
        <v>2.4379530000000001E-11</v>
      </c>
      <c r="AB703">
        <v>2.8675168000000001E-11</v>
      </c>
      <c r="AC703">
        <v>2.3812411999999999E-11</v>
      </c>
      <c r="AD703">
        <v>1.6669364E-11</v>
      </c>
      <c r="AE703">
        <v>1.9213175999999999E-11</v>
      </c>
      <c r="AF703">
        <v>1.6993130000000002E-11</v>
      </c>
      <c r="AG703">
        <v>1.5235516E-11</v>
      </c>
      <c r="AH703">
        <v>1.7546420999999999E-11</v>
      </c>
      <c r="AI703">
        <v>1.8828033E-11</v>
      </c>
      <c r="AJ703">
        <v>1.6705316E-11</v>
      </c>
    </row>
    <row r="705" spans="1:68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M705" s="21"/>
      <c r="AN705" s="21"/>
      <c r="AO705" s="21"/>
      <c r="AP705" s="21"/>
      <c r="AR705" s="21"/>
      <c r="AS705" s="21"/>
      <c r="AT705" s="2" t="s">
        <v>32</v>
      </c>
    </row>
    <row r="706" spans="1:68" x14ac:dyDescent="0.25">
      <c r="A706" t="s">
        <v>0</v>
      </c>
      <c r="B706">
        <v>5.5532389999999998E-11</v>
      </c>
      <c r="C706">
        <v>4.9282820000000003E-11</v>
      </c>
      <c r="D706">
        <v>4.7057291999999998E-11</v>
      </c>
      <c r="E706">
        <v>3.5868464E-11</v>
      </c>
      <c r="F706">
        <v>4.5489755999999999E-10</v>
      </c>
      <c r="G706">
        <v>2.6144461999999998E-10</v>
      </c>
      <c r="H706">
        <v>3.0802322000000002E-11</v>
      </c>
      <c r="I706">
        <v>2.7881557999999998E-10</v>
      </c>
      <c r="J706">
        <v>2.8253027999999999E-11</v>
      </c>
      <c r="K706">
        <v>5.208097E-11</v>
      </c>
      <c r="L706">
        <v>6.0477005000000004E-11</v>
      </c>
      <c r="M706">
        <v>2.8523284000000001E-11</v>
      </c>
      <c r="N706">
        <v>2.9044147E-11</v>
      </c>
      <c r="O706">
        <v>5.1967516999999997E-11</v>
      </c>
      <c r="P706">
        <v>2.4815820999999999E-11</v>
      </c>
      <c r="Q706">
        <v>1.9172050000000001E-11</v>
      </c>
      <c r="R706">
        <v>1.5249977999999999E-10</v>
      </c>
      <c r="S706">
        <v>1.6359947E-10</v>
      </c>
      <c r="T706">
        <v>3.025636E-11</v>
      </c>
      <c r="U706">
        <v>3.9945674999999999E-11</v>
      </c>
      <c r="V706">
        <v>2.6921134000000001E-11</v>
      </c>
      <c r="W706">
        <v>4.1301546000000003E-11</v>
      </c>
      <c r="X706">
        <v>2.8221899000000001E-11</v>
      </c>
      <c r="Y706">
        <v>2.6032397E-11</v>
      </c>
      <c r="Z706">
        <v>3.0493847E-11</v>
      </c>
      <c r="AA706">
        <v>3.2533313000000003E-11</v>
      </c>
      <c r="AB706">
        <v>3.2603045000000002E-11</v>
      </c>
      <c r="AC706">
        <v>3.8558416999999998E-11</v>
      </c>
      <c r="AD706">
        <v>5.1874182000000001E-11</v>
      </c>
      <c r="AE706">
        <v>6.0748655999999997E-11</v>
      </c>
      <c r="AF706">
        <v>6.4730189999999999E-11</v>
      </c>
      <c r="AG706">
        <v>2.5902587E-11</v>
      </c>
      <c r="AH706">
        <v>3.6068235E-11</v>
      </c>
      <c r="AI706">
        <v>6.1459670000000004E-11</v>
      </c>
      <c r="AJ706" t="s">
        <v>0</v>
      </c>
      <c r="AM706" s="23" t="s">
        <v>1</v>
      </c>
      <c r="AN706" s="21"/>
      <c r="AO706" s="21">
        <f>SUM(A739:AJ740)/40</f>
        <v>2.3588353699999999E-11</v>
      </c>
      <c r="AP706" s="21"/>
      <c r="AQ706" s="21"/>
      <c r="AR706" s="23" t="s">
        <v>1</v>
      </c>
      <c r="AS706" s="21"/>
      <c r="AT706" s="36">
        <f>((AO706-AO$3)*100)/AO$3</f>
        <v>-24.15350661810178</v>
      </c>
      <c r="AU706" s="21"/>
    </row>
    <row r="707" spans="1:68" x14ac:dyDescent="0.25">
      <c r="A707">
        <v>1.0516538999999999E-3</v>
      </c>
      <c r="B707">
        <v>1.2254957000000001E-3</v>
      </c>
      <c r="C707">
        <v>7.6275894999999999E-4</v>
      </c>
      <c r="D707">
        <v>7.4568029999999997E-4</v>
      </c>
      <c r="E707">
        <v>6.3252499999999999E-4</v>
      </c>
      <c r="F707">
        <v>2.7422507E-7</v>
      </c>
      <c r="G707">
        <v>2.0227613000000002E-9</v>
      </c>
      <c r="H707">
        <v>9.9853700000000002E-10</v>
      </c>
      <c r="I707">
        <v>2.2285578000000001E-9</v>
      </c>
      <c r="J707">
        <v>2.1306763000000001E-8</v>
      </c>
      <c r="K707">
        <v>7.7432340000000004E-8</v>
      </c>
      <c r="L707">
        <v>2.4168171999999999E-9</v>
      </c>
      <c r="M707">
        <v>1.075736E-9</v>
      </c>
      <c r="N707">
        <v>1.6133417000000001E-9</v>
      </c>
      <c r="O707">
        <v>5.5172254000000001E-8</v>
      </c>
      <c r="P707">
        <v>2.7437213000000001E-8</v>
      </c>
      <c r="Q707">
        <v>4.5099660000000003E-9</v>
      </c>
      <c r="R707">
        <v>9.4804100000000008E-10</v>
      </c>
      <c r="S707">
        <v>6.8251726000000003E-10</v>
      </c>
      <c r="T707">
        <v>4.8727234000000001E-6</v>
      </c>
      <c r="U707">
        <v>1.3059119000000001E-9</v>
      </c>
      <c r="V707">
        <v>3.021155E-10</v>
      </c>
      <c r="W707">
        <v>1.9036227000000001E-10</v>
      </c>
      <c r="X707">
        <v>1.295287E-3</v>
      </c>
      <c r="Y707">
        <v>2.5860847E-3</v>
      </c>
      <c r="Z707">
        <v>2.5457088000000001E-3</v>
      </c>
      <c r="AA707">
        <v>2.4895227999999999E-3</v>
      </c>
      <c r="AB707">
        <v>2.4213726E-3</v>
      </c>
      <c r="AC707">
        <v>6.5041345000000001E-4</v>
      </c>
      <c r="AD707">
        <v>2.6976813000000001E-3</v>
      </c>
      <c r="AE707">
        <v>2.5259862000000001E-3</v>
      </c>
      <c r="AF707">
        <v>1.093571E-3</v>
      </c>
      <c r="AG707">
        <v>7.8517943999999998E-4</v>
      </c>
      <c r="AH707">
        <v>2.0426506999999998E-3</v>
      </c>
      <c r="AI707">
        <v>9.6813409999999991E-10</v>
      </c>
      <c r="AJ707">
        <v>7.3764263999999999E-4</v>
      </c>
      <c r="AM707" s="23" t="s">
        <v>2</v>
      </c>
      <c r="AN707" s="21"/>
      <c r="AO707" s="21">
        <f>SUM(A705:AJ706)/34</f>
        <v>7.2111331558823534E-11</v>
      </c>
      <c r="AP707" s="21"/>
      <c r="AQ707" s="21"/>
      <c r="AR707" s="23" t="s">
        <v>2</v>
      </c>
      <c r="AS707" s="21"/>
      <c r="AT707" s="2">
        <f>((AO707-AO$4)*100)/AO$4</f>
        <v>33.012000042780272</v>
      </c>
    </row>
    <row r="708" spans="1:68" x14ac:dyDescent="0.25">
      <c r="A708">
        <v>3.8895658E-3</v>
      </c>
      <c r="B708">
        <v>3.7946687E-3</v>
      </c>
      <c r="C708">
        <v>3.7389811999999998E-3</v>
      </c>
      <c r="D708">
        <v>3.8454679999999999E-3</v>
      </c>
      <c r="E708">
        <v>3.7294594000000002E-3</v>
      </c>
      <c r="F708">
        <v>3.6102847999999999E-3</v>
      </c>
      <c r="G708">
        <v>3.5092639999999998E-3</v>
      </c>
      <c r="H708">
        <v>3.5597708000000001E-3</v>
      </c>
      <c r="I708">
        <v>3.8789073000000001E-3</v>
      </c>
      <c r="J708">
        <v>4.0362356000000002E-3</v>
      </c>
      <c r="K708">
        <v>4.1209054000000004E-3</v>
      </c>
      <c r="L708">
        <v>4.0473705000000004E-3</v>
      </c>
      <c r="M708">
        <v>3.901299E-3</v>
      </c>
      <c r="N708">
        <v>3.8063497999999999E-3</v>
      </c>
      <c r="O708">
        <v>3.7989479999999999E-3</v>
      </c>
      <c r="P708">
        <v>3.6681312999999999E-3</v>
      </c>
      <c r="Q708">
        <v>3.5187202E-3</v>
      </c>
      <c r="R708">
        <v>3.281328E-3</v>
      </c>
      <c r="S708">
        <v>2.6814047999999999E-3</v>
      </c>
      <c r="T708">
        <v>2.8098215999999999E-3</v>
      </c>
      <c r="U708">
        <v>3.3568793000000002E-3</v>
      </c>
      <c r="V708">
        <v>3.6822056999999998E-3</v>
      </c>
      <c r="W708">
        <v>3.7627795000000001E-3</v>
      </c>
      <c r="X708">
        <v>3.7701297999999999E-3</v>
      </c>
      <c r="Y708">
        <v>3.7687630000000001E-3</v>
      </c>
      <c r="Z708">
        <v>3.6531714999999999E-3</v>
      </c>
      <c r="AA708">
        <v>3.6386417E-3</v>
      </c>
      <c r="AB708">
        <v>3.5620942000000001E-3</v>
      </c>
      <c r="AC708">
        <v>3.5444629999999999E-3</v>
      </c>
      <c r="AD708">
        <v>3.6868873999999999E-3</v>
      </c>
      <c r="AE708">
        <v>3.7962156000000001E-3</v>
      </c>
      <c r="AF708">
        <v>3.8158127999999999E-3</v>
      </c>
      <c r="AG708">
        <v>3.8127467999999999E-3</v>
      </c>
      <c r="AH708">
        <v>3.9477395000000002E-3</v>
      </c>
      <c r="AI708">
        <v>3.8827168999999999E-3</v>
      </c>
      <c r="AJ708">
        <v>3.8847539999999998E-3</v>
      </c>
      <c r="AM708" s="26" t="s">
        <v>5</v>
      </c>
      <c r="AN708" s="21"/>
      <c r="AO708" s="21">
        <f>SUM(A737:AJ738)/26</f>
        <v>2.1024587581721411E-3</v>
      </c>
      <c r="AP708" s="21"/>
      <c r="AQ708" s="21"/>
      <c r="AR708" s="26" t="s">
        <v>5</v>
      </c>
      <c r="AS708" s="21"/>
      <c r="AT708" s="2">
        <f>((AO708-AO$5)*100)/AO$5</f>
        <v>-1.0095633780322402</v>
      </c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49" t="s">
        <v>54</v>
      </c>
      <c r="BN708" s="49"/>
      <c r="BO708" s="49"/>
      <c r="BP708" s="49"/>
    </row>
    <row r="709" spans="1:68" x14ac:dyDescent="0.25">
      <c r="A709">
        <v>4.0345653E-3</v>
      </c>
      <c r="B709">
        <v>3.8775846000000001E-3</v>
      </c>
      <c r="C709">
        <v>3.8782513999999998E-3</v>
      </c>
      <c r="D709">
        <v>3.9782044000000001E-3</v>
      </c>
      <c r="E709">
        <v>3.9152689999999999E-3</v>
      </c>
      <c r="F709">
        <v>3.8419587000000002E-3</v>
      </c>
      <c r="G709">
        <v>3.8134076000000002E-3</v>
      </c>
      <c r="H709">
        <v>3.872155E-3</v>
      </c>
      <c r="I709">
        <v>4.0939710000000001E-3</v>
      </c>
      <c r="J709">
        <v>4.0889912999999998E-3</v>
      </c>
      <c r="K709">
        <v>4.0461150000000003E-3</v>
      </c>
      <c r="L709">
        <v>3.8929543999999998E-3</v>
      </c>
      <c r="M709">
        <v>3.854241E-3</v>
      </c>
      <c r="N709">
        <v>3.8453846000000001E-3</v>
      </c>
      <c r="O709">
        <v>3.7387497999999998E-3</v>
      </c>
      <c r="P709">
        <v>3.6429635000000001E-3</v>
      </c>
      <c r="Q709">
        <v>3.5729887999999999E-3</v>
      </c>
      <c r="R709">
        <v>3.4943399999999999E-3</v>
      </c>
      <c r="S709">
        <v>2.8025147000000001E-3</v>
      </c>
      <c r="T709" t="s">
        <v>0</v>
      </c>
      <c r="U709">
        <v>4.3373465999999999E-3</v>
      </c>
      <c r="V709">
        <v>4.3277046999999997E-3</v>
      </c>
      <c r="W709">
        <v>4.2784926000000003E-3</v>
      </c>
      <c r="X709">
        <v>4.1940340000000001E-3</v>
      </c>
      <c r="Y709">
        <v>4.1978503999999996E-3</v>
      </c>
      <c r="Z709">
        <v>4.1221280000000001E-3</v>
      </c>
      <c r="AA709">
        <v>3.8771178000000001E-3</v>
      </c>
      <c r="AB709">
        <v>3.8661193E-3</v>
      </c>
      <c r="AC709">
        <v>3.9342073999999996E-3</v>
      </c>
      <c r="AD709">
        <v>4.0898319999999998E-3</v>
      </c>
      <c r="AE709">
        <v>4.2080344000000004E-3</v>
      </c>
      <c r="AF709">
        <v>4.1933726000000001E-3</v>
      </c>
      <c r="AG709">
        <v>3.9729869999999999E-3</v>
      </c>
      <c r="AH709">
        <v>4.0516596999999998E-3</v>
      </c>
      <c r="AI709">
        <v>3.915923E-3</v>
      </c>
      <c r="AJ709">
        <v>3.9862589999999998E-3</v>
      </c>
      <c r="AM709" s="26" t="s">
        <v>8</v>
      </c>
      <c r="AN709" s="21"/>
      <c r="AO709" s="21">
        <f>SUM(A707:AJ708)/72</f>
        <v>2.2095478741644306E-3</v>
      </c>
      <c r="AP709" s="21"/>
      <c r="AQ709" s="21"/>
      <c r="AR709" s="26" t="s">
        <v>8</v>
      </c>
      <c r="AS709" s="21"/>
      <c r="AT709" s="2">
        <f>((AO709-AO$6)*100)/AO$6</f>
        <v>4.1368889906316397</v>
      </c>
      <c r="BA709" s="2"/>
      <c r="BI709" t="s">
        <v>40</v>
      </c>
      <c r="BJ709" t="s">
        <v>41</v>
      </c>
      <c r="BK709" t="s">
        <v>42</v>
      </c>
      <c r="BM709" s="49" t="s">
        <v>40</v>
      </c>
      <c r="BN709" s="49" t="s">
        <v>41</v>
      </c>
      <c r="BO709" s="49" t="s">
        <v>42</v>
      </c>
      <c r="BP709" s="49"/>
    </row>
    <row r="710" spans="1:68" x14ac:dyDescent="0.25">
      <c r="A710">
        <v>4.1006640000000004E-3</v>
      </c>
      <c r="B710">
        <v>4.1283005999999999E-3</v>
      </c>
      <c r="C710">
        <v>4.0993475999999999E-3</v>
      </c>
      <c r="D710">
        <v>4.1462243999999997E-3</v>
      </c>
      <c r="E710">
        <v>3.8828784999999999E-3</v>
      </c>
      <c r="F710">
        <v>2.9222152999999998E-3</v>
      </c>
      <c r="G710">
        <v>2.2739305000000001E-3</v>
      </c>
      <c r="H710">
        <v>1.4255851999999999E-3</v>
      </c>
      <c r="I710">
        <v>2.3266275000000001E-3</v>
      </c>
      <c r="J710">
        <v>2.4448019999999998E-3</v>
      </c>
      <c r="K710">
        <v>2.6967103999999999E-3</v>
      </c>
      <c r="L710">
        <v>2.8015978000000001E-3</v>
      </c>
      <c r="M710">
        <v>2.9650562999999999E-3</v>
      </c>
      <c r="N710">
        <v>3.1055950000000001E-3</v>
      </c>
      <c r="O710">
        <v>3.1815907E-3</v>
      </c>
      <c r="P710">
        <v>3.0526837999999999E-3</v>
      </c>
      <c r="Q710">
        <v>3.0900481999999998E-3</v>
      </c>
      <c r="R710">
        <v>2.8013869999999998E-3</v>
      </c>
      <c r="S710">
        <v>1.9482402E-3</v>
      </c>
      <c r="T710" t="s">
        <v>0</v>
      </c>
      <c r="U710">
        <v>4.6382209999999997E-3</v>
      </c>
      <c r="V710">
        <v>4.6380850000000001E-3</v>
      </c>
      <c r="W710">
        <v>4.6110939999999996E-3</v>
      </c>
      <c r="X710">
        <v>4.5275892999999999E-3</v>
      </c>
      <c r="Y710">
        <v>4.4810333999999999E-3</v>
      </c>
      <c r="Z710">
        <v>4.1831530000000002E-3</v>
      </c>
      <c r="AA710">
        <v>4.1909985999999998E-3</v>
      </c>
      <c r="AB710">
        <v>4.2068595E-3</v>
      </c>
      <c r="AC710">
        <v>4.2529055000000001E-3</v>
      </c>
      <c r="AD710">
        <v>4.142471E-3</v>
      </c>
      <c r="AE710">
        <v>4.1289263999999999E-3</v>
      </c>
      <c r="AF710">
        <v>4.3275060000000001E-3</v>
      </c>
      <c r="AG710">
        <v>4.0695899999999997E-3</v>
      </c>
      <c r="AH710">
        <v>3.9769662999999999E-3</v>
      </c>
      <c r="AI710">
        <v>4.0253624000000003E-3</v>
      </c>
      <c r="AJ710">
        <v>4.1507100000000002E-3</v>
      </c>
      <c r="AM710" s="27" t="s">
        <v>11</v>
      </c>
      <c r="AN710" s="21"/>
      <c r="AO710" s="21">
        <f>SUM(A732:R736)/56</f>
        <v>1.4419156172643581E-3</v>
      </c>
      <c r="AP710" s="21"/>
      <c r="AR710" s="27" t="s">
        <v>11</v>
      </c>
      <c r="AS710" s="21"/>
      <c r="AT710" s="2">
        <f>((AO710-AO$7)*100)/AO$7</f>
        <v>-8.4182488675546168</v>
      </c>
      <c r="AZ710" s="29" t="s">
        <v>43</v>
      </c>
      <c r="BA710" t="s">
        <v>44</v>
      </c>
      <c r="BB710" t="s">
        <v>45</v>
      </c>
      <c r="BC710" t="s">
        <v>46</v>
      </c>
      <c r="BD710" t="s">
        <v>47</v>
      </c>
      <c r="BE710" t="s">
        <v>48</v>
      </c>
      <c r="BF710" t="s">
        <v>49</v>
      </c>
      <c r="BG710" t="s">
        <v>50</v>
      </c>
      <c r="BH710" t="s">
        <v>51</v>
      </c>
      <c r="BI710" s="36" t="s">
        <v>52</v>
      </c>
      <c r="BJ710" s="36" t="s">
        <v>52</v>
      </c>
      <c r="BK710" s="36" t="s">
        <v>52</v>
      </c>
      <c r="BL710" s="47" t="s">
        <v>53</v>
      </c>
      <c r="BM710" s="52" t="s">
        <v>52</v>
      </c>
      <c r="BN710" s="52" t="s">
        <v>52</v>
      </c>
      <c r="BO710" s="52" t="s">
        <v>52</v>
      </c>
      <c r="BP710" s="52" t="s">
        <v>53</v>
      </c>
    </row>
    <row r="711" spans="1:68" x14ac:dyDescent="0.25">
      <c r="A711">
        <v>4.2186799999999998E-3</v>
      </c>
      <c r="B711">
        <v>3.7455104999999998E-3</v>
      </c>
      <c r="C711">
        <v>2.5765255999999999E-3</v>
      </c>
      <c r="D711">
        <v>1.3552612E-3</v>
      </c>
      <c r="E711">
        <v>7.019366E-4</v>
      </c>
      <c r="F711">
        <v>8.0641269999999997E-4</v>
      </c>
      <c r="G711">
        <v>1.9908173E-4</v>
      </c>
      <c r="H711">
        <v>4.2656517999999999E-4</v>
      </c>
      <c r="I711">
        <v>5.4502947000000001E-4</v>
      </c>
      <c r="J711">
        <v>5.1708539999999995E-4</v>
      </c>
      <c r="K711">
        <v>5.8674870000000002E-4</v>
      </c>
      <c r="L711">
        <v>6.4584560000000002E-4</v>
      </c>
      <c r="M711">
        <v>6.8732950000000004E-4</v>
      </c>
      <c r="N711">
        <v>8.1814669999999998E-4</v>
      </c>
      <c r="O711">
        <v>9.7905319999999998E-4</v>
      </c>
      <c r="P711">
        <v>1.0392199E-3</v>
      </c>
      <c r="Q711">
        <v>1.0793767E-3</v>
      </c>
      <c r="R711">
        <v>7.8953979999999997E-4</v>
      </c>
      <c r="S711">
        <v>9.7264914000000003E-5</v>
      </c>
      <c r="T711" t="s">
        <v>0</v>
      </c>
      <c r="U711">
        <v>2.6492874999999999E-3</v>
      </c>
      <c r="V711">
        <v>2.8853288000000002E-3</v>
      </c>
      <c r="W711">
        <v>3.3971798E-3</v>
      </c>
      <c r="X711">
        <v>3.554977E-3</v>
      </c>
      <c r="Y711">
        <v>3.3944359999999998E-3</v>
      </c>
      <c r="Z711">
        <v>3.3766115E-3</v>
      </c>
      <c r="AA711">
        <v>3.3568575000000002E-3</v>
      </c>
      <c r="AB711">
        <v>3.5817532000000001E-3</v>
      </c>
      <c r="AC711">
        <v>4.1511114999999996E-3</v>
      </c>
      <c r="AD711">
        <v>3.6994637999999999E-3</v>
      </c>
      <c r="AE711">
        <v>3.5839980000000001E-3</v>
      </c>
      <c r="AF711">
        <v>3.7628462999999999E-3</v>
      </c>
      <c r="AG711">
        <v>3.6822564000000002E-3</v>
      </c>
      <c r="AH711">
        <v>3.83484E-3</v>
      </c>
      <c r="AI711">
        <v>4.0947986000000004E-3</v>
      </c>
      <c r="AJ711">
        <v>4.2865589999999997E-3</v>
      </c>
      <c r="AM711" s="27" t="s">
        <v>14</v>
      </c>
      <c r="AN711" s="21"/>
      <c r="AO711" s="21">
        <f>SUM(E709:R713)/68</f>
        <v>1.5475607692133385E-3</v>
      </c>
      <c r="AP711" s="21"/>
      <c r="AR711" s="27" t="s">
        <v>14</v>
      </c>
      <c r="AS711" s="21"/>
      <c r="AT711" s="2">
        <f>((AO711-AO$8)*100)/AO$8</f>
        <v>-7.92413930852888</v>
      </c>
      <c r="AZ711" s="23" t="s">
        <v>1</v>
      </c>
      <c r="BA711" s="21">
        <f>AO706</f>
        <v>2.3588353699999999E-11</v>
      </c>
      <c r="BB711" s="21">
        <f>BA711*0.001</f>
        <v>2.35883537E-14</v>
      </c>
      <c r="BC711" s="21">
        <f>BB711*80.8</f>
        <v>1.90593897896E-12</v>
      </c>
      <c r="BD711" s="21">
        <f>BC711*12</f>
        <v>2.287126774752E-11</v>
      </c>
      <c r="BE711" s="21">
        <f>BD711*1000</f>
        <v>2.2871267747519999E-8</v>
      </c>
      <c r="BF711" s="21">
        <f>BE711*0.000000000000000001</f>
        <v>2.2871267747520002E-26</v>
      </c>
      <c r="BG711" s="1">
        <f>BF711*BA$2</f>
        <v>8.0446253611739483E-12</v>
      </c>
      <c r="BH711" s="1">
        <f>BG711*365</f>
        <v>2.9362882568284912E-9</v>
      </c>
      <c r="BI711" s="22">
        <f>BH711*BD$2</f>
        <v>1.7370005470946495E-8</v>
      </c>
      <c r="BJ711" s="22">
        <f>BH711*BD$3</f>
        <v>3.474001094189299E-8</v>
      </c>
      <c r="BK711" s="22">
        <f>BH711*BD$4</f>
        <v>1.0422003282567897E-7</v>
      </c>
      <c r="BL711" s="48">
        <f>AVERAGE(BI711:BK711)</f>
        <v>5.2110016412839484E-8</v>
      </c>
      <c r="BM711" s="50">
        <f>BI711-BI$8</f>
        <v>-5.5315219384829213E-9</v>
      </c>
      <c r="BN711" s="50">
        <f>BJ711-BJ$8</f>
        <v>-1.1063043876965843E-8</v>
      </c>
      <c r="BO711" s="50">
        <f>BK711-BK$8</f>
        <v>-3.3189131630897541E-8</v>
      </c>
      <c r="BP711" s="50">
        <f>BL711-BL$8</f>
        <v>-1.659456581544877E-8</v>
      </c>
    </row>
    <row r="712" spans="1:68" x14ac:dyDescent="0.25">
      <c r="A712">
        <v>1.8759969999999999E-3</v>
      </c>
      <c r="B712">
        <v>7.2412330000000001E-4</v>
      </c>
      <c r="C712">
        <v>2.6068048999999998E-11</v>
      </c>
      <c r="D712">
        <v>1.2970627E-11</v>
      </c>
      <c r="E712" t="s">
        <v>0</v>
      </c>
      <c r="F712">
        <v>1.9168938000000001E-3</v>
      </c>
      <c r="G712">
        <v>3.9846435999999997E-5</v>
      </c>
      <c r="H712">
        <v>2.2264654000000001E-11</v>
      </c>
      <c r="I712">
        <v>2.3140337000000001E-11</v>
      </c>
      <c r="J712">
        <v>2.5623119999999999E-11</v>
      </c>
      <c r="K712">
        <v>2.4105439999999999E-11</v>
      </c>
      <c r="L712">
        <v>1.9439204999999999E-11</v>
      </c>
      <c r="M712">
        <v>1.6247256999999999E-11</v>
      </c>
      <c r="N712">
        <v>1.5723351000000001E-11</v>
      </c>
      <c r="O712">
        <v>1.7535209999999999E-11</v>
      </c>
      <c r="P712">
        <v>1.7500214999999999E-11</v>
      </c>
      <c r="Q712">
        <v>1.8929209999999999E-11</v>
      </c>
      <c r="R712">
        <v>1.0780772999999999E-11</v>
      </c>
      <c r="S712">
        <v>6.9686149999999998E-12</v>
      </c>
      <c r="T712" t="s">
        <v>0</v>
      </c>
      <c r="U712">
        <v>2.5934398000000002E-3</v>
      </c>
      <c r="V712">
        <v>1.1606107000000001E-3</v>
      </c>
      <c r="W712">
        <v>1.1791442999999999E-3</v>
      </c>
      <c r="X712">
        <v>1.4031264999999999E-3</v>
      </c>
      <c r="Y712">
        <v>1.3551696E-3</v>
      </c>
      <c r="Z712">
        <v>1.2075499999999999E-3</v>
      </c>
      <c r="AA712">
        <v>1.0963745E-3</v>
      </c>
      <c r="AB712">
        <v>1.6206178E-3</v>
      </c>
      <c r="AC712">
        <v>4.4178059999999998E-3</v>
      </c>
      <c r="AD712">
        <v>1.0533433000000001E-3</v>
      </c>
      <c r="AE712">
        <v>8.1051439999999997E-5</v>
      </c>
      <c r="AF712">
        <v>9.3084340000000002E-4</v>
      </c>
      <c r="AG712">
        <v>1.9233984999999999E-3</v>
      </c>
      <c r="AH712">
        <v>2.5961166000000001E-3</v>
      </c>
      <c r="AI712">
        <v>3.0011763E-3</v>
      </c>
      <c r="AJ712">
        <v>2.8187694999999998E-3</v>
      </c>
      <c r="AM712" s="30" t="s">
        <v>17</v>
      </c>
      <c r="AN712" s="21"/>
      <c r="AO712" s="21">
        <f>SUM(S732:Z736)/35</f>
        <v>2.5833715927173983E-3</v>
      </c>
      <c r="AP712" s="21"/>
      <c r="AR712" s="30" t="s">
        <v>17</v>
      </c>
      <c r="AS712" s="21"/>
      <c r="AT712" s="2">
        <f>((AO712-AO$9)*100)/AO$9</f>
        <v>-8.9979635363682409</v>
      </c>
      <c r="AZ712" s="23" t="s">
        <v>2</v>
      </c>
      <c r="BA712" s="21">
        <f t="shared" ref="BA712:BA723" si="291">AO707</f>
        <v>7.2111331558823534E-11</v>
      </c>
      <c r="BB712" s="21">
        <f t="shared" ref="BB712:BB724" si="292">BA712*0.001</f>
        <v>7.2111331558823539E-14</v>
      </c>
      <c r="BC712" s="21">
        <f t="shared" ref="BC712:BC724" si="293">BB712*80.8</f>
        <v>5.8265955899529416E-12</v>
      </c>
      <c r="BD712" s="21">
        <f t="shared" ref="BD712:BD724" si="294">BC712*12</f>
        <v>6.9919147079435299E-11</v>
      </c>
      <c r="BE712" s="21">
        <f t="shared" ref="BE712:BE724" si="295">BD712*1000</f>
        <v>6.9919147079435302E-8</v>
      </c>
      <c r="BF712" s="21">
        <f t="shared" ref="BF712:BF724" si="296">BE712*0.000000000000000001</f>
        <v>6.9919147079435309E-26</v>
      </c>
      <c r="BG712" s="1">
        <f>BF712*BA$2</f>
        <v>2.4593011197985178E-11</v>
      </c>
      <c r="BH712" s="1">
        <f t="shared" ref="BH712:BH723" si="297">BG712*365</f>
        <v>8.9764490872645896E-9</v>
      </c>
      <c r="BI712" s="22">
        <f t="shared" ref="BI712" si="298">BH712*BD$2</f>
        <v>5.3101383827986326E-8</v>
      </c>
      <c r="BJ712" s="22">
        <f t="shared" ref="BJ712:BJ724" si="299">BH712*BD$3</f>
        <v>1.0620276765597265E-7</v>
      </c>
      <c r="BK712" s="22">
        <f t="shared" ref="BK712:BK724" si="300">BH712*BD$4</f>
        <v>3.1860830296791794E-7</v>
      </c>
      <c r="BL712" s="48">
        <f t="shared" ref="BL712" si="301">AVERAGE(BI712:BK712)</f>
        <v>1.5930415148395897E-7</v>
      </c>
      <c r="BM712" s="50">
        <f>BI712-BI$9</f>
        <v>1.3179133346144488E-8</v>
      </c>
      <c r="BN712" s="50">
        <f>BJ712-BJ$9</f>
        <v>2.6358266692288977E-8</v>
      </c>
      <c r="BO712" s="50">
        <f>BK712-BK$9</f>
        <v>7.9074800076866891E-8</v>
      </c>
      <c r="BP712" s="50">
        <f>BL712-BL$9</f>
        <v>3.9537400038433445E-8</v>
      </c>
    </row>
    <row r="713" spans="1:68" x14ac:dyDescent="0.25">
      <c r="A713">
        <v>1.2167096000000001E-11</v>
      </c>
      <c r="B713">
        <v>6.9059290000000001E-12</v>
      </c>
      <c r="C713">
        <v>2.5962956E-12</v>
      </c>
      <c r="D713" t="s">
        <v>0</v>
      </c>
      <c r="E713" t="s">
        <v>0</v>
      </c>
      <c r="F713">
        <v>7.7182276000000002E-4</v>
      </c>
      <c r="G713">
        <v>5.6255089999999998E-12</v>
      </c>
      <c r="H713">
        <v>3.0632062000000001E-12</v>
      </c>
      <c r="I713">
        <v>2.0341567E-12</v>
      </c>
      <c r="J713">
        <v>9.8929380000000009E-13</v>
      </c>
      <c r="K713">
        <v>4.5811304000000001E-13</v>
      </c>
      <c r="L713">
        <v>3.2429229999999999E-13</v>
      </c>
      <c r="M713">
        <v>6.9741789999999997E-13</v>
      </c>
      <c r="N713">
        <v>1.0393340999999999E-12</v>
      </c>
      <c r="O713">
        <v>1.2875374000000001E-12</v>
      </c>
      <c r="P713">
        <v>1.3736695000000001E-12</v>
      </c>
      <c r="Q713">
        <v>1.015297E-12</v>
      </c>
      <c r="R713">
        <v>1.3104729E-12</v>
      </c>
      <c r="S713">
        <v>3.0746304E-12</v>
      </c>
      <c r="T713" t="s">
        <v>0</v>
      </c>
      <c r="U713" t="s">
        <v>0</v>
      </c>
      <c r="V713">
        <v>1.6539838999999999E-11</v>
      </c>
      <c r="W713">
        <v>1.3429398000000001E-11</v>
      </c>
      <c r="X713">
        <v>1.8635789999999999E-11</v>
      </c>
      <c r="Y713">
        <v>2.2544776999999999E-11</v>
      </c>
      <c r="Z713">
        <v>1.1321643E-11</v>
      </c>
      <c r="AA713">
        <v>4.3471407000000004E-12</v>
      </c>
      <c r="AB713">
        <v>2.7911049999999999E-11</v>
      </c>
      <c r="AC713" t="s">
        <v>0</v>
      </c>
      <c r="AD713">
        <v>4.1573050000000001E-11</v>
      </c>
      <c r="AE713">
        <v>6.9183907999999996E-12</v>
      </c>
      <c r="AF713">
        <v>2.5208559999999999E-12</v>
      </c>
      <c r="AG713">
        <v>1.1687329999999999E-12</v>
      </c>
      <c r="AH713">
        <v>6.6571526999999997E-12</v>
      </c>
      <c r="AI713">
        <v>1.7056882E-11</v>
      </c>
      <c r="AJ713">
        <v>1.0289188000000001E-11</v>
      </c>
      <c r="AM713" s="30" t="s">
        <v>19</v>
      </c>
      <c r="AN713" s="21"/>
      <c r="AO713" s="21">
        <f>SUM(S709:AB713)/44</f>
        <v>2.5304161736084746E-3</v>
      </c>
      <c r="AP713" s="21"/>
      <c r="AR713" s="30" t="s">
        <v>19</v>
      </c>
      <c r="AS713" s="21"/>
      <c r="AT713" s="2">
        <f>((AO713-AO$10)*100)/AO$10</f>
        <v>-4.3940018315211509</v>
      </c>
      <c r="AZ713" s="26" t="s">
        <v>5</v>
      </c>
      <c r="BA713" s="21">
        <f t="shared" si="291"/>
        <v>2.1024587581721411E-3</v>
      </c>
      <c r="BB713" s="21">
        <f t="shared" si="292"/>
        <v>2.1024587581721411E-6</v>
      </c>
      <c r="BC713" s="21">
        <f t="shared" si="293"/>
        <v>1.69878667660309E-4</v>
      </c>
      <c r="BD713" s="21">
        <f t="shared" si="294"/>
        <v>2.0385440119237079E-3</v>
      </c>
      <c r="BE713" s="21">
        <f t="shared" si="295"/>
        <v>2.0385440119237077</v>
      </c>
      <c r="BF713" s="21">
        <f t="shared" si="296"/>
        <v>2.0385440119237078E-18</v>
      </c>
      <c r="BG713" s="1">
        <f>BF713*BA$2</f>
        <v>7.1702727803398534E-4</v>
      </c>
      <c r="BH713" s="1">
        <f t="shared" si="297"/>
        <v>0.26171495648240467</v>
      </c>
      <c r="BI713" s="22">
        <f>BH713*BD$2</f>
        <v>1.5482097901512075</v>
      </c>
      <c r="BJ713" s="22">
        <f t="shared" si="299"/>
        <v>3.096419580302415</v>
      </c>
      <c r="BK713" s="22">
        <f t="shared" si="300"/>
        <v>9.2892587409072451</v>
      </c>
      <c r="BL713" s="48">
        <f>AVERAGE(BI713:BK713)</f>
        <v>4.6446293704536226</v>
      </c>
      <c r="BM713" s="50">
        <f>BI713-BI$10</f>
        <v>-1.5789564719434601E-2</v>
      </c>
      <c r="BN713" s="50">
        <f>BJ713-BJ$10</f>
        <v>-3.1579129438869202E-2</v>
      </c>
      <c r="BO713" s="50">
        <f>BK713-BK$10</f>
        <v>-9.4737388316607607E-2</v>
      </c>
      <c r="BP713" s="50">
        <f>BL713-BL$10</f>
        <v>-4.7368694158303803E-2</v>
      </c>
    </row>
    <row r="714" spans="1:68" x14ac:dyDescent="0.25">
      <c r="A714">
        <v>4.0990458E-12</v>
      </c>
      <c r="B714">
        <v>4.0300843999999998E-12</v>
      </c>
      <c r="C714" t="s">
        <v>0</v>
      </c>
      <c r="D714" t="s">
        <v>0</v>
      </c>
      <c r="E714" t="s">
        <v>0</v>
      </c>
      <c r="F714">
        <v>4.1055935999999998E-11</v>
      </c>
      <c r="G714">
        <v>4.342774E-12</v>
      </c>
      <c r="H714">
        <v>3.3513694999999998E-12</v>
      </c>
      <c r="I714">
        <v>2.6461701999999999E-12</v>
      </c>
      <c r="J714">
        <v>1.3856814E-12</v>
      </c>
      <c r="K714">
        <v>8.3148409999999995E-13</v>
      </c>
      <c r="L714">
        <v>5.4146965000000001E-13</v>
      </c>
      <c r="M714">
        <v>4.4881568000000002E-13</v>
      </c>
      <c r="N714">
        <v>4.3526512999999998E-13</v>
      </c>
      <c r="O714">
        <v>4.0441899999999999E-13</v>
      </c>
      <c r="P714">
        <v>4.103066E-13</v>
      </c>
      <c r="Q714">
        <v>4.851192E-13</v>
      </c>
      <c r="R714">
        <v>8.9844863000000003E-13</v>
      </c>
      <c r="S714">
        <v>1.5470946000000001E-12</v>
      </c>
      <c r="T714" t="s">
        <v>0</v>
      </c>
      <c r="U714" t="s">
        <v>0</v>
      </c>
      <c r="V714">
        <v>6.8527354999999994E-5</v>
      </c>
      <c r="W714">
        <v>8.6723500000000003E-12</v>
      </c>
      <c r="X714">
        <v>1.1182746000000001E-12</v>
      </c>
      <c r="Y714">
        <v>7.4592409999999996E-13</v>
      </c>
      <c r="Z714">
        <v>7.5482309999999998E-13</v>
      </c>
      <c r="AA714">
        <v>5.1805716999999998E-12</v>
      </c>
      <c r="AB714">
        <v>3.0570164000000002E-11</v>
      </c>
      <c r="AC714" t="s">
        <v>0</v>
      </c>
      <c r="AD714">
        <v>2.7593503999999999E-11</v>
      </c>
      <c r="AE714">
        <v>1.1693198E-11</v>
      </c>
      <c r="AF714">
        <v>5.9997679999999996E-12</v>
      </c>
      <c r="AG714">
        <v>3.5821306999999998E-12</v>
      </c>
      <c r="AH714">
        <v>3.080875E-12</v>
      </c>
      <c r="AI714">
        <v>3.4098549000000001E-12</v>
      </c>
      <c r="AJ714">
        <v>2.8915652E-12</v>
      </c>
      <c r="AM714" s="28" t="s">
        <v>22</v>
      </c>
      <c r="AN714" s="21"/>
      <c r="AO714" s="1">
        <f>(SUM(B723:O731)+SUM(P723:R727))/140</f>
        <v>4.3335424908421231E-5</v>
      </c>
      <c r="AP714" s="21"/>
      <c r="AR714" s="28" t="s">
        <v>22</v>
      </c>
      <c r="AS714" s="21"/>
      <c r="AT714" s="2">
        <f>((AO714-AO$11)*100)/AO$11</f>
        <v>-20.365199526920332</v>
      </c>
      <c r="AU714">
        <f>SUM(AT714:AT717)/4</f>
        <v>-25.789151473522292</v>
      </c>
      <c r="AZ714" s="26" t="s">
        <v>8</v>
      </c>
      <c r="BA714" s="21">
        <f t="shared" si="291"/>
        <v>2.2095478741644306E-3</v>
      </c>
      <c r="BB714" s="21">
        <f t="shared" si="292"/>
        <v>2.2095478741644307E-6</v>
      </c>
      <c r="BC714" s="21">
        <f t="shared" si="293"/>
        <v>1.7853146823248599E-4</v>
      </c>
      <c r="BD714" s="21">
        <f t="shared" si="294"/>
        <v>2.1423776187898319E-3</v>
      </c>
      <c r="BE714" s="21">
        <f t="shared" si="295"/>
        <v>2.142377618789832</v>
      </c>
      <c r="BF714" s="21">
        <f t="shared" si="296"/>
        <v>2.1423776187898322E-18</v>
      </c>
      <c r="BG714" s="1">
        <f t="shared" ref="BG714:BG721" si="302">BF714*BA$2</f>
        <v>7.5354919174504156E-4</v>
      </c>
      <c r="BH714" s="1">
        <f t="shared" si="297"/>
        <v>0.27504545498694016</v>
      </c>
      <c r="BI714" s="22">
        <f>BH714*BD$2</f>
        <v>1.627068135007419</v>
      </c>
      <c r="BJ714" s="22">
        <f t="shared" si="299"/>
        <v>3.254136270014838</v>
      </c>
      <c r="BK714" s="22">
        <f t="shared" si="300"/>
        <v>9.7624088100445139</v>
      </c>
      <c r="BL714" s="48">
        <f t="shared" ref="BL714:BL723" si="303">AVERAGE(BI714:BK714)</f>
        <v>4.8812044050222569</v>
      </c>
      <c r="BM714" s="50">
        <f>BI714-BI$11</f>
        <v>6.46360796828227E-2</v>
      </c>
      <c r="BN714" s="50">
        <f>BJ714-BJ$11</f>
        <v>0.1292721593656454</v>
      </c>
      <c r="BO714" s="50">
        <f>BK714-BK$11</f>
        <v>0.38781647809693531</v>
      </c>
      <c r="BP714" s="50">
        <f>BL714-BL$11</f>
        <v>0.19390823904846766</v>
      </c>
    </row>
    <row r="715" spans="1:68" x14ac:dyDescent="0.25">
      <c r="A715">
        <v>2.0501459000000002E-12</v>
      </c>
      <c r="B715">
        <v>1.7385128E-12</v>
      </c>
      <c r="C715" t="s">
        <v>0</v>
      </c>
      <c r="D715" t="s">
        <v>0</v>
      </c>
      <c r="E715" t="s">
        <v>0</v>
      </c>
      <c r="F715">
        <v>4.5800019999999998E-11</v>
      </c>
      <c r="G715">
        <v>2.6870025E-12</v>
      </c>
      <c r="H715">
        <v>1.3811339E-12</v>
      </c>
      <c r="I715">
        <v>1.2056385E-12</v>
      </c>
      <c r="J715">
        <v>9.173761999999999E-13</v>
      </c>
      <c r="K715">
        <v>7.7357245000000001E-13</v>
      </c>
      <c r="L715">
        <v>5.5701933000000004E-13</v>
      </c>
      <c r="M715">
        <v>4.5115395000000001E-13</v>
      </c>
      <c r="N715">
        <v>4.2143217999999999E-13</v>
      </c>
      <c r="O715">
        <v>4.6642855000000003E-13</v>
      </c>
      <c r="P715">
        <v>5.345922E-13</v>
      </c>
      <c r="Q715">
        <v>6.7101189999999997E-13</v>
      </c>
      <c r="R715">
        <v>8.4551734000000002E-13</v>
      </c>
      <c r="S715">
        <v>8.6962099999999996E-13</v>
      </c>
      <c r="T715" t="s">
        <v>0</v>
      </c>
      <c r="U715" t="s">
        <v>0</v>
      </c>
      <c r="V715">
        <v>1.024643E-3</v>
      </c>
      <c r="W715">
        <v>8.8821389999999998E-12</v>
      </c>
      <c r="X715">
        <v>1.0360608E-12</v>
      </c>
      <c r="Y715">
        <v>1.0591613E-12</v>
      </c>
      <c r="Z715">
        <v>2.1391052999999999E-12</v>
      </c>
      <c r="AA715">
        <v>8.5682199999999992E-12</v>
      </c>
      <c r="AB715">
        <v>1.2864291E-8</v>
      </c>
      <c r="AC715" t="s">
        <v>0</v>
      </c>
      <c r="AD715">
        <v>1.4841991E-9</v>
      </c>
      <c r="AE715">
        <v>1.2615151E-11</v>
      </c>
      <c r="AF715">
        <v>3.6280741999999999E-12</v>
      </c>
      <c r="AG715">
        <v>3.1657638999999999E-12</v>
      </c>
      <c r="AH715">
        <v>3.0567514999999999E-12</v>
      </c>
      <c r="AI715">
        <v>3.1653649999999998E-12</v>
      </c>
      <c r="AJ715">
        <v>2.7875928999999999E-12</v>
      </c>
      <c r="AM715" s="28" t="s">
        <v>25</v>
      </c>
      <c r="AN715" s="21"/>
      <c r="AO715" s="21">
        <f>SUM(E714:R722)/126</f>
        <v>2.2609198119748282E-5</v>
      </c>
      <c r="AP715" s="21"/>
      <c r="AR715" s="28" t="s">
        <v>25</v>
      </c>
      <c r="AS715" s="21"/>
      <c r="AT715" s="2">
        <f>((AO715-AO$12)*100)/AO$12</f>
        <v>-36.910784982825142</v>
      </c>
      <c r="AZ715" s="27" t="s">
        <v>11</v>
      </c>
      <c r="BA715" s="21">
        <f t="shared" si="291"/>
        <v>1.4419156172643581E-3</v>
      </c>
      <c r="BB715" s="21">
        <f t="shared" si="292"/>
        <v>1.441915617264358E-6</v>
      </c>
      <c r="BC715" s="21">
        <f t="shared" si="293"/>
        <v>1.1650678187496012E-4</v>
      </c>
      <c r="BD715" s="21">
        <f t="shared" si="294"/>
        <v>1.3980813824995214E-3</v>
      </c>
      <c r="BE715" s="21">
        <f t="shared" si="295"/>
        <v>1.3980813824995215</v>
      </c>
      <c r="BF715" s="21">
        <f t="shared" si="296"/>
        <v>1.3980813824995216E-18</v>
      </c>
      <c r="BG715" s="1">
        <f t="shared" si="302"/>
        <v>4.9175415507346921E-4</v>
      </c>
      <c r="BH715" s="1">
        <f t="shared" si="297"/>
        <v>0.17949026660181627</v>
      </c>
      <c r="BI715" s="22">
        <f t="shared" ref="BI715:BI724" si="304">BH715*BD$2</f>
        <v>1.0617986519561595</v>
      </c>
      <c r="BJ715" s="22">
        <f t="shared" si="299"/>
        <v>2.123597303912319</v>
      </c>
      <c r="BK715" s="22">
        <f t="shared" si="300"/>
        <v>6.3707919117369576</v>
      </c>
      <c r="BL715" s="48">
        <f t="shared" si="303"/>
        <v>3.1853959558684788</v>
      </c>
      <c r="BM715" s="50">
        <f>BI715-BI$12</f>
        <v>-9.7601161682027149E-2</v>
      </c>
      <c r="BN715" s="50">
        <f>BJ715-BJ$12</f>
        <v>-0.1952023233640543</v>
      </c>
      <c r="BO715" s="50">
        <f>BK715-BK$12</f>
        <v>-0.58560697009216245</v>
      </c>
      <c r="BP715" s="50">
        <f>BL715-BL$12</f>
        <v>-0.29280348504608122</v>
      </c>
    </row>
    <row r="716" spans="1:68" x14ac:dyDescent="0.25">
      <c r="A716">
        <v>2.0278272999999999E-12</v>
      </c>
      <c r="B716">
        <v>1.1388183E-12</v>
      </c>
      <c r="C716" t="s">
        <v>0</v>
      </c>
      <c r="D716" t="s">
        <v>0</v>
      </c>
      <c r="E716" t="s">
        <v>0</v>
      </c>
      <c r="F716">
        <v>1.5270434000000001E-11</v>
      </c>
      <c r="G716">
        <v>1.6251277E-12</v>
      </c>
      <c r="H716">
        <v>7.4515366999999997E-13</v>
      </c>
      <c r="I716">
        <v>4.3203097999999998E-13</v>
      </c>
      <c r="J716">
        <v>4.0424310000000002E-13</v>
      </c>
      <c r="K716">
        <v>4.8692115999999995E-13</v>
      </c>
      <c r="L716">
        <v>4.5526899999999997E-13</v>
      </c>
      <c r="M716">
        <v>4.186243E-13</v>
      </c>
      <c r="N716">
        <v>4.5682174999999997E-13</v>
      </c>
      <c r="O716">
        <v>5.8887049999999998E-13</v>
      </c>
      <c r="P716">
        <v>6.8946704000000002E-13</v>
      </c>
      <c r="Q716">
        <v>8.1788280000000005E-13</v>
      </c>
      <c r="R716">
        <v>8.5990952999999999E-13</v>
      </c>
      <c r="S716">
        <v>5.6817060000000003E-13</v>
      </c>
      <c r="T716" t="s">
        <v>0</v>
      </c>
      <c r="U716" t="s">
        <v>0</v>
      </c>
      <c r="V716" t="s">
        <v>0</v>
      </c>
      <c r="W716">
        <v>3.5536162000000002E-12</v>
      </c>
      <c r="X716">
        <v>1.6315602999999999E-12</v>
      </c>
      <c r="Y716">
        <v>1.4271210000000001E-12</v>
      </c>
      <c r="Z716">
        <v>2.5440427000000001E-12</v>
      </c>
      <c r="AA716">
        <v>5.5922714000000004E-12</v>
      </c>
      <c r="AB716" t="s">
        <v>0</v>
      </c>
      <c r="AC716" t="s">
        <v>0</v>
      </c>
      <c r="AD716">
        <v>9.4449340000000005E-4</v>
      </c>
      <c r="AE716">
        <v>4.8881579999999999E-8</v>
      </c>
      <c r="AF716">
        <v>3.8149820000000003E-12</v>
      </c>
      <c r="AG716">
        <v>3.0258236999999998E-12</v>
      </c>
      <c r="AH716">
        <v>3.2859047999999999E-12</v>
      </c>
      <c r="AI716">
        <v>3.5330883000000001E-12</v>
      </c>
      <c r="AJ716">
        <v>3.1118694999999999E-12</v>
      </c>
      <c r="AM716" s="35" t="s">
        <v>27</v>
      </c>
      <c r="AN716" s="21"/>
      <c r="AO716" s="21">
        <f>(SUM(S723:AB731)+SUM(P728:R731))/67</f>
        <v>2.2093261134985963E-5</v>
      </c>
      <c r="AP716" s="21"/>
      <c r="AR716" s="35" t="s">
        <v>27</v>
      </c>
      <c r="AS716" s="21"/>
      <c r="AT716" s="2">
        <f>((AO716-AO$13)*100)/AO$13</f>
        <v>-22.34826817307534</v>
      </c>
      <c r="AZ716" s="27" t="s">
        <v>14</v>
      </c>
      <c r="BA716" s="21">
        <f t="shared" si="291"/>
        <v>1.5475607692133385E-3</v>
      </c>
      <c r="BB716" s="21">
        <f t="shared" si="292"/>
        <v>1.5475607692133385E-6</v>
      </c>
      <c r="BC716" s="21">
        <f t="shared" si="293"/>
        <v>1.2504291015243775E-4</v>
      </c>
      <c r="BD716" s="21">
        <f t="shared" si="294"/>
        <v>1.500514921829253E-3</v>
      </c>
      <c r="BE716" s="21">
        <f t="shared" si="295"/>
        <v>1.5005149218292531</v>
      </c>
      <c r="BF716" s="21">
        <f t="shared" si="296"/>
        <v>1.5005149218292532E-18</v>
      </c>
      <c r="BG716" s="1">
        <f t="shared" si="302"/>
        <v>5.277836160296124E-4</v>
      </c>
      <c r="BH716" s="1">
        <f t="shared" si="297"/>
        <v>0.19264101985080853</v>
      </c>
      <c r="BI716" s="22">
        <f t="shared" si="304"/>
        <v>1.1395936897392656</v>
      </c>
      <c r="BJ716" s="22">
        <f t="shared" si="299"/>
        <v>2.2791873794785311</v>
      </c>
      <c r="BK716" s="22">
        <f t="shared" si="300"/>
        <v>6.8375621384355938</v>
      </c>
      <c r="BL716" s="48">
        <f t="shared" si="303"/>
        <v>3.4187810692177969</v>
      </c>
      <c r="BM716" s="50">
        <f>BI716-BI$13</f>
        <v>-9.8074555967206489E-2</v>
      </c>
      <c r="BN716" s="50">
        <f>BJ716-BJ$13</f>
        <v>-0.19614911193441298</v>
      </c>
      <c r="BO716" s="50">
        <f>BK716-BK$13</f>
        <v>-0.58844733580323805</v>
      </c>
      <c r="BP716" s="50">
        <f>BL716-BL$13</f>
        <v>-0.29422366790161902</v>
      </c>
    </row>
    <row r="717" spans="1:68" x14ac:dyDescent="0.25">
      <c r="A717">
        <v>4.5254064999999998E-12</v>
      </c>
      <c r="B717">
        <v>1.2066104999999999E-12</v>
      </c>
      <c r="C717" t="s">
        <v>0</v>
      </c>
      <c r="D717" t="s">
        <v>0</v>
      </c>
      <c r="E717">
        <v>2.5207552999999999E-11</v>
      </c>
      <c r="F717">
        <v>3.1500139999999998E-11</v>
      </c>
      <c r="G717">
        <v>1.8360546999999999E-12</v>
      </c>
      <c r="H717">
        <v>6.3548919999999999E-13</v>
      </c>
      <c r="I717">
        <v>2.4748450999999998E-13</v>
      </c>
      <c r="J717">
        <v>2.9597622000000002E-13</v>
      </c>
      <c r="K717">
        <v>2.1458581999999999E-13</v>
      </c>
      <c r="L717">
        <v>2.340675E-13</v>
      </c>
      <c r="M717">
        <v>4.0142666999999999E-13</v>
      </c>
      <c r="N717">
        <v>5.2987095999999997E-13</v>
      </c>
      <c r="O717">
        <v>7.2587849999999998E-13</v>
      </c>
      <c r="P717">
        <v>9.0114954000000001E-13</v>
      </c>
      <c r="Q717">
        <v>1.0253731000000001E-12</v>
      </c>
      <c r="R717">
        <v>2.0313104E-12</v>
      </c>
      <c r="S717">
        <v>6.8795685000000003E-13</v>
      </c>
      <c r="T717" t="s">
        <v>0</v>
      </c>
      <c r="U717" t="s">
        <v>0</v>
      </c>
      <c r="V717" t="s">
        <v>0</v>
      </c>
      <c r="W717">
        <v>4.2453267000000002E-12</v>
      </c>
      <c r="X717">
        <v>2.7776441999999999E-12</v>
      </c>
      <c r="Y717">
        <v>2.6369273999999999E-12</v>
      </c>
      <c r="Z717">
        <v>3.5413423E-12</v>
      </c>
      <c r="AA717">
        <v>1.3524246000000001E-11</v>
      </c>
      <c r="AB717" t="s">
        <v>0</v>
      </c>
      <c r="AC717" t="s">
        <v>0</v>
      </c>
      <c r="AD717" t="s">
        <v>0</v>
      </c>
      <c r="AE717">
        <v>3.9182930000000004E-12</v>
      </c>
      <c r="AF717">
        <v>4.347571E-12</v>
      </c>
      <c r="AG717">
        <v>3.7090960000000001E-12</v>
      </c>
      <c r="AH717">
        <v>4.7124374999999998E-12</v>
      </c>
      <c r="AI717">
        <v>5.9888379999999998E-12</v>
      </c>
      <c r="AJ717">
        <v>5.9810134000000001E-12</v>
      </c>
      <c r="AM717" s="35" t="s">
        <v>28</v>
      </c>
      <c r="AN717" s="21"/>
      <c r="AO717" s="21">
        <f>SUM(S714:AB722)/54</f>
        <v>1.8210725851398337E-4</v>
      </c>
      <c r="AP717" s="2"/>
      <c r="AR717" s="35" t="s">
        <v>28</v>
      </c>
      <c r="AS717" s="21"/>
      <c r="AT717" s="2">
        <f>((AO717-AO$14)*100)/AO$14</f>
        <v>-23.532353211268354</v>
      </c>
      <c r="AZ717" s="30" t="s">
        <v>17</v>
      </c>
      <c r="BA717" s="21">
        <f t="shared" si="291"/>
        <v>2.5833715927173983E-3</v>
      </c>
      <c r="BB717" s="21">
        <f t="shared" si="292"/>
        <v>2.5833715927173983E-6</v>
      </c>
      <c r="BC717" s="21">
        <f t="shared" si="293"/>
        <v>2.0873642469156577E-4</v>
      </c>
      <c r="BD717" s="21">
        <f t="shared" si="294"/>
        <v>2.5048370962987895E-3</v>
      </c>
      <c r="BE717" s="21">
        <f t="shared" si="295"/>
        <v>2.5048370962987896</v>
      </c>
      <c r="BF717" s="21">
        <f t="shared" si="296"/>
        <v>2.5048370962987898E-18</v>
      </c>
      <c r="BG717" s="1">
        <f t="shared" si="302"/>
        <v>8.8103887606665488E-4</v>
      </c>
      <c r="BH717" s="1">
        <f t="shared" si="297"/>
        <v>0.32157918976432903</v>
      </c>
      <c r="BI717" s="22">
        <f t="shared" si="304"/>
        <v>1.9023446599831582</v>
      </c>
      <c r="BJ717" s="22">
        <f t="shared" si="299"/>
        <v>3.8046893199663163</v>
      </c>
      <c r="BK717" s="22">
        <f t="shared" si="300"/>
        <v>11.414067959898949</v>
      </c>
      <c r="BL717" s="48">
        <f t="shared" si="303"/>
        <v>5.7070339799494745</v>
      </c>
      <c r="BM717" s="50">
        <f>BI717-BI$14</f>
        <v>-0.18809719594543406</v>
      </c>
      <c r="BN717" s="50">
        <f>BJ717-BJ$14</f>
        <v>-0.37619439189086812</v>
      </c>
      <c r="BO717" s="50">
        <f>BK717-BK$14</f>
        <v>-1.1285831756726044</v>
      </c>
      <c r="BP717" s="50">
        <f>BL717-BL$14</f>
        <v>-0.56429158783630218</v>
      </c>
    </row>
    <row r="718" spans="1:68" x14ac:dyDescent="0.25">
      <c r="A718">
        <v>1.0293375000000001E-11</v>
      </c>
      <c r="B718">
        <v>2.7980133E-12</v>
      </c>
      <c r="C718" t="s">
        <v>0</v>
      </c>
      <c r="D718" t="s">
        <v>0</v>
      </c>
      <c r="E718">
        <v>1.6051454999999999E-11</v>
      </c>
      <c r="F718">
        <v>5.4142437000000003E-12</v>
      </c>
      <c r="G718">
        <v>1.2171739E-12</v>
      </c>
      <c r="H718">
        <v>3.4401032999999999E-13</v>
      </c>
      <c r="I718">
        <v>2.3277194999999999E-13</v>
      </c>
      <c r="J718">
        <v>1.4647623999999999E-13</v>
      </c>
      <c r="K718">
        <v>2.0068627999999999E-13</v>
      </c>
      <c r="L718">
        <v>3.012464E-13</v>
      </c>
      <c r="M718">
        <v>4.7052219999999996E-13</v>
      </c>
      <c r="N718">
        <v>6.913336E-13</v>
      </c>
      <c r="O718">
        <v>9.7192449999999993E-13</v>
      </c>
      <c r="P718">
        <v>1.2712398E-12</v>
      </c>
      <c r="Q718">
        <v>1.7435671E-12</v>
      </c>
      <c r="R718">
        <v>4.9864474999999998E-12</v>
      </c>
      <c r="S718" t="s">
        <v>0</v>
      </c>
      <c r="T718" t="s">
        <v>0</v>
      </c>
      <c r="U718" t="s">
        <v>0</v>
      </c>
      <c r="V718" t="s">
        <v>0</v>
      </c>
      <c r="W718">
        <v>7.4192739999999996E-12</v>
      </c>
      <c r="X718">
        <v>3.6166298E-12</v>
      </c>
      <c r="Y718">
        <v>4.4917003999999998E-12</v>
      </c>
      <c r="Z718">
        <v>6.2268030000000002E-12</v>
      </c>
      <c r="AA718">
        <v>5.0418399999999997E-4</v>
      </c>
      <c r="AB718" t="s">
        <v>0</v>
      </c>
      <c r="AC718" t="s">
        <v>0</v>
      </c>
      <c r="AD718" t="s">
        <v>0</v>
      </c>
      <c r="AE718">
        <v>8.0967189999999993E-12</v>
      </c>
      <c r="AF718">
        <v>5.3102809999999996E-12</v>
      </c>
      <c r="AG718">
        <v>4.2433062000000003E-12</v>
      </c>
      <c r="AH718">
        <v>7.4918370000000004E-12</v>
      </c>
      <c r="AI718">
        <v>1.6502172999999999E-11</v>
      </c>
      <c r="AJ718">
        <v>3.327347E-9</v>
      </c>
      <c r="AM718" s="33" t="s">
        <v>29</v>
      </c>
      <c r="AN718" s="21"/>
      <c r="AO718" s="1">
        <f>(SUM(AC709:AJ731)+SUM(A709:D722))/173</f>
        <v>1.1268028570134841E-3</v>
      </c>
      <c r="AP718" s="21"/>
      <c r="AR718" s="33" t="s">
        <v>29</v>
      </c>
      <c r="AS718" s="21"/>
      <c r="AT718" s="2">
        <f>((AO718-AO$15)*100)/AO$15</f>
        <v>-4.7625570773807615</v>
      </c>
      <c r="AZ718" s="30" t="s">
        <v>19</v>
      </c>
      <c r="BA718" s="21">
        <f t="shared" si="291"/>
        <v>2.5304161736084746E-3</v>
      </c>
      <c r="BB718" s="21">
        <f t="shared" si="292"/>
        <v>2.5304161736084747E-6</v>
      </c>
      <c r="BC718" s="21">
        <f t="shared" si="293"/>
        <v>2.0445762682756475E-4</v>
      </c>
      <c r="BD718" s="21">
        <f t="shared" si="294"/>
        <v>2.4534915219307767E-3</v>
      </c>
      <c r="BE718" s="21">
        <f t="shared" si="295"/>
        <v>2.4534915219307769</v>
      </c>
      <c r="BF718" s="21">
        <f t="shared" si="296"/>
        <v>2.4534915219307769E-18</v>
      </c>
      <c r="BG718" s="1">
        <f t="shared" si="302"/>
        <v>8.6297884046632179E-4</v>
      </c>
      <c r="BH718" s="1">
        <f t="shared" si="297"/>
        <v>0.31498727677020744</v>
      </c>
      <c r="BI718" s="22">
        <f t="shared" si="304"/>
        <v>1.8633493179878293</v>
      </c>
      <c r="BJ718" s="22">
        <f t="shared" si="299"/>
        <v>3.7266986359756586</v>
      </c>
      <c r="BK718" s="22">
        <f t="shared" si="300"/>
        <v>11.180095907926976</v>
      </c>
      <c r="BL718" s="48">
        <f t="shared" si="303"/>
        <v>5.590047953963488</v>
      </c>
      <c r="BM718" s="50">
        <f>BI718-BI$15</f>
        <v>-8.5638563195313155E-2</v>
      </c>
      <c r="BN718" s="50">
        <f>BJ718-BJ$15</f>
        <v>-0.17127712639062631</v>
      </c>
      <c r="BO718" s="50">
        <f>BK718-BK$15</f>
        <v>-0.51383137917187938</v>
      </c>
      <c r="BP718" s="50">
        <f>BL718-BL$15</f>
        <v>-0.2569156895859388</v>
      </c>
    </row>
    <row r="719" spans="1:68" x14ac:dyDescent="0.25">
      <c r="A719">
        <v>9.0073799999999999E-4</v>
      </c>
      <c r="B719">
        <v>6.8739406999999997E-12</v>
      </c>
      <c r="C719" t="s">
        <v>0</v>
      </c>
      <c r="D719" t="s">
        <v>0</v>
      </c>
      <c r="E719">
        <v>2.1526752000000001E-12</v>
      </c>
      <c r="F719">
        <v>3.3470051999999999E-12</v>
      </c>
      <c r="G719">
        <v>1.0207471E-12</v>
      </c>
      <c r="H719">
        <v>5.5148860000000001E-13</v>
      </c>
      <c r="I719">
        <v>2.1403239999999999E-13</v>
      </c>
      <c r="J719">
        <v>1.4650191999999999E-13</v>
      </c>
      <c r="K719">
        <v>1.3057090000000001E-13</v>
      </c>
      <c r="L719">
        <v>1.6631233E-13</v>
      </c>
      <c r="M719">
        <v>3.3984717999999999E-13</v>
      </c>
      <c r="N719">
        <v>8.3778952999999998E-13</v>
      </c>
      <c r="O719">
        <v>1.2769674999999999E-12</v>
      </c>
      <c r="P719">
        <v>2.0328001E-12</v>
      </c>
      <c r="Q719">
        <v>3.4456858E-12</v>
      </c>
      <c r="R719">
        <v>1.1130077E-6</v>
      </c>
      <c r="S719" t="s">
        <v>0</v>
      </c>
      <c r="T719" t="s">
        <v>0</v>
      </c>
      <c r="U719" t="s">
        <v>0</v>
      </c>
      <c r="V719" t="s">
        <v>0</v>
      </c>
      <c r="W719">
        <v>4.9348308000000003E-12</v>
      </c>
      <c r="X719">
        <v>4.2042719999999998E-12</v>
      </c>
      <c r="Y719">
        <v>7.4210800000000001E-12</v>
      </c>
      <c r="Z719">
        <v>6.839432E-12</v>
      </c>
      <c r="AA719">
        <v>5.8756559999999995E-4</v>
      </c>
      <c r="AB719" t="s">
        <v>0</v>
      </c>
      <c r="AC719" t="s">
        <v>0</v>
      </c>
      <c r="AD719" t="s">
        <v>0</v>
      </c>
      <c r="AE719">
        <v>3.3856039999999999E-12</v>
      </c>
      <c r="AF719">
        <v>2.067699E-12</v>
      </c>
      <c r="AG719">
        <v>3.0066431E-12</v>
      </c>
      <c r="AH719">
        <v>1.0608023E-11</v>
      </c>
      <c r="AI719">
        <v>1.5946353000000001E-4</v>
      </c>
      <c r="AJ719">
        <v>5.8713839999999999E-4</v>
      </c>
      <c r="AM719" t="s">
        <v>30</v>
      </c>
      <c r="AN719" s="21"/>
      <c r="AO719" s="21">
        <f>SUM(U737:W738)/6</f>
        <v>3.6340843999999998E-3</v>
      </c>
      <c r="AP719" s="21"/>
      <c r="AR719" t="s">
        <v>30</v>
      </c>
      <c r="AT719" s="2">
        <f>((AO719-AO$16)*100)/AO$16</f>
        <v>9.5514175414185729</v>
      </c>
      <c r="AZ719" s="28" t="s">
        <v>22</v>
      </c>
      <c r="BA719" s="21">
        <f t="shared" si="291"/>
        <v>4.3335424908421231E-5</v>
      </c>
      <c r="BB719" s="21">
        <f t="shared" si="292"/>
        <v>4.333542490842123E-8</v>
      </c>
      <c r="BC719" s="21">
        <f t="shared" si="293"/>
        <v>3.5015023326004352E-6</v>
      </c>
      <c r="BD719" s="21">
        <f t="shared" si="294"/>
        <v>4.2018027991205223E-5</v>
      </c>
      <c r="BE719" s="21">
        <f t="shared" si="295"/>
        <v>4.2018027991205222E-2</v>
      </c>
      <c r="BF719" s="21">
        <f t="shared" si="296"/>
        <v>4.2018027991205225E-20</v>
      </c>
      <c r="BG719" s="1">
        <f t="shared" si="302"/>
        <v>1.4779211075486569E-5</v>
      </c>
      <c r="BH719" s="1">
        <f t="shared" si="297"/>
        <v>5.3944120425525981E-3</v>
      </c>
      <c r="BI719" s="22">
        <f t="shared" si="304"/>
        <v>3.1911365130372266E-2</v>
      </c>
      <c r="BJ719" s="22">
        <f t="shared" si="299"/>
        <v>6.3822730260744531E-2</v>
      </c>
      <c r="BK719" s="22">
        <f t="shared" si="300"/>
        <v>0.19146819078223362</v>
      </c>
      <c r="BL719" s="48">
        <f t="shared" si="303"/>
        <v>9.5734095391116811E-2</v>
      </c>
      <c r="BM719" s="50">
        <f>BI719-BI$16</f>
        <v>-8.1607703440674736E-3</v>
      </c>
      <c r="BN719" s="50">
        <f>BJ719-BJ$16</f>
        <v>-1.6321540688134947E-2</v>
      </c>
      <c r="BO719" s="50">
        <f>BK719-BK$16</f>
        <v>-4.8964622064404828E-2</v>
      </c>
      <c r="BP719" s="50">
        <f>BL719-BL$16</f>
        <v>-2.44823110322024E-2</v>
      </c>
    </row>
    <row r="720" spans="1:68" x14ac:dyDescent="0.25">
      <c r="A720">
        <v>2.6397655999999999E-3</v>
      </c>
      <c r="B720">
        <v>6.5173970000000005E-4</v>
      </c>
      <c r="C720">
        <v>7.7249914000000002E-13</v>
      </c>
      <c r="D720">
        <v>1.2478232000000001E-12</v>
      </c>
      <c r="E720">
        <v>1.9820283E-12</v>
      </c>
      <c r="F720">
        <v>2.3627800999999998E-12</v>
      </c>
      <c r="G720">
        <v>1.2635384E-12</v>
      </c>
      <c r="H720">
        <v>9.0170390000000001E-13</v>
      </c>
      <c r="I720">
        <v>2.80534E-13</v>
      </c>
      <c r="J720">
        <v>2.8238368E-13</v>
      </c>
      <c r="K720">
        <v>2.1853509999999999E-13</v>
      </c>
      <c r="L720">
        <v>2.6556559999999998E-13</v>
      </c>
      <c r="M720">
        <v>5.168233E-13</v>
      </c>
      <c r="N720">
        <v>1.2229918999999999E-12</v>
      </c>
      <c r="O720">
        <v>3.0970707999999999E-12</v>
      </c>
      <c r="P720">
        <v>7.2987509999999995E-12</v>
      </c>
      <c r="Q720">
        <v>9.2344960000000008E-12</v>
      </c>
      <c r="R720">
        <v>6.6175900000000005E-4</v>
      </c>
      <c r="S720" t="s">
        <v>0</v>
      </c>
      <c r="T720" t="s">
        <v>0</v>
      </c>
      <c r="U720" t="s">
        <v>0</v>
      </c>
      <c r="V720" t="s">
        <v>0</v>
      </c>
      <c r="W720">
        <v>1.4703212E-12</v>
      </c>
      <c r="X720">
        <v>2.9036313000000002E-12</v>
      </c>
      <c r="Y720">
        <v>5.6378845999999997E-4</v>
      </c>
      <c r="Z720">
        <v>1.1699098000000001E-3</v>
      </c>
      <c r="AA720">
        <v>7.0147000000000004E-4</v>
      </c>
      <c r="AB720" t="s">
        <v>0</v>
      </c>
      <c r="AC720" t="s">
        <v>0</v>
      </c>
      <c r="AD720" t="s">
        <v>0</v>
      </c>
      <c r="AE720">
        <v>1.7239203E-12</v>
      </c>
      <c r="AF720">
        <v>4.1157140000000003E-12</v>
      </c>
      <c r="AG720">
        <v>4.9089794999999997E-12</v>
      </c>
      <c r="AH720">
        <v>1.5163543000000001E-5</v>
      </c>
      <c r="AI720">
        <v>3.5503850000000002E-4</v>
      </c>
      <c r="AJ720">
        <v>1.2673106E-3</v>
      </c>
      <c r="AM720" t="s">
        <v>31</v>
      </c>
      <c r="AN720" s="21"/>
      <c r="AO720" s="21">
        <f>((SUM(A705:Z738)+SUM(AA705:AJ731))/895)</f>
        <v>9.124645302018903E-4</v>
      </c>
      <c r="AP720" s="21"/>
      <c r="AR720" t="s">
        <v>31</v>
      </c>
      <c r="AT720" s="2">
        <f>((AO720-AO$17)*100)/AO$17</f>
        <v>-4.8018478079189375</v>
      </c>
      <c r="AZ720" s="28" t="s">
        <v>25</v>
      </c>
      <c r="BA720" s="21">
        <f t="shared" si="291"/>
        <v>2.2609198119748282E-5</v>
      </c>
      <c r="BB720" s="21">
        <f t="shared" si="292"/>
        <v>2.2609198119748281E-8</v>
      </c>
      <c r="BC720" s="21">
        <f t="shared" si="293"/>
        <v>1.8268232080756612E-6</v>
      </c>
      <c r="BD720" s="21">
        <f t="shared" si="294"/>
        <v>2.1921878496907932E-5</v>
      </c>
      <c r="BE720" s="21">
        <f t="shared" si="295"/>
        <v>2.1921878496907934E-2</v>
      </c>
      <c r="BF720" s="21">
        <f t="shared" si="296"/>
        <v>2.1921878496907936E-20</v>
      </c>
      <c r="BG720" s="1">
        <f t="shared" si="302"/>
        <v>7.7106919331099135E-6</v>
      </c>
      <c r="BH720" s="1">
        <f t="shared" si="297"/>
        <v>2.8144025555851184E-3</v>
      </c>
      <c r="BI720" s="22">
        <f t="shared" si="304"/>
        <v>1.6648974321329633E-2</v>
      </c>
      <c r="BJ720" s="22">
        <f t="shared" si="299"/>
        <v>3.3297948642659267E-2</v>
      </c>
      <c r="BK720" s="22">
        <f t="shared" si="300"/>
        <v>9.9893845927977801E-2</v>
      </c>
      <c r="BL720" s="48">
        <f t="shared" si="303"/>
        <v>4.99469229639889E-2</v>
      </c>
      <c r="BM720" s="50">
        <f>BI720-BI$17</f>
        <v>-9.7405984714167351E-3</v>
      </c>
      <c r="BN720" s="50">
        <f>BJ720-BJ$17</f>
        <v>-1.948119694283347E-2</v>
      </c>
      <c r="BO720" s="50">
        <f>BK720-BK$17</f>
        <v>-5.8443590828500411E-2</v>
      </c>
      <c r="BP720" s="50">
        <f>BL720-BL$17</f>
        <v>-2.9221795414250205E-2</v>
      </c>
    </row>
    <row r="721" spans="1:68" x14ac:dyDescent="0.25">
      <c r="A721">
        <v>1.3303423999999999E-3</v>
      </c>
      <c r="B721">
        <v>5.495541E-12</v>
      </c>
      <c r="C721">
        <v>7.425813E-13</v>
      </c>
      <c r="D721">
        <v>9.8352870000000001E-13</v>
      </c>
      <c r="E721">
        <v>9.306426999999999E-13</v>
      </c>
      <c r="F721">
        <v>1.3565001E-12</v>
      </c>
      <c r="G721">
        <v>1.4945583999999999E-12</v>
      </c>
      <c r="H721">
        <v>8.8114379999999999E-13</v>
      </c>
      <c r="I721">
        <v>7.1037035000000003E-13</v>
      </c>
      <c r="J721">
        <v>7.9906980000000003E-13</v>
      </c>
      <c r="K721">
        <v>9.1811770000000001E-13</v>
      </c>
      <c r="L721">
        <v>1.0456698E-12</v>
      </c>
      <c r="M721">
        <v>1.7456057E-12</v>
      </c>
      <c r="N721">
        <v>3.7014823000000002E-12</v>
      </c>
      <c r="O721">
        <v>8.0135970000000004E-12</v>
      </c>
      <c r="P721">
        <v>2.9568180000000001E-4</v>
      </c>
      <c r="Q721">
        <v>8.3158886999999996E-4</v>
      </c>
      <c r="R721">
        <v>9.8176126000000001E-5</v>
      </c>
      <c r="S721" t="s">
        <v>0</v>
      </c>
      <c r="T721" t="s">
        <v>0</v>
      </c>
      <c r="U721" t="s">
        <v>0</v>
      </c>
      <c r="V721" t="s">
        <v>0</v>
      </c>
      <c r="W721">
        <v>1.7718458E-12</v>
      </c>
      <c r="X721">
        <v>5.6364780000000003E-12</v>
      </c>
      <c r="Y721">
        <v>5.7546419999999999E-4</v>
      </c>
      <c r="Z721">
        <v>1.8683443E-3</v>
      </c>
      <c r="AA721">
        <v>1.6558530000000001E-3</v>
      </c>
      <c r="AB721" t="s">
        <v>0</v>
      </c>
      <c r="AC721" t="s">
        <v>0</v>
      </c>
      <c r="AD721" t="s">
        <v>0</v>
      </c>
      <c r="AE721">
        <v>1.4791647E-12</v>
      </c>
      <c r="AF721">
        <v>4.0745609999999997E-12</v>
      </c>
      <c r="AG721">
        <v>1.0152899E-4</v>
      </c>
      <c r="AH721">
        <v>5.6748550000000001E-4</v>
      </c>
      <c r="AI721">
        <v>9.5865526000000003E-4</v>
      </c>
      <c r="AJ721">
        <v>1.4714842E-3</v>
      </c>
      <c r="AZ721" s="35" t="s">
        <v>27</v>
      </c>
      <c r="BA721" s="21">
        <f t="shared" si="291"/>
        <v>2.2093261134985963E-5</v>
      </c>
      <c r="BB721" s="21">
        <f t="shared" si="292"/>
        <v>2.2093261134985965E-8</v>
      </c>
      <c r="BC721" s="21">
        <f t="shared" si="293"/>
        <v>1.7851354997068659E-6</v>
      </c>
      <c r="BD721" s="21">
        <f t="shared" si="294"/>
        <v>2.142162599648239E-5</v>
      </c>
      <c r="BE721" s="21">
        <f t="shared" si="295"/>
        <v>2.1421625996482389E-2</v>
      </c>
      <c r="BF721" s="21">
        <f t="shared" si="296"/>
        <v>2.1421625996482391E-20</v>
      </c>
      <c r="BG721" s="1">
        <f t="shared" si="302"/>
        <v>7.5347356198727342E-6</v>
      </c>
      <c r="BH721" s="1">
        <f t="shared" si="297"/>
        <v>2.750178501253548E-3</v>
      </c>
      <c r="BI721" s="22">
        <f t="shared" si="304"/>
        <v>1.6269048347607055E-2</v>
      </c>
      <c r="BJ721" s="22">
        <f t="shared" si="299"/>
        <v>3.2538096695214111E-2</v>
      </c>
      <c r="BK721" s="22">
        <f t="shared" si="300"/>
        <v>9.7614290085642319E-2</v>
      </c>
      <c r="BL721" s="48">
        <f t="shared" si="303"/>
        <v>4.880714504282116E-2</v>
      </c>
      <c r="BM721" s="50">
        <f>BI721-BI$18</f>
        <v>-4.682253014052961E-3</v>
      </c>
      <c r="BN721" s="50">
        <f>BJ721-BJ$18</f>
        <v>-9.364506028105922E-3</v>
      </c>
      <c r="BO721" s="50">
        <f>BK721-BK$18</f>
        <v>-2.8093518084317787E-2</v>
      </c>
      <c r="BP721" s="50">
        <f>BL721-BL$18</f>
        <v>-1.4046759042158893E-2</v>
      </c>
    </row>
    <row r="722" spans="1:68" x14ac:dyDescent="0.25">
      <c r="A722" t="s">
        <v>0</v>
      </c>
      <c r="B722" t="s">
        <v>0</v>
      </c>
      <c r="C722">
        <v>5.9741500000000003E-13</v>
      </c>
      <c r="D722">
        <v>2.0006810000000001E-12</v>
      </c>
      <c r="E722">
        <v>8.1676419999999994E-6</v>
      </c>
      <c r="F722">
        <v>1.4675957000000001E-12</v>
      </c>
      <c r="G722">
        <v>9.8263040000000005E-13</v>
      </c>
      <c r="H722">
        <v>5.8604729999999997E-13</v>
      </c>
      <c r="I722">
        <v>5.2967620000000005E-13</v>
      </c>
      <c r="J722">
        <v>5.5971215999999996E-13</v>
      </c>
      <c r="K722">
        <v>6.1391082999999997E-13</v>
      </c>
      <c r="L722">
        <v>6.6708809999999995E-13</v>
      </c>
      <c r="M722">
        <v>8.8388264999999998E-13</v>
      </c>
      <c r="N722">
        <v>1.2075291000000001E-12</v>
      </c>
      <c r="O722">
        <v>1.8746045999999999E-12</v>
      </c>
      <c r="P722">
        <v>4.7998505999999999E-12</v>
      </c>
      <c r="Q722">
        <v>3.4575349999999998E-4</v>
      </c>
      <c r="R722">
        <v>6.0651870000000003E-4</v>
      </c>
      <c r="S722" t="s">
        <v>0</v>
      </c>
      <c r="T722" t="s">
        <v>0</v>
      </c>
      <c r="U722" t="s">
        <v>0</v>
      </c>
      <c r="V722">
        <v>6.4520817000000005E-13</v>
      </c>
      <c r="W722">
        <v>7.4041089999999999E-13</v>
      </c>
      <c r="X722">
        <v>8.4250932999999997E-13</v>
      </c>
      <c r="Y722">
        <v>1.7579115E-12</v>
      </c>
      <c r="Z722">
        <v>5.6680285E-12</v>
      </c>
      <c r="AA722">
        <v>1.1140292E-3</v>
      </c>
      <c r="AB722" t="s">
        <v>0</v>
      </c>
      <c r="AC722" t="s">
        <v>0</v>
      </c>
      <c r="AD722" t="s">
        <v>0</v>
      </c>
      <c r="AE722">
        <v>2.3894739999999998E-12</v>
      </c>
      <c r="AF722">
        <v>3.1332347999999999E-12</v>
      </c>
      <c r="AG722">
        <v>1.0948535E-3</v>
      </c>
      <c r="AH722">
        <v>2.6155239999999999E-4</v>
      </c>
      <c r="AI722">
        <v>4.6952019999999998E-4</v>
      </c>
      <c r="AJ722">
        <v>1.3998089999999999E-3</v>
      </c>
      <c r="AZ722" s="35" t="s">
        <v>28</v>
      </c>
      <c r="BA722" s="21">
        <f t="shared" si="291"/>
        <v>1.8210725851398337E-4</v>
      </c>
      <c r="BB722" s="21">
        <f t="shared" si="292"/>
        <v>1.8210725851398336E-7</v>
      </c>
      <c r="BC722" s="21">
        <f t="shared" si="293"/>
        <v>1.4714266487929856E-5</v>
      </c>
      <c r="BD722" s="21">
        <f t="shared" si="294"/>
        <v>1.7657119785515827E-4</v>
      </c>
      <c r="BE722" s="21">
        <f t="shared" si="295"/>
        <v>0.17657119785515826</v>
      </c>
      <c r="BF722" s="21">
        <f t="shared" si="296"/>
        <v>1.7657119785515826E-19</v>
      </c>
      <c r="BG722" s="1">
        <f>BF722*BA$2</f>
        <v>6.2106270277584091E-5</v>
      </c>
      <c r="BH722" s="1">
        <f t="shared" si="297"/>
        <v>2.2668788651318193E-2</v>
      </c>
      <c r="BI722" s="22">
        <f t="shared" si="304"/>
        <v>0.13410024781368943</v>
      </c>
      <c r="BJ722" s="22">
        <f t="shared" si="299"/>
        <v>0.26820049562737885</v>
      </c>
      <c r="BK722" s="22">
        <f t="shared" si="300"/>
        <v>0.80460148688213662</v>
      </c>
      <c r="BL722" s="48">
        <f t="shared" si="303"/>
        <v>0.40230074344106831</v>
      </c>
      <c r="BM722" s="50">
        <f>BI722-BI$19</f>
        <v>-4.1268360277766342E-2</v>
      </c>
      <c r="BN722" s="50">
        <f>BJ722-BJ$19</f>
        <v>-8.2536720555532683E-2</v>
      </c>
      <c r="BO722" s="50">
        <f>BK722-BK$19</f>
        <v>-0.24761016166659788</v>
      </c>
      <c r="BP722" s="50">
        <f>BL722-BL$19</f>
        <v>-0.12380508083329894</v>
      </c>
    </row>
    <row r="723" spans="1:68" x14ac:dyDescent="0.25">
      <c r="A723" t="s">
        <v>0</v>
      </c>
      <c r="B723" t="s">
        <v>0</v>
      </c>
      <c r="C723">
        <v>1.4057796999999999E-12</v>
      </c>
      <c r="D723">
        <v>2.4435776999999999E-12</v>
      </c>
      <c r="E723">
        <v>2.0906556000000002E-12</v>
      </c>
      <c r="F723">
        <v>9.2215550000000001E-13</v>
      </c>
      <c r="G723">
        <v>7.0183864999999999E-13</v>
      </c>
      <c r="H723">
        <v>6.4255090000000004E-13</v>
      </c>
      <c r="I723">
        <v>7.8485079999999999E-13</v>
      </c>
      <c r="J723">
        <v>9.4729020000000001E-13</v>
      </c>
      <c r="K723">
        <v>9.0012020000000002E-13</v>
      </c>
      <c r="L723">
        <v>8.5961517000000003E-13</v>
      </c>
      <c r="M723">
        <v>9.6975059999999993E-13</v>
      </c>
      <c r="N723">
        <v>1.2348445E-12</v>
      </c>
      <c r="O723">
        <v>1.8449396000000002E-12</v>
      </c>
      <c r="P723">
        <v>4.7981079999999997E-12</v>
      </c>
      <c r="Q723">
        <v>9.46068E-7</v>
      </c>
      <c r="R723">
        <v>1.3023641000000001E-11</v>
      </c>
      <c r="S723" t="s">
        <v>0</v>
      </c>
      <c r="T723" t="s">
        <v>0</v>
      </c>
      <c r="U723" t="s">
        <v>0</v>
      </c>
      <c r="V723">
        <v>2.8190863000000001E-12</v>
      </c>
      <c r="W723">
        <v>9.1749729999999993E-13</v>
      </c>
      <c r="X723">
        <v>1.0262412E-12</v>
      </c>
      <c r="Y723">
        <v>1.6530821999999999E-12</v>
      </c>
      <c r="Z723">
        <v>5.1756276999999997E-12</v>
      </c>
      <c r="AA723">
        <v>1.3691627E-3</v>
      </c>
      <c r="AB723" t="s">
        <v>0</v>
      </c>
      <c r="AC723" t="s">
        <v>0</v>
      </c>
      <c r="AD723" t="s">
        <v>0</v>
      </c>
      <c r="AE723">
        <v>1.2599567E-3</v>
      </c>
      <c r="AF723">
        <v>8.7648509999999993E-5</v>
      </c>
      <c r="AG723">
        <v>4.9721559999999998E-12</v>
      </c>
      <c r="AH723">
        <v>1.9514791E-12</v>
      </c>
      <c r="AI723">
        <v>1.7278621000000001E-12</v>
      </c>
      <c r="AJ723">
        <v>2.5726589999999999E-4</v>
      </c>
      <c r="AZ723" s="33" t="s">
        <v>29</v>
      </c>
      <c r="BA723" s="21">
        <f t="shared" si="291"/>
        <v>1.1268028570134841E-3</v>
      </c>
      <c r="BB723" s="21">
        <f t="shared" si="292"/>
        <v>1.1268028570134842E-6</v>
      </c>
      <c r="BC723" s="21">
        <f t="shared" si="293"/>
        <v>9.1045670846689512E-5</v>
      </c>
      <c r="BD723" s="21">
        <f t="shared" si="294"/>
        <v>1.0925480501602742E-3</v>
      </c>
      <c r="BE723" s="21">
        <f t="shared" si="295"/>
        <v>1.0925480501602742</v>
      </c>
      <c r="BF723" s="21">
        <f t="shared" si="296"/>
        <v>1.0925480501602744E-18</v>
      </c>
      <c r="BG723" s="1">
        <f t="shared" ref="BG723:BG725" si="305">BF723*BA$2</f>
        <v>3.842873884231241E-4</v>
      </c>
      <c r="BH723" s="1">
        <f t="shared" si="297"/>
        <v>0.14026489677444029</v>
      </c>
      <c r="BI723" s="22">
        <f t="shared" si="304"/>
        <v>0.8297557362386998</v>
      </c>
      <c r="BJ723" s="22">
        <f t="shared" si="299"/>
        <v>1.6595114724773996</v>
      </c>
      <c r="BK723" s="22">
        <f t="shared" si="300"/>
        <v>4.9785344174321988</v>
      </c>
      <c r="BL723" s="48">
        <f t="shared" si="303"/>
        <v>2.4892672087160994</v>
      </c>
      <c r="BM723" s="50">
        <f>BI723-BI$20</f>
        <v>-4.1493754271959338E-2</v>
      </c>
      <c r="BN723" s="50">
        <f>BJ723-BJ$20</f>
        <v>-8.2987508543918675E-2</v>
      </c>
      <c r="BO723" s="50">
        <f>BK723-BK$20</f>
        <v>-0.24896252563175647</v>
      </c>
      <c r="BP723" s="50">
        <f>BL723-BL$20</f>
        <v>-0.12448126281587824</v>
      </c>
    </row>
    <row r="724" spans="1:68" x14ac:dyDescent="0.25">
      <c r="A724" t="s">
        <v>0</v>
      </c>
      <c r="B724">
        <v>1.6466357000000001E-12</v>
      </c>
      <c r="C724">
        <v>7.0108902999999998E-13</v>
      </c>
      <c r="D724">
        <v>1.1561013E-12</v>
      </c>
      <c r="E724">
        <v>5.8971700000000002E-13</v>
      </c>
      <c r="F724">
        <v>5.8804410000000003E-13</v>
      </c>
      <c r="G724">
        <v>8.4313419999999996E-13</v>
      </c>
      <c r="H724">
        <v>1.2717548999999999E-12</v>
      </c>
      <c r="I724">
        <v>2.7866268E-12</v>
      </c>
      <c r="J724">
        <v>5.8329282999999997E-12</v>
      </c>
      <c r="K724">
        <v>8.3623370000000008E-12</v>
      </c>
      <c r="L724">
        <v>3.8234657000000004E-6</v>
      </c>
      <c r="M724">
        <v>5.3280390000000001E-11</v>
      </c>
      <c r="N724">
        <v>7.8647109999999997E-12</v>
      </c>
      <c r="O724">
        <v>5.4855839999999996E-12</v>
      </c>
      <c r="P724">
        <v>7.2777299999999995E-12</v>
      </c>
      <c r="Q724">
        <v>8.1934759999999997E-12</v>
      </c>
      <c r="R724">
        <v>1.0144314000000001E-11</v>
      </c>
      <c r="S724" t="s">
        <v>0</v>
      </c>
      <c r="T724" t="s">
        <v>0</v>
      </c>
      <c r="U724">
        <v>1.0817069000000001E-12</v>
      </c>
      <c r="V724">
        <v>2.2245619999999999E-12</v>
      </c>
      <c r="W724">
        <v>5.2265883000000001E-12</v>
      </c>
      <c r="X724">
        <v>5.0267429999999998E-12</v>
      </c>
      <c r="Y724">
        <v>3.9540770000000003E-12</v>
      </c>
      <c r="Z724">
        <v>2.62235E-12</v>
      </c>
      <c r="AA724">
        <v>1.1908924E-11</v>
      </c>
      <c r="AB724" t="s">
        <v>0</v>
      </c>
      <c r="AC724" t="s">
        <v>0</v>
      </c>
      <c r="AD724" t="s">
        <v>0</v>
      </c>
      <c r="AE724">
        <v>5.5983117E-11</v>
      </c>
      <c r="AF724">
        <v>5.5598767999999997E-12</v>
      </c>
      <c r="AG724">
        <v>1.6024283000000001E-12</v>
      </c>
      <c r="AH724">
        <v>1.8946288000000001E-12</v>
      </c>
      <c r="AI724">
        <v>2.0463909999999999E-12</v>
      </c>
      <c r="AJ724">
        <v>1.0701058000000001E-3</v>
      </c>
      <c r="AZ724" t="s">
        <v>30</v>
      </c>
      <c r="BA724" s="21">
        <f>AH710</f>
        <v>3.9769662999999999E-3</v>
      </c>
      <c r="BB724" s="21">
        <f t="shared" si="292"/>
        <v>3.9769662999999995E-6</v>
      </c>
      <c r="BC724" s="21">
        <f t="shared" si="293"/>
        <v>3.2133887703999993E-4</v>
      </c>
      <c r="BD724" s="21">
        <f t="shared" si="294"/>
        <v>3.8560665244799994E-3</v>
      </c>
      <c r="BE724" s="21">
        <f t="shared" si="295"/>
        <v>3.8560665244799992</v>
      </c>
      <c r="BF724" s="21">
        <f t="shared" si="296"/>
        <v>3.8560665244799994E-18</v>
      </c>
      <c r="BG724" s="1">
        <f t="shared" si="305"/>
        <v>1.3563135589879725E-3</v>
      </c>
      <c r="BH724" s="1">
        <f>BG724*365</f>
        <v>0.49505444903060997</v>
      </c>
      <c r="BI724" s="22">
        <f t="shared" si="304"/>
        <v>2.9285607324418668</v>
      </c>
      <c r="BJ724" s="22">
        <f t="shared" si="299"/>
        <v>5.8571214648837335</v>
      </c>
      <c r="BK724" s="22">
        <f t="shared" si="300"/>
        <v>17.571364394651198</v>
      </c>
      <c r="BL724" s="48">
        <f>AVERAGE(BI724:BK724)</f>
        <v>8.785682197325599</v>
      </c>
      <c r="BM724" s="50">
        <f>BI724-BI$21</f>
        <v>-3.9843122880375947E-2</v>
      </c>
      <c r="BN724" s="50">
        <f>BJ724-BJ$21</f>
        <v>-7.9686245760751895E-2</v>
      </c>
      <c r="BO724" s="50">
        <f>BK724-BK$21</f>
        <v>-0.23905873728226013</v>
      </c>
      <c r="BP724" s="50">
        <f>BL724-BL$21</f>
        <v>-0.11952936864113006</v>
      </c>
    </row>
    <row r="725" spans="1:68" x14ac:dyDescent="0.25">
      <c r="A725" t="s">
        <v>0</v>
      </c>
      <c r="B725">
        <v>8.1904454000000003E-13</v>
      </c>
      <c r="C725">
        <v>2.7746598000000002E-13</v>
      </c>
      <c r="D725">
        <v>2.3109373999999999E-13</v>
      </c>
      <c r="E725">
        <v>1.6198394999999999E-13</v>
      </c>
      <c r="F725">
        <v>2.8033988000000002E-13</v>
      </c>
      <c r="G725">
        <v>4.8531740000000001E-13</v>
      </c>
      <c r="H725">
        <v>7.8968364000000002E-13</v>
      </c>
      <c r="I725">
        <v>1.4313917E-12</v>
      </c>
      <c r="J725">
        <v>2.3379984999999999E-12</v>
      </c>
      <c r="K725">
        <v>4.4241730000000002E-12</v>
      </c>
      <c r="L725">
        <v>6.3674993999999997E-12</v>
      </c>
      <c r="M725">
        <v>9.1299340000000007E-12</v>
      </c>
      <c r="N725">
        <v>8.3098089999999995E-12</v>
      </c>
      <c r="O725">
        <v>9.3573279999999993E-12</v>
      </c>
      <c r="P725">
        <v>1.1402649E-4</v>
      </c>
      <c r="Q725">
        <v>1.8568448999999999E-3</v>
      </c>
      <c r="R725">
        <v>1.8490192E-3</v>
      </c>
      <c r="S725" t="s">
        <v>0</v>
      </c>
      <c r="T725" t="s">
        <v>0</v>
      </c>
      <c r="U725">
        <v>1.506999E-12</v>
      </c>
      <c r="V725">
        <v>2.7241273000000001E-12</v>
      </c>
      <c r="W725">
        <v>2.088035E-12</v>
      </c>
      <c r="X725">
        <v>2.6951091000000001E-12</v>
      </c>
      <c r="Y725">
        <v>1.1108551999999999E-4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>
        <v>4.7663399999999998E-4</v>
      </c>
      <c r="AG725">
        <v>1.5563751000000001E-12</v>
      </c>
      <c r="AH725">
        <v>3.0199490000000002E-4</v>
      </c>
      <c r="AI725">
        <v>4.829128E-4</v>
      </c>
      <c r="AJ725">
        <v>4.6930667E-12</v>
      </c>
      <c r="AZ725" t="s">
        <v>31</v>
      </c>
      <c r="BA725" s="21">
        <f>AO720</f>
        <v>9.124645302018903E-4</v>
      </c>
      <c r="BB725" s="21">
        <f>BA725*0.001</f>
        <v>9.1246453020189033E-7</v>
      </c>
      <c r="BC725" s="21">
        <f>BB725*80.8</f>
        <v>7.3727134040312738E-5</v>
      </c>
      <c r="BD725" s="21">
        <f>BC725*12</f>
        <v>8.847256084837528E-4</v>
      </c>
      <c r="BE725" s="21">
        <f>BD725*1000</f>
        <v>0.88472560848375281</v>
      </c>
      <c r="BF725" s="21">
        <f>BE725*0.000000000000000001</f>
        <v>8.847256084837529E-19</v>
      </c>
      <c r="BG725" s="1">
        <f t="shared" si="305"/>
        <v>3.1118896190003283E-4</v>
      </c>
      <c r="BH725" s="1">
        <f>BG725*365</f>
        <v>0.11358397109351198</v>
      </c>
      <c r="BI725" s="22">
        <f>BH725*BD$2</f>
        <v>0.67192115580543699</v>
      </c>
      <c r="BJ725" s="22">
        <f>BH725*BD$3</f>
        <v>1.343842311610874</v>
      </c>
      <c r="BK725" s="22">
        <f>BH725*BD$4</f>
        <v>4.0315269348326224</v>
      </c>
      <c r="BL725" s="48">
        <f>AVERAGE(BI725:BK725)</f>
        <v>2.0157634674163112</v>
      </c>
      <c r="BM725" s="50">
        <f>BI725-BI$22</f>
        <v>-3.3892077259952358E-2</v>
      </c>
      <c r="BN725" s="50">
        <f>BJ725-BJ$22</f>
        <v>-6.7784154519904716E-2</v>
      </c>
      <c r="BO725" s="50">
        <f>BK725-BK$22</f>
        <v>-0.20335246355971304</v>
      </c>
      <c r="BP725" s="50">
        <f>BL725-BL$22</f>
        <v>-0.10167623177985696</v>
      </c>
    </row>
    <row r="726" spans="1:68" x14ac:dyDescent="0.25">
      <c r="A726" t="s">
        <v>0</v>
      </c>
      <c r="B726">
        <v>6.1051290000000005E-13</v>
      </c>
      <c r="C726">
        <v>1.5358041E-13</v>
      </c>
      <c r="D726">
        <v>2.040587E-13</v>
      </c>
      <c r="E726">
        <v>1.1073976E-13</v>
      </c>
      <c r="F726">
        <v>1.6176405E-13</v>
      </c>
      <c r="G726">
        <v>2.8076272000000002E-13</v>
      </c>
      <c r="H726">
        <v>3.0708689999999998E-13</v>
      </c>
      <c r="I726">
        <v>4.0893683E-13</v>
      </c>
      <c r="J726">
        <v>5.5155000000000001E-13</v>
      </c>
      <c r="K726">
        <v>8.6589166999999997E-13</v>
      </c>
      <c r="L726">
        <v>9.3629019999999996E-13</v>
      </c>
      <c r="M726">
        <v>1.3089515E-12</v>
      </c>
      <c r="N726">
        <v>2.0499934000000002E-12</v>
      </c>
      <c r="O726">
        <v>1.6606097E-12</v>
      </c>
      <c r="P726">
        <v>2.3279761000000001E-12</v>
      </c>
      <c r="Q726">
        <v>1.2772689000000001E-4</v>
      </c>
      <c r="R726">
        <v>6.0904329999999997E-4</v>
      </c>
      <c r="S726" t="s">
        <v>0</v>
      </c>
      <c r="T726">
        <v>6.3203574000000001E-12</v>
      </c>
      <c r="U726">
        <v>1.6041822E-12</v>
      </c>
      <c r="V726">
        <v>1.047801E-12</v>
      </c>
      <c r="W726">
        <v>1.2439460999999999E-12</v>
      </c>
      <c r="X726">
        <v>1.0208839E-12</v>
      </c>
      <c r="Y726">
        <v>5.3016859999999995E-13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>
        <v>1.2606147E-3</v>
      </c>
      <c r="AG726">
        <v>5.7670778000000003E-11</v>
      </c>
      <c r="AH726">
        <v>2.4600648E-11</v>
      </c>
      <c r="AI726">
        <v>4.3281948000000001E-4</v>
      </c>
      <c r="AJ726">
        <v>2.0946554000000001E-11</v>
      </c>
    </row>
    <row r="727" spans="1:68" x14ac:dyDescent="0.25">
      <c r="A727" t="s">
        <v>0</v>
      </c>
      <c r="B727">
        <v>1.1672788E-12</v>
      </c>
      <c r="C727">
        <v>2.1995210000000001E-13</v>
      </c>
      <c r="D727">
        <v>1.7023719999999999E-13</v>
      </c>
      <c r="E727">
        <v>9.8834914999999999E-14</v>
      </c>
      <c r="F727">
        <v>1.3429584000000001E-13</v>
      </c>
      <c r="G727">
        <v>2.5952122E-13</v>
      </c>
      <c r="H727">
        <v>4.1699656999999999E-13</v>
      </c>
      <c r="I727">
        <v>5.8872719999999996E-13</v>
      </c>
      <c r="J727">
        <v>7.4835065000000001E-13</v>
      </c>
      <c r="K727">
        <v>8.8401189999999997E-13</v>
      </c>
      <c r="L727">
        <v>9.6673779999999992E-13</v>
      </c>
      <c r="M727">
        <v>1.2236652E-12</v>
      </c>
      <c r="N727">
        <v>1.1331413000000001E-12</v>
      </c>
      <c r="O727">
        <v>1.0707108E-12</v>
      </c>
      <c r="P727">
        <v>4.4079657000000002E-12</v>
      </c>
      <c r="Q727">
        <v>9.8080410000000008E-4</v>
      </c>
      <c r="R727" t="s">
        <v>0</v>
      </c>
      <c r="S727">
        <v>3.6649109999999998E-12</v>
      </c>
      <c r="T727">
        <v>1.3248394000000001E-12</v>
      </c>
      <c r="U727">
        <v>5.6720089999999996E-13</v>
      </c>
      <c r="V727">
        <v>6.9877249999999999E-13</v>
      </c>
      <c r="W727">
        <v>7.4061829999999996E-13</v>
      </c>
      <c r="X727">
        <v>6.8242265000000005E-13</v>
      </c>
      <c r="Y727">
        <v>4.9939794000000002E-13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>
        <v>1.1880215E-3</v>
      </c>
      <c r="AG727">
        <v>6.8001354999999998E-11</v>
      </c>
      <c r="AH727">
        <v>1.3013844E-3</v>
      </c>
      <c r="AI727">
        <v>1.1401736E-3</v>
      </c>
      <c r="AJ727">
        <v>1.0383268000000001E-3</v>
      </c>
    </row>
    <row r="728" spans="1:68" x14ac:dyDescent="0.25">
      <c r="A728" t="s">
        <v>0</v>
      </c>
      <c r="B728">
        <v>4.6846316000000001E-12</v>
      </c>
      <c r="C728">
        <v>1.3322778E-12</v>
      </c>
      <c r="D728">
        <v>4.5767180000000004E-13</v>
      </c>
      <c r="E728">
        <v>1.8739955999999999E-13</v>
      </c>
      <c r="F728">
        <v>2.4088334999999999E-13</v>
      </c>
      <c r="G728">
        <v>3.3407407999999998E-13</v>
      </c>
      <c r="H728">
        <v>4.4693634999999998E-13</v>
      </c>
      <c r="I728">
        <v>5.7416199999999999E-13</v>
      </c>
      <c r="J728">
        <v>5.8331850000000003E-13</v>
      </c>
      <c r="K728">
        <v>6.2294907000000001E-13</v>
      </c>
      <c r="L728">
        <v>7.1724780000000004E-13</v>
      </c>
      <c r="M728">
        <v>8.9581153000000001E-13</v>
      </c>
      <c r="N728">
        <v>9.9051029999999996E-13</v>
      </c>
      <c r="O728">
        <v>1.0182654E-12</v>
      </c>
      <c r="P728">
        <v>3.6309162999999999E-12</v>
      </c>
      <c r="Q728" t="s">
        <v>0</v>
      </c>
      <c r="R728">
        <v>4.9871170000000001E-11</v>
      </c>
      <c r="S728">
        <v>1.4483334000000001E-12</v>
      </c>
      <c r="T728">
        <v>9.9929329999999996E-13</v>
      </c>
      <c r="U728">
        <v>6.0343889999999997E-13</v>
      </c>
      <c r="V728">
        <v>6.7152220000000001E-13</v>
      </c>
      <c r="W728">
        <v>7.7375580000000003E-13</v>
      </c>
      <c r="X728">
        <v>6.5940329999999998E-13</v>
      </c>
      <c r="Y728">
        <v>9.0818775E-13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>
        <v>1.2773230999999999E-3</v>
      </c>
      <c r="AG728">
        <v>1.5638985E-7</v>
      </c>
      <c r="AH728" t="s">
        <v>0</v>
      </c>
      <c r="AI728">
        <v>1.3691131E-3</v>
      </c>
      <c r="AJ728">
        <v>1.1854589E-3</v>
      </c>
    </row>
    <row r="729" spans="1:68" x14ac:dyDescent="0.25">
      <c r="A729" t="s">
        <v>0</v>
      </c>
      <c r="B729">
        <v>1.0364973E-11</v>
      </c>
      <c r="C729">
        <v>3.274168E-12</v>
      </c>
      <c r="D729">
        <v>7.1446787000000003E-13</v>
      </c>
      <c r="E729">
        <v>2.88895E-13</v>
      </c>
      <c r="F729">
        <v>2.6086826000000001E-13</v>
      </c>
      <c r="G729">
        <v>3.5133753000000002E-13</v>
      </c>
      <c r="H729">
        <v>4.5676130000000001E-13</v>
      </c>
      <c r="I729">
        <v>5.5965925000000003E-13</v>
      </c>
      <c r="J729">
        <v>5.1703259999999996E-13</v>
      </c>
      <c r="K729">
        <v>5.1373234000000003E-13</v>
      </c>
      <c r="L729">
        <v>6.5188983999999999E-13</v>
      </c>
      <c r="M729">
        <v>7.0624995000000002E-13</v>
      </c>
      <c r="N729">
        <v>6.0077626000000003E-13</v>
      </c>
      <c r="O729">
        <v>7.8906699999999997E-13</v>
      </c>
      <c r="P729" t="s">
        <v>0</v>
      </c>
      <c r="Q729">
        <v>1.4743894999999999E-11</v>
      </c>
      <c r="R729">
        <v>1.6290908E-11</v>
      </c>
      <c r="S729">
        <v>6.5225997000000003E-12</v>
      </c>
      <c r="T729">
        <v>1.3318361999999999E-12</v>
      </c>
      <c r="U729">
        <v>7.2476190000000002E-13</v>
      </c>
      <c r="V729">
        <v>7.604667E-13</v>
      </c>
      <c r="W729">
        <v>9.2513690000000006E-13</v>
      </c>
      <c r="X729">
        <v>9.3497460000000003E-13</v>
      </c>
      <c r="Y729">
        <v>2.0136090000000002E-12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>
        <v>3.1547733000000001E-3</v>
      </c>
      <c r="AG729">
        <v>5.6044104999999997E-4</v>
      </c>
      <c r="AH729" t="s">
        <v>0</v>
      </c>
      <c r="AI729" t="s">
        <v>0</v>
      </c>
      <c r="AJ729" t="s">
        <v>0</v>
      </c>
    </row>
    <row r="730" spans="1:68" x14ac:dyDescent="0.25">
      <c r="A730" t="s">
        <v>0</v>
      </c>
      <c r="B730" t="s">
        <v>0</v>
      </c>
      <c r="C730">
        <v>5.8681259999999997E-12</v>
      </c>
      <c r="D730">
        <v>8.577081E-13</v>
      </c>
      <c r="E730">
        <v>3.0628820000000002E-13</v>
      </c>
      <c r="F730">
        <v>2.6890238999999998E-13</v>
      </c>
      <c r="G730">
        <v>4.3566332999999998E-13</v>
      </c>
      <c r="H730">
        <v>5.4947469999999997E-13</v>
      </c>
      <c r="I730">
        <v>6.5165943999999997E-13</v>
      </c>
      <c r="J730">
        <v>6.7384950000000002E-13</v>
      </c>
      <c r="K730">
        <v>6.6955720000000003E-13</v>
      </c>
      <c r="L730">
        <v>7.5250336999999996E-13</v>
      </c>
      <c r="M730">
        <v>6.6150990000000002E-13</v>
      </c>
      <c r="N730">
        <v>4.9213590000000002E-13</v>
      </c>
      <c r="O730">
        <v>8.3351793000000002E-13</v>
      </c>
      <c r="P730" t="s">
        <v>0</v>
      </c>
      <c r="Q730">
        <v>1.7357164E-11</v>
      </c>
      <c r="R730">
        <v>1.1726136E-11</v>
      </c>
      <c r="S730">
        <v>7.6949246000000007E-12</v>
      </c>
      <c r="T730">
        <v>1.4952177999999999E-12</v>
      </c>
      <c r="U730">
        <v>8.5350547000000004E-13</v>
      </c>
      <c r="V730">
        <v>1.0499606E-12</v>
      </c>
      <c r="W730">
        <v>1.4197335000000001E-12</v>
      </c>
      <c r="X730">
        <v>1.4875448999999999E-12</v>
      </c>
      <c r="Y730">
        <v>4.9352409999999997E-12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>
        <v>1.3360550999999999E-4</v>
      </c>
      <c r="AG730">
        <v>1.6976955000000001E-3</v>
      </c>
      <c r="AH730" t="s">
        <v>0</v>
      </c>
      <c r="AI730" t="s">
        <v>0</v>
      </c>
      <c r="AJ730" t="s">
        <v>0</v>
      </c>
    </row>
    <row r="731" spans="1:68" x14ac:dyDescent="0.25">
      <c r="A731" t="s">
        <v>0</v>
      </c>
      <c r="B731" t="s">
        <v>0</v>
      </c>
      <c r="C731">
        <v>5.2472480000000001E-4</v>
      </c>
      <c r="D731">
        <v>1.5262293000000001E-12</v>
      </c>
      <c r="E731">
        <v>2.3909460000000002E-13</v>
      </c>
      <c r="F731">
        <v>7.4408459999999995E-14</v>
      </c>
      <c r="G731">
        <v>8.1956069999999999E-14</v>
      </c>
      <c r="H731">
        <v>1.9204804E-13</v>
      </c>
      <c r="I731">
        <v>3.4905507000000002E-13</v>
      </c>
      <c r="J731">
        <v>4.6986550000000002E-13</v>
      </c>
      <c r="K731">
        <v>6.8751194999999998E-13</v>
      </c>
      <c r="L731">
        <v>8.315092E-13</v>
      </c>
      <c r="M731">
        <v>7.9450650000000001E-13</v>
      </c>
      <c r="N731">
        <v>8.2536790000000005E-13</v>
      </c>
      <c r="O731">
        <v>1.8240209999999999E-12</v>
      </c>
      <c r="P731" t="s">
        <v>0</v>
      </c>
      <c r="Q731">
        <v>3.0849986E-11</v>
      </c>
      <c r="R731">
        <v>7.6393014999999996E-12</v>
      </c>
      <c r="S731">
        <v>4.5975310000000003E-12</v>
      </c>
      <c r="T731">
        <v>8.4388014000000004E-13</v>
      </c>
      <c r="U731">
        <v>7.1372650000000003E-13</v>
      </c>
      <c r="V731">
        <v>1.004429E-12</v>
      </c>
      <c r="W731">
        <v>1.8364099999999998E-12</v>
      </c>
      <c r="X731">
        <v>2.2369985999999999E-12</v>
      </c>
      <c r="Y731">
        <v>1.8919022000000001E-12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</row>
    <row r="732" spans="1:68" x14ac:dyDescent="0.25">
      <c r="A732" t="s">
        <v>0</v>
      </c>
      <c r="B732" t="s">
        <v>0</v>
      </c>
      <c r="C732">
        <v>3.6375143E-12</v>
      </c>
      <c r="D732">
        <v>1.5745020000000002E-11</v>
      </c>
      <c r="E732">
        <v>1.7528746E-11</v>
      </c>
      <c r="F732">
        <v>1.7222164999999999E-11</v>
      </c>
      <c r="G732">
        <v>1.2796748E-11</v>
      </c>
      <c r="H732">
        <v>9.1455255000000007E-12</v>
      </c>
      <c r="I732">
        <v>3.537529E-12</v>
      </c>
      <c r="J732">
        <v>1.6273782000000001E-12</v>
      </c>
      <c r="K732">
        <v>8.0899290000000003E-13</v>
      </c>
      <c r="L732">
        <v>4.8508403000000003E-13</v>
      </c>
      <c r="M732">
        <v>7.6499349999999996E-13</v>
      </c>
      <c r="N732">
        <v>2.31116E-12</v>
      </c>
      <c r="O732">
        <v>3.969682E-12</v>
      </c>
      <c r="P732" t="s">
        <v>0</v>
      </c>
      <c r="Q732" t="s">
        <v>0</v>
      </c>
      <c r="R732" t="s">
        <v>0</v>
      </c>
      <c r="S732">
        <v>6.7815476000000004E-4</v>
      </c>
      <c r="T732">
        <v>3.3370919999999998E-11</v>
      </c>
      <c r="U732">
        <v>2.0240332E-11</v>
      </c>
      <c r="V732">
        <v>3.7009093999999999E-12</v>
      </c>
      <c r="W732">
        <v>5.9287380000000005E-13</v>
      </c>
      <c r="X732">
        <v>3.5388384999999998E-12</v>
      </c>
      <c r="Y732">
        <v>2.5206236999999999E-12</v>
      </c>
      <c r="Z732" t="s">
        <v>0</v>
      </c>
      <c r="AA732" t="s">
        <v>0</v>
      </c>
      <c r="AB732">
        <v>9.6117279999999996E-14</v>
      </c>
      <c r="AC732">
        <v>4.0904342999999999E-13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</row>
    <row r="733" spans="1:68" x14ac:dyDescent="0.25">
      <c r="A733" t="s">
        <v>0</v>
      </c>
      <c r="B733" t="s">
        <v>0</v>
      </c>
      <c r="C733" t="s">
        <v>0</v>
      </c>
      <c r="D733">
        <v>1.7524456E-3</v>
      </c>
      <c r="E733">
        <v>1.4191021E-3</v>
      </c>
      <c r="F733">
        <v>1.2137577E-3</v>
      </c>
      <c r="G733">
        <v>1.080915E-3</v>
      </c>
      <c r="H733">
        <v>9.870542999999999E-4</v>
      </c>
      <c r="I733">
        <v>8.0432469999999995E-4</v>
      </c>
      <c r="J733">
        <v>4.8646216999999998E-4</v>
      </c>
      <c r="K733">
        <v>1.9336639E-10</v>
      </c>
      <c r="L733">
        <v>1.4830901999999999E-11</v>
      </c>
      <c r="M733">
        <v>4.873718E-12</v>
      </c>
      <c r="N733">
        <v>4.4164559999999997E-12</v>
      </c>
      <c r="O733" t="s">
        <v>0</v>
      </c>
      <c r="P733" t="s">
        <v>0</v>
      </c>
      <c r="Q733" t="s">
        <v>0</v>
      </c>
      <c r="R733" t="s">
        <v>0</v>
      </c>
      <c r="S733">
        <v>3.8609236999999999E-3</v>
      </c>
      <c r="T733">
        <v>3.2211058E-3</v>
      </c>
      <c r="U733">
        <v>2.4121718000000001E-3</v>
      </c>
      <c r="V733">
        <v>1.5215669999999999E-3</v>
      </c>
      <c r="W733">
        <v>4.3423810000000002E-4</v>
      </c>
      <c r="X733">
        <v>1.13042666E-11</v>
      </c>
      <c r="Y733">
        <v>1.2653182E-11</v>
      </c>
      <c r="Z733">
        <v>3.1204505E-12</v>
      </c>
      <c r="AA733">
        <v>1.1697476E-12</v>
      </c>
      <c r="AB733">
        <v>6.0289340000000001E-13</v>
      </c>
      <c r="AC733">
        <v>5.9692159999999996E-13</v>
      </c>
      <c r="AD733">
        <v>2.6216173999999998E-13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</row>
    <row r="734" spans="1:68" x14ac:dyDescent="0.25">
      <c r="A734" t="s">
        <v>0</v>
      </c>
      <c r="B734" t="s">
        <v>0</v>
      </c>
      <c r="C734" t="s">
        <v>0</v>
      </c>
      <c r="D734">
        <v>4.1704999999999997E-3</v>
      </c>
      <c r="E734">
        <v>3.076161E-3</v>
      </c>
      <c r="F734">
        <v>2.7778025E-3</v>
      </c>
      <c r="G734">
        <v>2.713839E-3</v>
      </c>
      <c r="H734">
        <v>2.5304341999999999E-3</v>
      </c>
      <c r="I734">
        <v>2.3465506E-3</v>
      </c>
      <c r="J734">
        <v>1.9287633000000001E-3</v>
      </c>
      <c r="K734">
        <v>1.3739091E-3</v>
      </c>
      <c r="L734">
        <v>6.8391299999999997E-4</v>
      </c>
      <c r="M734">
        <v>2.6411462E-11</v>
      </c>
      <c r="N734">
        <v>7.0254229999999999E-12</v>
      </c>
      <c r="O734" t="s">
        <v>0</v>
      </c>
      <c r="P734" t="s">
        <v>0</v>
      </c>
      <c r="Q734" t="s">
        <v>0</v>
      </c>
      <c r="R734" t="s">
        <v>0</v>
      </c>
      <c r="S734">
        <v>4.837259E-3</v>
      </c>
      <c r="T734">
        <v>4.4915470000000002E-3</v>
      </c>
      <c r="U734">
        <v>4.3449029999999998E-3</v>
      </c>
      <c r="V734">
        <v>3.5913910000000002E-3</v>
      </c>
      <c r="W734">
        <v>3.0090082000000002E-3</v>
      </c>
      <c r="X734">
        <v>1.841552E-3</v>
      </c>
      <c r="Y734">
        <v>4.4066552000000003E-11</v>
      </c>
      <c r="Z734" t="s">
        <v>0</v>
      </c>
      <c r="AA734">
        <v>1.5744144000000001E-12</v>
      </c>
      <c r="AB734">
        <v>9.470446E-13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</row>
    <row r="735" spans="1:68" x14ac:dyDescent="0.25">
      <c r="A735" t="s">
        <v>0</v>
      </c>
      <c r="B735" t="s">
        <v>0</v>
      </c>
      <c r="C735" t="s">
        <v>0</v>
      </c>
      <c r="D735">
        <v>4.4010780000000001E-3</v>
      </c>
      <c r="E735">
        <v>3.2833605000000001E-3</v>
      </c>
      <c r="F735">
        <v>3.2327062999999998E-3</v>
      </c>
      <c r="G735">
        <v>3.1568815E-3</v>
      </c>
      <c r="H735">
        <v>3.0590028000000002E-3</v>
      </c>
      <c r="I735">
        <v>2.9251783000000002E-3</v>
      </c>
      <c r="J735">
        <v>2.8040310999999998E-3</v>
      </c>
      <c r="K735">
        <v>2.3920294000000001E-3</v>
      </c>
      <c r="L735">
        <v>1.5383358000000001E-3</v>
      </c>
      <c r="M735">
        <v>1.9157106999999999E-4</v>
      </c>
      <c r="N735">
        <v>1.4298749E-11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>
        <v>5.8099222000000004E-3</v>
      </c>
      <c r="U735">
        <v>5.0785759999999996E-3</v>
      </c>
      <c r="V735">
        <v>5.3531163999999999E-3</v>
      </c>
      <c r="W735">
        <v>4.8248689999999999E-3</v>
      </c>
      <c r="X735">
        <v>4.2412500000000002E-3</v>
      </c>
      <c r="Y735">
        <v>2.2613582999999999E-3</v>
      </c>
      <c r="Z735">
        <v>5.9757194999999997E-4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</row>
    <row r="736" spans="1:68" x14ac:dyDescent="0.25">
      <c r="A736" t="s">
        <v>0</v>
      </c>
      <c r="B736" t="s">
        <v>0</v>
      </c>
      <c r="C736" t="s">
        <v>0</v>
      </c>
      <c r="D736" t="s">
        <v>0</v>
      </c>
      <c r="E736">
        <v>3.0207455000000002E-3</v>
      </c>
      <c r="F736">
        <v>3.2797500000000001E-3</v>
      </c>
      <c r="G736">
        <v>3.3254344000000001E-3</v>
      </c>
      <c r="H736">
        <v>3.0234328000000002E-3</v>
      </c>
      <c r="I736">
        <v>3.0814853999999998E-3</v>
      </c>
      <c r="J736">
        <v>3.1839360000000001E-3</v>
      </c>
      <c r="K736">
        <v>2.9492937000000002E-3</v>
      </c>
      <c r="L736">
        <v>1.9517861999999999E-3</v>
      </c>
      <c r="M736">
        <v>6.0130114000000003E-4</v>
      </c>
      <c r="N736">
        <v>3.2000430000000002E-11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>
        <v>5.7619795999999997E-3</v>
      </c>
      <c r="V736">
        <v>5.6464215999999998E-3</v>
      </c>
      <c r="W736">
        <v>5.5107239999999998E-3</v>
      </c>
      <c r="X736">
        <v>5.3685E-3</v>
      </c>
      <c r="Y736">
        <v>3.9639017000000004E-3</v>
      </c>
      <c r="Z736">
        <v>1.7559934999999999E-3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</row>
    <row r="737" spans="1:68" x14ac:dyDescent="0.25">
      <c r="A737" t="s">
        <v>0</v>
      </c>
      <c r="B737" t="s">
        <v>0</v>
      </c>
      <c r="C737" t="s">
        <v>0</v>
      </c>
      <c r="D737" t="s">
        <v>0</v>
      </c>
      <c r="E737">
        <v>8.843538E-4</v>
      </c>
      <c r="F737">
        <v>2.6947102E-3</v>
      </c>
      <c r="G737">
        <v>2.0823283000000001E-3</v>
      </c>
      <c r="H737">
        <v>1.3156016E-3</v>
      </c>
      <c r="I737">
        <v>2.3300437999999998E-3</v>
      </c>
      <c r="J737">
        <v>3.9683072999999996E-3</v>
      </c>
      <c r="K737">
        <v>2.5303272999999999E-3</v>
      </c>
      <c r="L737">
        <v>1.7491169999999999E-3</v>
      </c>
      <c r="M737">
        <v>3.7702073999999998E-11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>
        <v>4.9837120000000004E-3</v>
      </c>
      <c r="V737">
        <v>5.1507330000000002E-3</v>
      </c>
      <c r="W737">
        <v>4.8125010000000003E-3</v>
      </c>
      <c r="X737">
        <v>4.0277103E-3</v>
      </c>
      <c r="Y737">
        <v>3.4754832999999998E-3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</row>
    <row r="738" spans="1:68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5.9069373E-4</v>
      </c>
      <c r="H738">
        <v>7.7979060000000003E-4</v>
      </c>
      <c r="I738">
        <v>7.5678043999999995E-4</v>
      </c>
      <c r="J738">
        <v>2.0724796000000001E-3</v>
      </c>
      <c r="K738">
        <v>3.539881E-10</v>
      </c>
      <c r="L738">
        <v>5.0785486999999999E-11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>
        <v>2.3895969999999998E-3</v>
      </c>
      <c r="V738">
        <v>3.4052557000000001E-3</v>
      </c>
      <c r="W738">
        <v>1.0627077E-3</v>
      </c>
      <c r="X738">
        <v>1.6701746E-3</v>
      </c>
      <c r="Y738">
        <v>1.1110413E-3</v>
      </c>
      <c r="Z738">
        <v>8.2047770000000003E-4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</row>
    <row r="739" spans="1:68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>
        <v>3.066582E-11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>
        <v>9.9589684E-11</v>
      </c>
      <c r="U739">
        <v>1.5187566E-10</v>
      </c>
      <c r="V739" t="s">
        <v>0</v>
      </c>
      <c r="W739" t="s">
        <v>0</v>
      </c>
      <c r="X739">
        <v>8.0439680000000002E-12</v>
      </c>
      <c r="Y739">
        <v>3.8455465000000001E-11</v>
      </c>
      <c r="Z739">
        <v>4.4810894999999998E-11</v>
      </c>
      <c r="AA739">
        <v>4.4278255000000002E-11</v>
      </c>
      <c r="AB739">
        <v>4.650742E-11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</row>
    <row r="740" spans="1:68" x14ac:dyDescent="0.25">
      <c r="A740">
        <v>1.3093487E-11</v>
      </c>
      <c r="B740">
        <v>1.2384414999999999E-11</v>
      </c>
      <c r="C740">
        <v>1.3117310999999999E-11</v>
      </c>
      <c r="D740">
        <v>1.253636E-11</v>
      </c>
      <c r="E740">
        <v>1.1803684E-11</v>
      </c>
      <c r="F740">
        <v>1.1597005500000001E-11</v>
      </c>
      <c r="G740">
        <v>1.1597506E-11</v>
      </c>
      <c r="H740">
        <v>1.1452282999999999E-11</v>
      </c>
      <c r="I740">
        <v>1.1346749999999999E-11</v>
      </c>
      <c r="J740">
        <v>1.1311379E-11</v>
      </c>
      <c r="K740">
        <v>1.0827591E-11</v>
      </c>
      <c r="L740">
        <v>1.0651911E-11</v>
      </c>
      <c r="M740">
        <v>1.0589112E-11</v>
      </c>
      <c r="N740">
        <v>1.0514992499999999E-11</v>
      </c>
      <c r="O740">
        <v>1.1153186000000001E-11</v>
      </c>
      <c r="P740">
        <v>1.2327055000000001E-11</v>
      </c>
      <c r="Q740">
        <v>1.3244194E-11</v>
      </c>
      <c r="R740">
        <v>1.3794475E-11</v>
      </c>
      <c r="S740">
        <v>1.6360002E-11</v>
      </c>
      <c r="T740">
        <v>2.2224314000000001E-11</v>
      </c>
      <c r="U740" t="s">
        <v>0</v>
      </c>
      <c r="V740" t="s">
        <v>0</v>
      </c>
      <c r="W740" t="s">
        <v>0</v>
      </c>
      <c r="X740" t="s">
        <v>0</v>
      </c>
      <c r="Y740">
        <v>1.2095245000000001E-11</v>
      </c>
      <c r="Z740">
        <v>2.0966161E-11</v>
      </c>
      <c r="AA740">
        <v>2.3776077000000001E-11</v>
      </c>
      <c r="AB740">
        <v>2.8317775E-11</v>
      </c>
      <c r="AC740">
        <v>2.3448792000000001E-11</v>
      </c>
      <c r="AD740">
        <v>1.6487984999999999E-11</v>
      </c>
      <c r="AE740">
        <v>1.8837544E-11</v>
      </c>
      <c r="AF740">
        <v>1.6656418000000001E-11</v>
      </c>
      <c r="AG740">
        <v>1.49293E-11</v>
      </c>
      <c r="AH740">
        <v>1.7157793000000001E-11</v>
      </c>
      <c r="AI740">
        <v>1.8336820000000001E-11</v>
      </c>
      <c r="AJ740">
        <v>1.6370057999999999E-11</v>
      </c>
    </row>
    <row r="742" spans="1:68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M742" s="21"/>
      <c r="AN742" s="21"/>
      <c r="AO742" s="21"/>
      <c r="AP742" s="21"/>
      <c r="AR742" s="21"/>
      <c r="AS742" s="21"/>
      <c r="AT742" s="2" t="s">
        <v>32</v>
      </c>
    </row>
    <row r="743" spans="1:68" x14ac:dyDescent="0.25">
      <c r="A743" t="s">
        <v>0</v>
      </c>
      <c r="B743">
        <v>5.5660854E-11</v>
      </c>
      <c r="C743">
        <v>5.0325379999999998E-11</v>
      </c>
      <c r="D743">
        <v>4.9895095000000002E-11</v>
      </c>
      <c r="E743">
        <v>6.8383543E-10</v>
      </c>
      <c r="F743">
        <v>2.3036794999999999E-10</v>
      </c>
      <c r="G743">
        <v>2.228099E-10</v>
      </c>
      <c r="H743">
        <v>2.213959E-11</v>
      </c>
      <c r="I743">
        <v>2.8440632999999999E-10</v>
      </c>
      <c r="J743">
        <v>2.8216537999999999E-11</v>
      </c>
      <c r="K743">
        <v>4.9940947000000001E-11</v>
      </c>
      <c r="L743">
        <v>7.0094399999999994E-11</v>
      </c>
      <c r="M743">
        <v>2.8707273E-11</v>
      </c>
      <c r="N743">
        <v>2.9174760000000002E-11</v>
      </c>
      <c r="O743">
        <v>5.4739258000000001E-11</v>
      </c>
      <c r="P743">
        <v>2.0700294E-10</v>
      </c>
      <c r="Q743">
        <v>1.6165097000000001E-10</v>
      </c>
      <c r="R743">
        <v>1.6413229E-10</v>
      </c>
      <c r="S743">
        <v>1.5150531E-10</v>
      </c>
      <c r="T743">
        <v>3.0147755999999998E-11</v>
      </c>
      <c r="U743">
        <v>4.0120746999999998E-11</v>
      </c>
      <c r="V743">
        <v>2.7232945E-11</v>
      </c>
      <c r="W743">
        <v>4.1280520000000001E-11</v>
      </c>
      <c r="X743">
        <v>2.8162360000000002E-11</v>
      </c>
      <c r="Y743">
        <v>2.6018640000000001E-11</v>
      </c>
      <c r="Z743">
        <v>2.9127572000000001E-11</v>
      </c>
      <c r="AA743">
        <v>3.2808193999999999E-11</v>
      </c>
      <c r="AB743">
        <v>3.4471350000000002E-11</v>
      </c>
      <c r="AC743">
        <v>4.0326322000000001E-11</v>
      </c>
      <c r="AD743">
        <v>5.7345469999999997E-11</v>
      </c>
      <c r="AE743">
        <v>6.0577210000000004E-11</v>
      </c>
      <c r="AF743">
        <v>6.2845859999999996E-11</v>
      </c>
      <c r="AG743">
        <v>2.5984955999999998E-11</v>
      </c>
      <c r="AH743">
        <v>3.9119820000000002E-11</v>
      </c>
      <c r="AI743">
        <v>6.3629539999999997E-11</v>
      </c>
      <c r="AJ743" t="s">
        <v>0</v>
      </c>
      <c r="AM743" s="23" t="s">
        <v>1</v>
      </c>
      <c r="AN743" s="21"/>
      <c r="AO743" s="21">
        <f>SUM(A776:AJ777)/40</f>
        <v>2.58667240225E-11</v>
      </c>
      <c r="AP743" s="21"/>
      <c r="AQ743" s="21"/>
      <c r="AR743" s="23" t="s">
        <v>1</v>
      </c>
      <c r="AS743" s="21"/>
      <c r="AT743" s="36">
        <f>((AO743-AO$3)*100)/AO$3</f>
        <v>-16.827586302305868</v>
      </c>
      <c r="AU743" s="21"/>
    </row>
    <row r="744" spans="1:68" x14ac:dyDescent="0.25">
      <c r="A744">
        <v>1.1170895000000001E-3</v>
      </c>
      <c r="B744">
        <v>1.2553499999999999E-3</v>
      </c>
      <c r="C744">
        <v>8.2590745000000001E-4</v>
      </c>
      <c r="D744">
        <v>8.0650429999999998E-4</v>
      </c>
      <c r="E744">
        <v>6.44452E-4</v>
      </c>
      <c r="F744">
        <v>7.5040639999999997E-7</v>
      </c>
      <c r="G744">
        <v>2.8544852999999999E-9</v>
      </c>
      <c r="H744">
        <v>9.7365819999999997E-10</v>
      </c>
      <c r="I744">
        <v>3.1410311999999998E-9</v>
      </c>
      <c r="J744">
        <v>6.1347910000000006E-8</v>
      </c>
      <c r="K744">
        <v>2.6019359999999999E-7</v>
      </c>
      <c r="L744">
        <v>3.7498773000000003E-9</v>
      </c>
      <c r="M744">
        <v>1.2231325000000001E-9</v>
      </c>
      <c r="N744">
        <v>2.0518115999999999E-9</v>
      </c>
      <c r="O744">
        <v>1.4134968999999999E-7</v>
      </c>
      <c r="P744">
        <v>4.8406722000000002E-8</v>
      </c>
      <c r="Q744">
        <v>8.7449889999999997E-9</v>
      </c>
      <c r="R744">
        <v>9.8731179999999993E-10</v>
      </c>
      <c r="S744">
        <v>7.1289820000000004E-10</v>
      </c>
      <c r="T744">
        <v>3.7074896999999998E-5</v>
      </c>
      <c r="U744">
        <v>1.4739363E-9</v>
      </c>
      <c r="V744">
        <v>3.0888161000000001E-10</v>
      </c>
      <c r="W744">
        <v>1.9370258E-10</v>
      </c>
      <c r="X744">
        <v>1.8034275E-3</v>
      </c>
      <c r="Y744">
        <v>2.5744803999999998E-3</v>
      </c>
      <c r="Z744">
        <v>2.5803385999999999E-3</v>
      </c>
      <c r="AA744">
        <v>2.5228513000000001E-3</v>
      </c>
      <c r="AB744">
        <v>2.5471071999999999E-3</v>
      </c>
      <c r="AC744">
        <v>2.5053317999999998E-3</v>
      </c>
      <c r="AD744">
        <v>2.6592892000000001E-3</v>
      </c>
      <c r="AE744">
        <v>1.7378180999999999E-3</v>
      </c>
      <c r="AF744">
        <v>6.8540370000000003E-4</v>
      </c>
      <c r="AG744">
        <v>3.3218861999999999E-4</v>
      </c>
      <c r="AH744">
        <v>7.1217939999999999E-4</v>
      </c>
      <c r="AI744">
        <v>1.1214126E-9</v>
      </c>
      <c r="AJ744">
        <v>7.6076365000000003E-4</v>
      </c>
      <c r="AM744" s="23" t="s">
        <v>2</v>
      </c>
      <c r="AN744" s="21"/>
      <c r="AO744" s="21">
        <f>SUM(A742:AJ743)/34</f>
        <v>9.3641308147058824E-11</v>
      </c>
      <c r="AP744" s="21"/>
      <c r="AQ744" s="21"/>
      <c r="AR744" s="23" t="s">
        <v>2</v>
      </c>
      <c r="AS744" s="21"/>
      <c r="AT744" s="2">
        <f>((AO744-AO$4)*100)/AO$4</f>
        <v>72.724832755338923</v>
      </c>
    </row>
    <row r="745" spans="1:68" x14ac:dyDescent="0.25">
      <c r="A745">
        <v>3.8864847999999998E-3</v>
      </c>
      <c r="B745">
        <v>3.7921052000000001E-3</v>
      </c>
      <c r="C745">
        <v>3.7380713E-3</v>
      </c>
      <c r="D745">
        <v>3.8457729999999998E-3</v>
      </c>
      <c r="E745">
        <v>3.7289736999999998E-3</v>
      </c>
      <c r="F745">
        <v>3.610991E-3</v>
      </c>
      <c r="G745">
        <v>3.5095622E-3</v>
      </c>
      <c r="H745">
        <v>3.5639228E-3</v>
      </c>
      <c r="I745">
        <v>3.9693923000000001E-3</v>
      </c>
      <c r="J745">
        <v>4.0367585999999999E-3</v>
      </c>
      <c r="K745">
        <v>4.1204969999999999E-3</v>
      </c>
      <c r="L745">
        <v>4.0473276999999997E-3</v>
      </c>
      <c r="M745">
        <v>3.9047246999999998E-3</v>
      </c>
      <c r="N745">
        <v>3.8094092000000002E-3</v>
      </c>
      <c r="O745">
        <v>3.8002657E-3</v>
      </c>
      <c r="P745">
        <v>3.6698441999999999E-3</v>
      </c>
      <c r="Q745">
        <v>3.5207118E-3</v>
      </c>
      <c r="R745">
        <v>3.284931E-3</v>
      </c>
      <c r="S745">
        <v>2.6865460000000002E-3</v>
      </c>
      <c r="T745">
        <v>2.8158235E-3</v>
      </c>
      <c r="U745">
        <v>3.3586428000000001E-3</v>
      </c>
      <c r="V745">
        <v>3.6901052E-3</v>
      </c>
      <c r="W745">
        <v>3.7642744999999999E-3</v>
      </c>
      <c r="X745">
        <v>3.7763739999999999E-3</v>
      </c>
      <c r="Y745">
        <v>3.7703859000000001E-3</v>
      </c>
      <c r="Z745">
        <v>3.7142693000000002E-3</v>
      </c>
      <c r="AA745">
        <v>3.6431376000000001E-3</v>
      </c>
      <c r="AB745">
        <v>3.5670754E-3</v>
      </c>
      <c r="AC745">
        <v>3.5450111999999999E-3</v>
      </c>
      <c r="AD745">
        <v>3.7163151E-3</v>
      </c>
      <c r="AE745">
        <v>3.7993117999999999E-3</v>
      </c>
      <c r="AF745">
        <v>3.8153685000000001E-3</v>
      </c>
      <c r="AG745">
        <v>3.8076925999999999E-3</v>
      </c>
      <c r="AH745">
        <v>3.9326292000000001E-3</v>
      </c>
      <c r="AI745">
        <v>3.938001E-3</v>
      </c>
      <c r="AJ745">
        <v>3.8789791999999999E-3</v>
      </c>
      <c r="AM745" s="26" t="s">
        <v>5</v>
      </c>
      <c r="AN745" s="21"/>
      <c r="AO745" s="21">
        <f>SUM(A774:AJ775)/26</f>
        <v>2.0984779067778491E-3</v>
      </c>
      <c r="AP745" s="21"/>
      <c r="AQ745" s="21"/>
      <c r="AR745" s="26" t="s">
        <v>5</v>
      </c>
      <c r="AS745" s="21"/>
      <c r="AT745" s="2">
        <f>((AO745-AO$5)*100)/AO$5</f>
        <v>-1.1969945065223613</v>
      </c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49" t="s">
        <v>54</v>
      </c>
      <c r="BN745" s="49"/>
      <c r="BO745" s="49"/>
      <c r="BP745" s="49"/>
    </row>
    <row r="746" spans="1:68" x14ac:dyDescent="0.25">
      <c r="A746">
        <v>4.0339953E-3</v>
      </c>
      <c r="B746">
        <v>3.8726379999999999E-3</v>
      </c>
      <c r="C746">
        <v>3.8748904999999999E-3</v>
      </c>
      <c r="D746">
        <v>3.9739729999999996E-3</v>
      </c>
      <c r="E746">
        <v>3.9114470000000002E-3</v>
      </c>
      <c r="F746">
        <v>3.8376491999999999E-3</v>
      </c>
      <c r="G746">
        <v>3.8127585E-3</v>
      </c>
      <c r="H746">
        <v>3.8696529999999998E-3</v>
      </c>
      <c r="I746">
        <v>4.0921220000000001E-3</v>
      </c>
      <c r="J746">
        <v>4.0880847000000003E-3</v>
      </c>
      <c r="K746">
        <v>4.0448439999999997E-3</v>
      </c>
      <c r="L746">
        <v>3.8914638999999998E-3</v>
      </c>
      <c r="M746">
        <v>3.8424459999999998E-3</v>
      </c>
      <c r="N746">
        <v>3.8421397999999999E-3</v>
      </c>
      <c r="O746">
        <v>3.7380505999999999E-3</v>
      </c>
      <c r="P746">
        <v>3.6420269999999999E-3</v>
      </c>
      <c r="Q746">
        <v>3.5708040999999999E-3</v>
      </c>
      <c r="R746">
        <v>3.4934300000000001E-3</v>
      </c>
      <c r="S746">
        <v>2.8083103000000002E-3</v>
      </c>
      <c r="T746" t="s">
        <v>0</v>
      </c>
      <c r="U746">
        <v>4.3365555000000004E-3</v>
      </c>
      <c r="V746">
        <v>4.3279829999999997E-3</v>
      </c>
      <c r="W746">
        <v>4.3322704999999998E-3</v>
      </c>
      <c r="X746">
        <v>4.1934842999999996E-3</v>
      </c>
      <c r="Y746">
        <v>4.1983052999999999E-3</v>
      </c>
      <c r="Z746">
        <v>4.1238456000000003E-3</v>
      </c>
      <c r="AA746">
        <v>3.8779056999999999E-3</v>
      </c>
      <c r="AB746">
        <v>3.8650936999999998E-3</v>
      </c>
      <c r="AC746">
        <v>3.9347369999999998E-3</v>
      </c>
      <c r="AD746">
        <v>4.0891130000000001E-3</v>
      </c>
      <c r="AE746">
        <v>4.2074850000000004E-3</v>
      </c>
      <c r="AF746">
        <v>4.1936730000000002E-3</v>
      </c>
      <c r="AG746">
        <v>3.9697500000000002E-3</v>
      </c>
      <c r="AH746">
        <v>4.0465086000000001E-3</v>
      </c>
      <c r="AI746">
        <v>3.9115290000000004E-3</v>
      </c>
      <c r="AJ746">
        <v>3.9829966000000001E-3</v>
      </c>
      <c r="AM746" s="26" t="s">
        <v>8</v>
      </c>
      <c r="AN746" s="21"/>
      <c r="AO746" s="21">
        <f>SUM(A744:AJ745)/72</f>
        <v>2.2106741091451419E-3</v>
      </c>
      <c r="AP746" s="21"/>
      <c r="AQ746" s="21"/>
      <c r="AR746" s="26" t="s">
        <v>8</v>
      </c>
      <c r="AS746" s="21"/>
      <c r="AT746" s="2">
        <f>((AO746-AO$6)*100)/AO$6</f>
        <v>4.1899689028322511</v>
      </c>
      <c r="BA746" s="2"/>
      <c r="BI746" t="s">
        <v>40</v>
      </c>
      <c r="BJ746" t="s">
        <v>41</v>
      </c>
      <c r="BK746" t="s">
        <v>42</v>
      </c>
      <c r="BM746" s="49" t="s">
        <v>40</v>
      </c>
      <c r="BN746" s="49" t="s">
        <v>41</v>
      </c>
      <c r="BO746" s="49" t="s">
        <v>42</v>
      </c>
      <c r="BP746" s="49"/>
    </row>
    <row r="747" spans="1:68" x14ac:dyDescent="0.25">
      <c r="A747">
        <v>4.0970234999999997E-3</v>
      </c>
      <c r="B747">
        <v>4.1241445999999999E-3</v>
      </c>
      <c r="C747">
        <v>4.0950880000000002E-3</v>
      </c>
      <c r="D747">
        <v>4.1466769999999997E-3</v>
      </c>
      <c r="E747">
        <v>3.8626615E-3</v>
      </c>
      <c r="F747">
        <v>2.8899241999999999E-3</v>
      </c>
      <c r="G747">
        <v>2.2442460000000001E-3</v>
      </c>
      <c r="H747">
        <v>1.4033314E-3</v>
      </c>
      <c r="I747">
        <v>2.3120819E-3</v>
      </c>
      <c r="J747">
        <v>2.4270391999999998E-3</v>
      </c>
      <c r="K747">
        <v>2.6760458E-3</v>
      </c>
      <c r="L747">
        <v>2.780565E-3</v>
      </c>
      <c r="M747">
        <v>2.9416515000000002E-3</v>
      </c>
      <c r="N747">
        <v>3.0828980000000001E-3</v>
      </c>
      <c r="O747">
        <v>3.1642606000000001E-3</v>
      </c>
      <c r="P747">
        <v>3.0366670999999999E-3</v>
      </c>
      <c r="Q747">
        <v>3.0722766999999999E-3</v>
      </c>
      <c r="R747">
        <v>2.7805255E-3</v>
      </c>
      <c r="S747">
        <v>1.930282E-3</v>
      </c>
      <c r="T747" t="s">
        <v>0</v>
      </c>
      <c r="U747">
        <v>4.6358183000000004E-3</v>
      </c>
      <c r="V747">
        <v>4.6359579999999999E-3</v>
      </c>
      <c r="W747">
        <v>4.6072565000000003E-3</v>
      </c>
      <c r="X747">
        <v>4.5245475999999996E-3</v>
      </c>
      <c r="Y747">
        <v>4.4795186000000002E-3</v>
      </c>
      <c r="Z747">
        <v>4.1842349999999997E-3</v>
      </c>
      <c r="AA747">
        <v>4.1898730000000002E-3</v>
      </c>
      <c r="AB747">
        <v>4.2061879999999996E-3</v>
      </c>
      <c r="AC747">
        <v>4.250668E-3</v>
      </c>
      <c r="AD747">
        <v>4.1442765000000003E-3</v>
      </c>
      <c r="AE747">
        <v>4.1285080000000004E-3</v>
      </c>
      <c r="AF747">
        <v>4.3284880000000001E-3</v>
      </c>
      <c r="AG747">
        <v>4.0731489999999999E-3</v>
      </c>
      <c r="AH747">
        <v>3.9714290000000003E-3</v>
      </c>
      <c r="AI747">
        <v>4.0224919999999999E-3</v>
      </c>
      <c r="AJ747">
        <v>4.14651E-3</v>
      </c>
      <c r="AM747" s="27" t="s">
        <v>11</v>
      </c>
      <c r="AN747" s="21"/>
      <c r="AO747" s="21">
        <f>SUM(A769:R773)/56</f>
        <v>1.4321364818242019E-3</v>
      </c>
      <c r="AP747" s="21"/>
      <c r="AR747" s="27" t="s">
        <v>11</v>
      </c>
      <c r="AS747" s="21"/>
      <c r="AT747" s="2">
        <f>((AO747-AO$7)*100)/AO$7</f>
        <v>-9.039360351089277</v>
      </c>
      <c r="AZ747" s="29" t="s">
        <v>43</v>
      </c>
      <c r="BA747" t="s">
        <v>44</v>
      </c>
      <c r="BB747" t="s">
        <v>45</v>
      </c>
      <c r="BC747" t="s">
        <v>46</v>
      </c>
      <c r="BD747" t="s">
        <v>47</v>
      </c>
      <c r="BE747" t="s">
        <v>48</v>
      </c>
      <c r="BF747" t="s">
        <v>49</v>
      </c>
      <c r="BG747" t="s">
        <v>50</v>
      </c>
      <c r="BH747" t="s">
        <v>51</v>
      </c>
      <c r="BI747" s="36" t="s">
        <v>52</v>
      </c>
      <c r="BJ747" s="36" t="s">
        <v>52</v>
      </c>
      <c r="BK747" s="36" t="s">
        <v>52</v>
      </c>
      <c r="BL747" s="47" t="s">
        <v>53</v>
      </c>
      <c r="BM747" s="52" t="s">
        <v>52</v>
      </c>
      <c r="BN747" s="52" t="s">
        <v>52</v>
      </c>
      <c r="BO747" s="52" t="s">
        <v>52</v>
      </c>
      <c r="BP747" s="52" t="s">
        <v>53</v>
      </c>
    </row>
    <row r="748" spans="1:68" x14ac:dyDescent="0.25">
      <c r="A748">
        <v>4.213049E-3</v>
      </c>
      <c r="B748">
        <v>3.7200928000000002E-3</v>
      </c>
      <c r="C748">
        <v>2.5464043E-3</v>
      </c>
      <c r="D748">
        <v>1.3293497999999999E-3</v>
      </c>
      <c r="E748">
        <v>6.7916829999999995E-4</v>
      </c>
      <c r="F748">
        <v>7.8765810000000003E-4</v>
      </c>
      <c r="G748">
        <v>1.8306818999999999E-4</v>
      </c>
      <c r="H748">
        <v>4.1086922E-4</v>
      </c>
      <c r="I748">
        <v>5.3172199999999999E-4</v>
      </c>
      <c r="J748">
        <v>5.0125989999999997E-4</v>
      </c>
      <c r="K748">
        <v>5.7027773999999997E-4</v>
      </c>
      <c r="L748">
        <v>6.2925345000000002E-4</v>
      </c>
      <c r="M748">
        <v>6.6710333000000004E-4</v>
      </c>
      <c r="N748">
        <v>7.9774269999999996E-4</v>
      </c>
      <c r="O748">
        <v>9.5724069999999996E-4</v>
      </c>
      <c r="P748">
        <v>1.0139425000000001E-3</v>
      </c>
      <c r="Q748">
        <v>1.0581512000000001E-3</v>
      </c>
      <c r="R748">
        <v>7.7054586000000001E-4</v>
      </c>
      <c r="S748">
        <v>8.2123645999999993E-5</v>
      </c>
      <c r="T748" t="s">
        <v>0</v>
      </c>
      <c r="U748">
        <v>2.6318638000000002E-3</v>
      </c>
      <c r="V748">
        <v>2.8662154999999998E-3</v>
      </c>
      <c r="W748">
        <v>3.3748470999999999E-3</v>
      </c>
      <c r="X748">
        <v>3.5323009999999998E-3</v>
      </c>
      <c r="Y748">
        <v>3.3715360000000001E-3</v>
      </c>
      <c r="Z748">
        <v>3.3532977000000001E-3</v>
      </c>
      <c r="AA748">
        <v>3.3332598000000001E-3</v>
      </c>
      <c r="AB748">
        <v>3.5577590000000002E-3</v>
      </c>
      <c r="AC748">
        <v>4.1327109999999998E-3</v>
      </c>
      <c r="AD748">
        <v>3.7057141000000002E-3</v>
      </c>
      <c r="AE748">
        <v>3.5824084000000002E-3</v>
      </c>
      <c r="AF748">
        <v>3.7614814999999998E-3</v>
      </c>
      <c r="AG748">
        <v>3.6812987999999998E-3</v>
      </c>
      <c r="AH748">
        <v>3.8311339999999999E-3</v>
      </c>
      <c r="AI748">
        <v>4.0891165999999996E-3</v>
      </c>
      <c r="AJ748">
        <v>4.2800154E-3</v>
      </c>
      <c r="AM748" s="27" t="s">
        <v>14</v>
      </c>
      <c r="AN748" s="21"/>
      <c r="AO748" s="21">
        <f>SUM(E746:R750)/68</f>
        <v>1.5381207270503503E-3</v>
      </c>
      <c r="AP748" s="21"/>
      <c r="AR748" s="27" t="s">
        <v>14</v>
      </c>
      <c r="AS748" s="21"/>
      <c r="AT748" s="2">
        <f>((AO748-AO$8)*100)/AO$8</f>
        <v>-8.4857973864619094</v>
      </c>
      <c r="AZ748" s="23" t="s">
        <v>1</v>
      </c>
      <c r="BA748" s="21">
        <f>AO743</f>
        <v>2.58667240225E-11</v>
      </c>
      <c r="BB748" s="21">
        <f>BA748*0.001</f>
        <v>2.5866724022500002E-14</v>
      </c>
      <c r="BC748" s="21">
        <f>BB748*80.8</f>
        <v>2.0900313010180001E-12</v>
      </c>
      <c r="BD748" s="21">
        <f>BC748*12</f>
        <v>2.5080375612216E-11</v>
      </c>
      <c r="BE748" s="21">
        <f>BD748*1000</f>
        <v>2.5080375612215999E-8</v>
      </c>
      <c r="BF748" s="21">
        <f>BE748*0.000000000000000001</f>
        <v>2.5080375612216001E-26</v>
      </c>
      <c r="BG748" s="1">
        <f>BF748*BA$2</f>
        <v>8.8216459159627959E-12</v>
      </c>
      <c r="BH748" s="1">
        <f>BG748*365</f>
        <v>3.2199007593264203E-9</v>
      </c>
      <c r="BI748" s="22">
        <f>BH748*BD$2</f>
        <v>1.9047753120061451E-8</v>
      </c>
      <c r="BJ748" s="22">
        <f>BH748*BD$3</f>
        <v>3.8095506240122902E-8</v>
      </c>
      <c r="BK748" s="22">
        <f>BH748*BD$4</f>
        <v>1.1428651872036871E-7</v>
      </c>
      <c r="BL748" s="48">
        <f>AVERAGE(BI748:BK748)</f>
        <v>5.7143259360184354E-8</v>
      </c>
      <c r="BM748" s="50">
        <f>BI748-BI$8</f>
        <v>-3.8537742893679648E-9</v>
      </c>
      <c r="BN748" s="50">
        <f>BJ748-BJ$8</f>
        <v>-7.7075485787359297E-9</v>
      </c>
      <c r="BO748" s="50">
        <f>BK748-BK$8</f>
        <v>-2.3122645736207802E-8</v>
      </c>
      <c r="BP748" s="50">
        <f>BL748-BL$8</f>
        <v>-1.1561322868103901E-8</v>
      </c>
    </row>
    <row r="749" spans="1:68" x14ac:dyDescent="0.25">
      <c r="A749">
        <v>1.8494199E-3</v>
      </c>
      <c r="B749">
        <v>7.0377730000000004E-4</v>
      </c>
      <c r="C749">
        <v>2.5610530000000002E-11</v>
      </c>
      <c r="D749">
        <v>1.27562275E-11</v>
      </c>
      <c r="E749" t="s">
        <v>0</v>
      </c>
      <c r="F749">
        <v>1.8962267E-3</v>
      </c>
      <c r="G749">
        <v>3.0509573E-5</v>
      </c>
      <c r="H749">
        <v>2.1774737E-11</v>
      </c>
      <c r="I749">
        <v>2.2722202999999999E-11</v>
      </c>
      <c r="J749">
        <v>2.5266073999999999E-11</v>
      </c>
      <c r="K749">
        <v>2.3714914000000001E-11</v>
      </c>
      <c r="L749">
        <v>1.9070173999999999E-11</v>
      </c>
      <c r="M749">
        <v>1.6008277999999999E-11</v>
      </c>
      <c r="N749">
        <v>1.5377527E-11</v>
      </c>
      <c r="O749">
        <v>1.7230842E-11</v>
      </c>
      <c r="P749">
        <v>1.7186710000000002E-11</v>
      </c>
      <c r="Q749">
        <v>1.8536905999999999E-11</v>
      </c>
      <c r="R749">
        <v>1.0600163E-11</v>
      </c>
      <c r="S749">
        <v>6.8372863999999998E-12</v>
      </c>
      <c r="T749" t="s">
        <v>0</v>
      </c>
      <c r="U749">
        <v>2.5766913E-3</v>
      </c>
      <c r="V749">
        <v>1.1541136E-3</v>
      </c>
      <c r="W749">
        <v>1.1673076E-3</v>
      </c>
      <c r="X749">
        <v>1.3883146000000001E-3</v>
      </c>
      <c r="Y749">
        <v>1.3378727E-3</v>
      </c>
      <c r="Z749">
        <v>1.1868416999999999E-3</v>
      </c>
      <c r="AA749">
        <v>1.0763817E-3</v>
      </c>
      <c r="AB749">
        <v>1.5984229E-3</v>
      </c>
      <c r="AC749">
        <v>4.3951416999999998E-3</v>
      </c>
      <c r="AD749">
        <v>1.0429009999999999E-3</v>
      </c>
      <c r="AE749">
        <v>7.5826756000000004E-5</v>
      </c>
      <c r="AF749">
        <v>9.1846790000000005E-4</v>
      </c>
      <c r="AG749">
        <v>1.9069501E-3</v>
      </c>
      <c r="AH749">
        <v>2.5731657999999999E-3</v>
      </c>
      <c r="AI749">
        <v>2.9752086999999998E-3</v>
      </c>
      <c r="AJ749">
        <v>2.7908566000000002E-3</v>
      </c>
      <c r="AM749" s="30" t="s">
        <v>17</v>
      </c>
      <c r="AN749" s="21"/>
      <c r="AO749" s="21">
        <f>SUM(S769:Z773)/35</f>
        <v>2.5638140489001923E-3</v>
      </c>
      <c r="AP749" s="21"/>
      <c r="AR749" s="30" t="s">
        <v>17</v>
      </c>
      <c r="AS749" s="21"/>
      <c r="AT749" s="2">
        <f>((AO749-AO$9)*100)/AO$9</f>
        <v>-9.6868990037279108</v>
      </c>
      <c r="AZ749" s="23" t="s">
        <v>2</v>
      </c>
      <c r="BA749" s="21">
        <f t="shared" ref="BA749:BA760" si="306">AO744</f>
        <v>9.3641308147058824E-11</v>
      </c>
      <c r="BB749" s="21">
        <f t="shared" ref="BB749:BB761" si="307">BA749*0.001</f>
        <v>9.3641308147058829E-14</v>
      </c>
      <c r="BC749" s="21">
        <f t="shared" ref="BC749:BC761" si="308">BB749*80.8</f>
        <v>7.5662176982823533E-12</v>
      </c>
      <c r="BD749" s="21">
        <f t="shared" ref="BD749:BD761" si="309">BC749*12</f>
        <v>9.079461237938824E-11</v>
      </c>
      <c r="BE749" s="21">
        <f t="shared" ref="BE749:BE761" si="310">BD749*1000</f>
        <v>9.0794612379388236E-8</v>
      </c>
      <c r="BF749" s="21">
        <f t="shared" ref="BF749:BF761" si="311">BE749*0.000000000000000001</f>
        <v>9.0794612379388241E-26</v>
      </c>
      <c r="BG749" s="1">
        <f>BF749*BA$2</f>
        <v>3.193564298526412E-11</v>
      </c>
      <c r="BH749" s="1">
        <f t="shared" ref="BH749:BH760" si="312">BG749*365</f>
        <v>1.1656509689621404E-8</v>
      </c>
      <c r="BI749" s="22">
        <f t="shared" ref="BI749" si="313">BH749*BD$2</f>
        <v>6.8955640376928804E-8</v>
      </c>
      <c r="BJ749" s="22">
        <f t="shared" ref="BJ749:BJ761" si="314">BH749*BD$3</f>
        <v>1.3791128075385761E-7</v>
      </c>
      <c r="BK749" s="22">
        <f t="shared" ref="BK749:BK761" si="315">BH749*BD$4</f>
        <v>4.1373384226157283E-7</v>
      </c>
      <c r="BL749" s="48">
        <f t="shared" ref="BL749" si="316">AVERAGE(BI749:BK749)</f>
        <v>2.0686692113078641E-7</v>
      </c>
      <c r="BM749" s="50">
        <f>BI749-BI$9</f>
        <v>2.9033389895086967E-8</v>
      </c>
      <c r="BN749" s="50">
        <f>BJ749-BJ$9</f>
        <v>5.8066779790173934E-8</v>
      </c>
      <c r="BO749" s="50">
        <f>BK749-BK$9</f>
        <v>1.7420033937052177E-7</v>
      </c>
      <c r="BP749" s="50">
        <f>BL749-BL$9</f>
        <v>8.7100169685260887E-8</v>
      </c>
    </row>
    <row r="750" spans="1:68" x14ac:dyDescent="0.25">
      <c r="A750">
        <v>1.1995978E-11</v>
      </c>
      <c r="B750">
        <v>6.7912945E-12</v>
      </c>
      <c r="C750">
        <v>2.5632043999999999E-12</v>
      </c>
      <c r="D750" t="s">
        <v>0</v>
      </c>
      <c r="E750" t="s">
        <v>0</v>
      </c>
      <c r="F750">
        <v>7.5637554999999997E-4</v>
      </c>
      <c r="G750">
        <v>5.5097423999999997E-12</v>
      </c>
      <c r="H750">
        <v>3.0100180000000002E-12</v>
      </c>
      <c r="I750">
        <v>2.0069402E-12</v>
      </c>
      <c r="J750">
        <v>9.8230220000000002E-13</v>
      </c>
      <c r="K750">
        <v>4.5420754999999999E-13</v>
      </c>
      <c r="L750">
        <v>3.2096167999999998E-13</v>
      </c>
      <c r="M750">
        <v>6.9199389999999999E-13</v>
      </c>
      <c r="N750">
        <v>1.0301120000000001E-12</v>
      </c>
      <c r="O750">
        <v>1.2703138E-12</v>
      </c>
      <c r="P750">
        <v>1.3561693999999999E-12</v>
      </c>
      <c r="Q750">
        <v>1.0067065000000001E-12</v>
      </c>
      <c r="R750">
        <v>1.2958075000000001E-12</v>
      </c>
      <c r="S750">
        <v>3.0209986000000002E-12</v>
      </c>
      <c r="T750" t="s">
        <v>0</v>
      </c>
      <c r="U750" t="s">
        <v>0</v>
      </c>
      <c r="V750">
        <v>1.6240086000000001E-11</v>
      </c>
      <c r="W750">
        <v>1.3321503000000001E-11</v>
      </c>
      <c r="X750">
        <v>1.8306402E-11</v>
      </c>
      <c r="Y750">
        <v>2.2104010999999999E-11</v>
      </c>
      <c r="Z750">
        <v>1.1122507000000001E-11</v>
      </c>
      <c r="AA750">
        <v>4.28893E-12</v>
      </c>
      <c r="AB750">
        <v>2.7270921999999999E-11</v>
      </c>
      <c r="AC750" t="s">
        <v>0</v>
      </c>
      <c r="AD750">
        <v>4.1000521999999998E-11</v>
      </c>
      <c r="AE750">
        <v>6.8390562000000004E-12</v>
      </c>
      <c r="AF750">
        <v>2.4932522999999998E-12</v>
      </c>
      <c r="AG750">
        <v>1.1593559999999999E-12</v>
      </c>
      <c r="AH750">
        <v>6.5153940000000001E-12</v>
      </c>
      <c r="AI750">
        <v>1.6594327000000001E-11</v>
      </c>
      <c r="AJ750">
        <v>1.0100662999999999E-11</v>
      </c>
      <c r="AM750" s="30" t="s">
        <v>19</v>
      </c>
      <c r="AN750" s="21"/>
      <c r="AO750" s="21">
        <f>SUM(S746:AB750)/44</f>
        <v>2.5237859242843779E-3</v>
      </c>
      <c r="AP750" s="21"/>
      <c r="AR750" s="30" t="s">
        <v>19</v>
      </c>
      <c r="AS750" s="21"/>
      <c r="AT750" s="2">
        <f>((AO750-AO$10)*100)/AO$10</f>
        <v>-4.6445106653436063</v>
      </c>
      <c r="AZ750" s="26" t="s">
        <v>5</v>
      </c>
      <c r="BA750" s="21">
        <f t="shared" si="306"/>
        <v>2.0984779067778491E-3</v>
      </c>
      <c r="BB750" s="21">
        <f t="shared" si="307"/>
        <v>2.098477906777849E-6</v>
      </c>
      <c r="BC750" s="21">
        <f t="shared" si="308"/>
        <v>1.6955701486765019E-4</v>
      </c>
      <c r="BD750" s="21">
        <f t="shared" si="309"/>
        <v>2.0346841784118024E-3</v>
      </c>
      <c r="BE750" s="21">
        <f t="shared" si="310"/>
        <v>2.0346841784118026</v>
      </c>
      <c r="BF750" s="21">
        <f t="shared" si="311"/>
        <v>2.0346841784118027E-18</v>
      </c>
      <c r="BG750" s="1">
        <f>BF750*BA$2</f>
        <v>7.156696394936754E-4</v>
      </c>
      <c r="BH750" s="1">
        <f t="shared" si="312"/>
        <v>0.26121941841519153</v>
      </c>
      <c r="BI750" s="22">
        <f>BH750*BD$2</f>
        <v>1.5452783685107956</v>
      </c>
      <c r="BJ750" s="22">
        <f t="shared" si="314"/>
        <v>3.0905567370215912</v>
      </c>
      <c r="BK750" s="22">
        <f t="shared" si="315"/>
        <v>9.2716702110647731</v>
      </c>
      <c r="BL750" s="48">
        <f>AVERAGE(BI750:BK750)</f>
        <v>4.6358351055323865</v>
      </c>
      <c r="BM750" s="50">
        <f>BI750-BI$10</f>
        <v>-1.8720986359846536E-2</v>
      </c>
      <c r="BN750" s="50">
        <f>BJ750-BJ$10</f>
        <v>-3.7441972719693073E-2</v>
      </c>
      <c r="BO750" s="50">
        <f>BK750-BK$10</f>
        <v>-0.11232591815907966</v>
      </c>
      <c r="BP750" s="50">
        <f>BL750-BL$10</f>
        <v>-5.6162959079539831E-2</v>
      </c>
    </row>
    <row r="751" spans="1:68" x14ac:dyDescent="0.25">
      <c r="A751">
        <v>4.0407020000000003E-12</v>
      </c>
      <c r="B751">
        <v>3.9654970000000003E-12</v>
      </c>
      <c r="C751" t="s">
        <v>0</v>
      </c>
      <c r="D751" t="s">
        <v>0</v>
      </c>
      <c r="E751" t="s">
        <v>0</v>
      </c>
      <c r="F751">
        <v>3.9997474E-11</v>
      </c>
      <c r="G751">
        <v>4.2715596999999999E-12</v>
      </c>
      <c r="H751">
        <v>3.2788895000000001E-12</v>
      </c>
      <c r="I751">
        <v>2.5950468000000001E-12</v>
      </c>
      <c r="J751">
        <v>1.3570718E-12</v>
      </c>
      <c r="K751">
        <v>8.2431332999999999E-13</v>
      </c>
      <c r="L751">
        <v>5.3762343999999997E-13</v>
      </c>
      <c r="M751">
        <v>4.4465782000000001E-13</v>
      </c>
      <c r="N751">
        <v>4.1956624000000002E-13</v>
      </c>
      <c r="O751">
        <v>4.0114307000000001E-13</v>
      </c>
      <c r="P751">
        <v>4.0649560000000002E-13</v>
      </c>
      <c r="Q751">
        <v>4.8105004E-13</v>
      </c>
      <c r="R751">
        <v>8.9250634000000003E-13</v>
      </c>
      <c r="S751">
        <v>1.5242246E-12</v>
      </c>
      <c r="T751" t="s">
        <v>0</v>
      </c>
      <c r="U751" t="s">
        <v>0</v>
      </c>
      <c r="V751">
        <v>6.318249E-5</v>
      </c>
      <c r="W751">
        <v>8.6200854999999993E-12</v>
      </c>
      <c r="X751">
        <v>1.1085035E-12</v>
      </c>
      <c r="Y751">
        <v>7.3872077000000001E-13</v>
      </c>
      <c r="Z751">
        <v>7.4748523999999998E-13</v>
      </c>
      <c r="AA751">
        <v>5.1149253999999997E-12</v>
      </c>
      <c r="AB751">
        <v>2.9572653000000001E-11</v>
      </c>
      <c r="AC751" t="s">
        <v>0</v>
      </c>
      <c r="AD751">
        <v>2.7237794000000001E-11</v>
      </c>
      <c r="AE751">
        <v>1.1571701E-11</v>
      </c>
      <c r="AF751">
        <v>5.9223490000000003E-12</v>
      </c>
      <c r="AG751">
        <v>3.5349238999999999E-12</v>
      </c>
      <c r="AH751">
        <v>3.0447405000000001E-12</v>
      </c>
      <c r="AI751">
        <v>3.3735093999999999E-12</v>
      </c>
      <c r="AJ751">
        <v>2.8622302000000001E-12</v>
      </c>
      <c r="AM751" s="28" t="s">
        <v>22</v>
      </c>
      <c r="AN751" s="21"/>
      <c r="AO751" s="1">
        <f>(SUM(B760:O768)+SUM(P760:R764))/140</f>
        <v>4.2662681853074849E-5</v>
      </c>
      <c r="AP751" s="21"/>
      <c r="AR751" s="28" t="s">
        <v>22</v>
      </c>
      <c r="AS751" s="21"/>
      <c r="AT751" s="2">
        <f>((AO751-AO$11)*100)/AO$11</f>
        <v>-21.601457371290707</v>
      </c>
      <c r="AU751">
        <f>SUM(AT751:AT754)/4</f>
        <v>-27.472889766735079</v>
      </c>
      <c r="AZ751" s="26" t="s">
        <v>8</v>
      </c>
      <c r="BA751" s="21">
        <f t="shared" si="306"/>
        <v>2.2106741091451419E-3</v>
      </c>
      <c r="BB751" s="21">
        <f t="shared" si="307"/>
        <v>2.2106741091451419E-6</v>
      </c>
      <c r="BC751" s="21">
        <f t="shared" si="308"/>
        <v>1.7862246801892746E-4</v>
      </c>
      <c r="BD751" s="21">
        <f t="shared" si="309"/>
        <v>2.1434696162271295E-3</v>
      </c>
      <c r="BE751" s="21">
        <f t="shared" si="310"/>
        <v>2.1434696162271294</v>
      </c>
      <c r="BF751" s="21">
        <f t="shared" si="311"/>
        <v>2.1434696162271297E-18</v>
      </c>
      <c r="BG751" s="1">
        <f t="shared" ref="BG751:BG758" si="317">BF751*BA$2</f>
        <v>7.539332854636495E-4</v>
      </c>
      <c r="BH751" s="1">
        <f t="shared" si="312"/>
        <v>0.27518564919423205</v>
      </c>
      <c r="BI751" s="22">
        <f>BH751*BD$2</f>
        <v>1.6278974725705795</v>
      </c>
      <c r="BJ751" s="22">
        <f t="shared" si="314"/>
        <v>3.255794945141159</v>
      </c>
      <c r="BK751" s="22">
        <f t="shared" si="315"/>
        <v>9.7673848354234778</v>
      </c>
      <c r="BL751" s="48">
        <f t="shared" ref="BL751:BL760" si="318">AVERAGE(BI751:BK751)</f>
        <v>4.8836924177117389</v>
      </c>
      <c r="BM751" s="50">
        <f>BI751-BI$11</f>
        <v>6.5465417245983204E-2</v>
      </c>
      <c r="BN751" s="50">
        <f>BJ751-BJ$11</f>
        <v>0.13093083449196641</v>
      </c>
      <c r="BO751" s="50">
        <f>BK751-BK$11</f>
        <v>0.39279250347589922</v>
      </c>
      <c r="BP751" s="50">
        <f>BL751-BL$11</f>
        <v>0.19639625173794961</v>
      </c>
    </row>
    <row r="752" spans="1:68" x14ac:dyDescent="0.25">
      <c r="A752">
        <v>2.0283392999999998E-12</v>
      </c>
      <c r="B752">
        <v>1.7181195999999999E-12</v>
      </c>
      <c r="C752" t="s">
        <v>0</v>
      </c>
      <c r="D752" t="s">
        <v>0</v>
      </c>
      <c r="E752" t="s">
        <v>0</v>
      </c>
      <c r="F752">
        <v>4.415559E-11</v>
      </c>
      <c r="G752">
        <v>2.6396027000000001E-12</v>
      </c>
      <c r="H752">
        <v>1.3537201999999999E-12</v>
      </c>
      <c r="I752">
        <v>1.184296E-12</v>
      </c>
      <c r="J752">
        <v>8.6480904E-13</v>
      </c>
      <c r="K752">
        <v>7.6152685999999997E-13</v>
      </c>
      <c r="L752">
        <v>5.5046780000000002E-13</v>
      </c>
      <c r="M752">
        <v>4.4628489999999999E-13</v>
      </c>
      <c r="N752">
        <v>4.1851955000000001E-13</v>
      </c>
      <c r="O752">
        <v>4.6265417E-13</v>
      </c>
      <c r="P752">
        <v>5.2997639999999997E-13</v>
      </c>
      <c r="Q752">
        <v>6.6552622999999998E-13</v>
      </c>
      <c r="R752">
        <v>8.3823214999999998E-13</v>
      </c>
      <c r="S752">
        <v>8.6031040000000003E-13</v>
      </c>
      <c r="T752" t="s">
        <v>0</v>
      </c>
      <c r="U752" t="s">
        <v>0</v>
      </c>
      <c r="V752">
        <v>1.0093931E-3</v>
      </c>
      <c r="W752">
        <v>8.8364845000000001E-12</v>
      </c>
      <c r="X752">
        <v>1.0279713000000001E-12</v>
      </c>
      <c r="Y752">
        <v>1.0502928E-12</v>
      </c>
      <c r="Z752">
        <v>2.1179624999999998E-12</v>
      </c>
      <c r="AA752">
        <v>8.4353210000000006E-12</v>
      </c>
      <c r="AB752">
        <v>3.5320544000000002E-9</v>
      </c>
      <c r="AC752" t="s">
        <v>0</v>
      </c>
      <c r="AD752">
        <v>5.6441959999999998E-10</v>
      </c>
      <c r="AE752">
        <v>1.2544404999999999E-11</v>
      </c>
      <c r="AF752">
        <v>3.5967790999999998E-12</v>
      </c>
      <c r="AG752">
        <v>3.1291163000000002E-12</v>
      </c>
      <c r="AH752">
        <v>3.0234260999999999E-12</v>
      </c>
      <c r="AI752">
        <v>3.1305576999999998E-12</v>
      </c>
      <c r="AJ752">
        <v>2.7621350000000001E-12</v>
      </c>
      <c r="AM752" s="28" t="s">
        <v>25</v>
      </c>
      <c r="AN752" s="21"/>
      <c r="AO752" s="21">
        <f>SUM(E751:R759)/126</f>
        <v>2.1805636705413801E-5</v>
      </c>
      <c r="AP752" s="21"/>
      <c r="AR752" s="28" t="s">
        <v>25</v>
      </c>
      <c r="AS752" s="21"/>
      <c r="AT752" s="2">
        <f>((AO752-AO$12)*100)/AO$12</f>
        <v>-39.153060829139754</v>
      </c>
      <c r="AZ752" s="27" t="s">
        <v>11</v>
      </c>
      <c r="BA752" s="21">
        <f t="shared" si="306"/>
        <v>1.4321364818242019E-3</v>
      </c>
      <c r="BB752" s="21">
        <f t="shared" si="307"/>
        <v>1.4321364818242019E-6</v>
      </c>
      <c r="BC752" s="21">
        <f t="shared" si="308"/>
        <v>1.1571662773139551E-4</v>
      </c>
      <c r="BD752" s="21">
        <f t="shared" si="309"/>
        <v>1.3885995327767462E-3</v>
      </c>
      <c r="BE752" s="21">
        <f t="shared" si="310"/>
        <v>1.3885995327767462</v>
      </c>
      <c r="BF752" s="21">
        <f t="shared" si="311"/>
        <v>1.3885995327767463E-18</v>
      </c>
      <c r="BG752" s="1">
        <f t="shared" si="317"/>
        <v>4.884190566612288E-4</v>
      </c>
      <c r="BH752" s="1">
        <f t="shared" si="312"/>
        <v>0.17827295568134852</v>
      </c>
      <c r="BI752" s="22">
        <f t="shared" ref="BI752:BI761" si="319">BH752*BD$2</f>
        <v>1.0545974865735734</v>
      </c>
      <c r="BJ752" s="22">
        <f t="shared" si="314"/>
        <v>2.1091949731471469</v>
      </c>
      <c r="BK752" s="22">
        <f t="shared" si="315"/>
        <v>6.3275849194414402</v>
      </c>
      <c r="BL752" s="48">
        <f t="shared" si="318"/>
        <v>3.1637924597207197</v>
      </c>
      <c r="BM752" s="50">
        <f>BI752-BI$12</f>
        <v>-0.10480232706461323</v>
      </c>
      <c r="BN752" s="50">
        <f>BJ752-BJ$12</f>
        <v>-0.20960465412922646</v>
      </c>
      <c r="BO752" s="50">
        <f>BK752-BK$12</f>
        <v>-0.62881396238767984</v>
      </c>
      <c r="BP752" s="50">
        <f>BL752-BL$12</f>
        <v>-0.31440698119384036</v>
      </c>
    </row>
    <row r="753" spans="1:68" x14ac:dyDescent="0.25">
      <c r="A753">
        <v>2.0107047999999998E-12</v>
      </c>
      <c r="B753">
        <v>1.1295564E-12</v>
      </c>
      <c r="C753" t="s">
        <v>0</v>
      </c>
      <c r="D753" t="s">
        <v>0</v>
      </c>
      <c r="E753" t="s">
        <v>0</v>
      </c>
      <c r="F753">
        <v>1.5071049000000001E-11</v>
      </c>
      <c r="G753">
        <v>1.5975934E-12</v>
      </c>
      <c r="H753">
        <v>7.3805175999999996E-13</v>
      </c>
      <c r="I753">
        <v>4.2864950000000001E-13</v>
      </c>
      <c r="J753">
        <v>3.9910923999999999E-13</v>
      </c>
      <c r="K753">
        <v>4.8245370000000004E-13</v>
      </c>
      <c r="L753">
        <v>4.5044895000000001E-13</v>
      </c>
      <c r="M753">
        <v>4.1370766999999999E-13</v>
      </c>
      <c r="N753">
        <v>4.5181477000000001E-13</v>
      </c>
      <c r="O753">
        <v>5.8289647000000001E-13</v>
      </c>
      <c r="P753">
        <v>6.8346970000000004E-13</v>
      </c>
      <c r="Q753">
        <v>8.1059110000000001E-13</v>
      </c>
      <c r="R753">
        <v>8.5403339999999999E-13</v>
      </c>
      <c r="S753">
        <v>5.6345979999999999E-13</v>
      </c>
      <c r="T753" t="s">
        <v>0</v>
      </c>
      <c r="U753" t="s">
        <v>0</v>
      </c>
      <c r="V753" t="s">
        <v>0</v>
      </c>
      <c r="W753">
        <v>3.5345606999999998E-12</v>
      </c>
      <c r="X753">
        <v>1.6152924999999999E-12</v>
      </c>
      <c r="Y753">
        <v>1.4155473E-12</v>
      </c>
      <c r="Z753">
        <v>2.5170308999999999E-12</v>
      </c>
      <c r="AA753">
        <v>5.4765827E-12</v>
      </c>
      <c r="AB753" t="s">
        <v>0</v>
      </c>
      <c r="AC753" t="s">
        <v>0</v>
      </c>
      <c r="AD753">
        <v>9.3483062999999997E-4</v>
      </c>
      <c r="AE753">
        <v>1.6242574999999999E-8</v>
      </c>
      <c r="AF753">
        <v>3.7807973000000003E-12</v>
      </c>
      <c r="AG753">
        <v>2.9996410000000001E-12</v>
      </c>
      <c r="AH753">
        <v>3.2574679999999999E-12</v>
      </c>
      <c r="AI753">
        <v>3.4991566999999999E-12</v>
      </c>
      <c r="AJ753">
        <v>3.0835581E-12</v>
      </c>
      <c r="AM753" s="35" t="s">
        <v>27</v>
      </c>
      <c r="AN753" s="21"/>
      <c r="AO753" s="21">
        <f>(SUM(S760:AB768)+SUM(P765:R768))/67</f>
        <v>2.1657320007816859E-5</v>
      </c>
      <c r="AP753" s="21"/>
      <c r="AR753" s="35" t="s">
        <v>27</v>
      </c>
      <c r="AS753" s="21"/>
      <c r="AT753" s="2">
        <f>((AO753-AO$13)*100)/AO$13</f>
        <v>-23.880481244402169</v>
      </c>
      <c r="AZ753" s="27" t="s">
        <v>14</v>
      </c>
      <c r="BA753" s="21">
        <f t="shared" si="306"/>
        <v>1.5381207270503503E-3</v>
      </c>
      <c r="BB753" s="21">
        <f t="shared" si="307"/>
        <v>1.5381207270503502E-6</v>
      </c>
      <c r="BC753" s="21">
        <f t="shared" si="308"/>
        <v>1.2428015474566829E-4</v>
      </c>
      <c r="BD753" s="21">
        <f t="shared" si="309"/>
        <v>1.4913618569480196E-3</v>
      </c>
      <c r="BE753" s="21">
        <f t="shared" si="310"/>
        <v>1.4913618569480196</v>
      </c>
      <c r="BF753" s="21">
        <f t="shared" si="311"/>
        <v>1.4913618569480198E-18</v>
      </c>
      <c r="BG753" s="1">
        <f t="shared" si="317"/>
        <v>5.2456416275361174E-4</v>
      </c>
      <c r="BH753" s="1">
        <f t="shared" si="312"/>
        <v>0.1914659194050683</v>
      </c>
      <c r="BI753" s="22">
        <f t="shared" si="319"/>
        <v>1.1326422260592433</v>
      </c>
      <c r="BJ753" s="22">
        <f t="shared" si="314"/>
        <v>2.2652844521184865</v>
      </c>
      <c r="BK753" s="22">
        <f t="shared" si="315"/>
        <v>6.7958533563554591</v>
      </c>
      <c r="BL753" s="48">
        <f t="shared" si="318"/>
        <v>3.3979266781777295</v>
      </c>
      <c r="BM753" s="50">
        <f>BI753-BI$13</f>
        <v>-0.1050260196472288</v>
      </c>
      <c r="BN753" s="50">
        <f>BJ753-BJ$13</f>
        <v>-0.21005203929445759</v>
      </c>
      <c r="BO753" s="50">
        <f>BK753-BK$13</f>
        <v>-0.63015611788337278</v>
      </c>
      <c r="BP753" s="50">
        <f>BL753-BL$13</f>
        <v>-0.31507805894168639</v>
      </c>
    </row>
    <row r="754" spans="1:68" x14ac:dyDescent="0.25">
      <c r="A754">
        <v>4.4730534000000002E-12</v>
      </c>
      <c r="B754">
        <v>1.1957501000000001E-12</v>
      </c>
      <c r="C754" t="s">
        <v>0</v>
      </c>
      <c r="D754" t="s">
        <v>0</v>
      </c>
      <c r="E754">
        <v>2.4976381999999999E-11</v>
      </c>
      <c r="F754">
        <v>3.049322E-11</v>
      </c>
      <c r="G754">
        <v>1.8051854000000001E-12</v>
      </c>
      <c r="H754">
        <v>6.2818342999999996E-13</v>
      </c>
      <c r="I754">
        <v>2.4499312999999998E-13</v>
      </c>
      <c r="J754">
        <v>2.9273532000000001E-13</v>
      </c>
      <c r="K754">
        <v>2.1243149999999999E-13</v>
      </c>
      <c r="L754">
        <v>2.3165646E-13</v>
      </c>
      <c r="M754">
        <v>3.9758973000000001E-13</v>
      </c>
      <c r="N754">
        <v>5.2510150000000001E-13</v>
      </c>
      <c r="O754">
        <v>7.1924063999999996E-13</v>
      </c>
      <c r="P754">
        <v>8.936823E-13</v>
      </c>
      <c r="Q754">
        <v>1.0176050000000001E-12</v>
      </c>
      <c r="R754">
        <v>2.0058875999999999E-12</v>
      </c>
      <c r="S754">
        <v>6.8262826999999996E-13</v>
      </c>
      <c r="T754" t="s">
        <v>0</v>
      </c>
      <c r="U754" t="s">
        <v>0</v>
      </c>
      <c r="V754" t="s">
        <v>0</v>
      </c>
      <c r="W754">
        <v>4.2161009999999999E-12</v>
      </c>
      <c r="X754">
        <v>2.7458073E-12</v>
      </c>
      <c r="Y754">
        <v>2.6062438000000002E-12</v>
      </c>
      <c r="Z754">
        <v>3.4969657000000001E-12</v>
      </c>
      <c r="AA754">
        <v>1.3068016E-11</v>
      </c>
      <c r="AB754" t="s">
        <v>0</v>
      </c>
      <c r="AC754" t="s">
        <v>0</v>
      </c>
      <c r="AD754" t="s">
        <v>0</v>
      </c>
      <c r="AE754">
        <v>3.8672309999999996E-12</v>
      </c>
      <c r="AF754">
        <v>4.3074666999999997E-12</v>
      </c>
      <c r="AG754">
        <v>3.6781293999999999E-12</v>
      </c>
      <c r="AH754">
        <v>4.6605605999999996E-12</v>
      </c>
      <c r="AI754">
        <v>5.9189239999999999E-12</v>
      </c>
      <c r="AJ754">
        <v>5.9229700000000002E-12</v>
      </c>
      <c r="AM754" s="35" t="s">
        <v>28</v>
      </c>
      <c r="AN754" s="21"/>
      <c r="AO754" s="21">
        <f>SUM(S751:AB759)/54</f>
        <v>1.7800107091993207E-4</v>
      </c>
      <c r="AP754" s="2"/>
      <c r="AR754" s="35" t="s">
        <v>28</v>
      </c>
      <c r="AS754" s="21"/>
      <c r="AT754" s="2">
        <f>((AO754-AO$14)*100)/AO$14</f>
        <v>-25.256559622107691</v>
      </c>
      <c r="AZ754" s="30" t="s">
        <v>17</v>
      </c>
      <c r="BA754" s="21">
        <f t="shared" si="306"/>
        <v>2.5638140489001923E-3</v>
      </c>
      <c r="BB754" s="21">
        <f t="shared" si="307"/>
        <v>2.5638140489001924E-6</v>
      </c>
      <c r="BC754" s="21">
        <f t="shared" si="308"/>
        <v>2.0715617515113555E-4</v>
      </c>
      <c r="BD754" s="21">
        <f t="shared" si="309"/>
        <v>2.4858741018136264E-3</v>
      </c>
      <c r="BE754" s="21">
        <f t="shared" si="310"/>
        <v>2.4858741018136263</v>
      </c>
      <c r="BF754" s="21">
        <f t="shared" si="311"/>
        <v>2.4858741018136267E-18</v>
      </c>
      <c r="BG754" s="1">
        <f t="shared" si="317"/>
        <v>8.7436892720141595E-4</v>
      </c>
      <c r="BH754" s="1">
        <f t="shared" si="312"/>
        <v>0.3191446584285168</v>
      </c>
      <c r="BI754" s="22">
        <f t="shared" si="319"/>
        <v>1.887942864613134</v>
      </c>
      <c r="BJ754" s="22">
        <f t="shared" si="314"/>
        <v>3.775885729226268</v>
      </c>
      <c r="BK754" s="22">
        <f t="shared" si="315"/>
        <v>11.327657187678804</v>
      </c>
      <c r="BL754" s="48">
        <f t="shared" si="318"/>
        <v>5.6638285938394022</v>
      </c>
      <c r="BM754" s="50">
        <f>BI754-BI$14</f>
        <v>-0.20249899131545823</v>
      </c>
      <c r="BN754" s="50">
        <f>BJ754-BJ$14</f>
        <v>-0.40499798263091646</v>
      </c>
      <c r="BO754" s="50">
        <f>BK754-BK$14</f>
        <v>-1.2149939478927489</v>
      </c>
      <c r="BP754" s="50">
        <f>BL754-BL$14</f>
        <v>-0.60749697394637447</v>
      </c>
    </row>
    <row r="755" spans="1:68" x14ac:dyDescent="0.25">
      <c r="A755">
        <v>1.00665535E-11</v>
      </c>
      <c r="B755">
        <v>2.7670160000000002E-12</v>
      </c>
      <c r="C755" t="s">
        <v>0</v>
      </c>
      <c r="D755" t="s">
        <v>0</v>
      </c>
      <c r="E755">
        <v>1.5587790999999999E-11</v>
      </c>
      <c r="F755">
        <v>5.2992041999999999E-12</v>
      </c>
      <c r="G755">
        <v>1.203474E-12</v>
      </c>
      <c r="H755">
        <v>3.3920195000000002E-13</v>
      </c>
      <c r="I755">
        <v>2.2996977000000001E-13</v>
      </c>
      <c r="J755">
        <v>1.4428762999999999E-13</v>
      </c>
      <c r="K755">
        <v>1.9677007999999999E-13</v>
      </c>
      <c r="L755">
        <v>2.9756674000000002E-13</v>
      </c>
      <c r="M755">
        <v>4.6646286000000003E-13</v>
      </c>
      <c r="N755">
        <v>6.8631989999999999E-13</v>
      </c>
      <c r="O755">
        <v>9.6405310000000009E-13</v>
      </c>
      <c r="P755">
        <v>1.2605912999999999E-12</v>
      </c>
      <c r="Q755">
        <v>1.7270105E-12</v>
      </c>
      <c r="R755">
        <v>4.9173777000000001E-12</v>
      </c>
      <c r="S755" t="s">
        <v>0</v>
      </c>
      <c r="T755" t="s">
        <v>0</v>
      </c>
      <c r="U755" t="s">
        <v>0</v>
      </c>
      <c r="V755" t="s">
        <v>0</v>
      </c>
      <c r="W755">
        <v>7.3947780000000002E-12</v>
      </c>
      <c r="X755">
        <v>3.5714180000000002E-12</v>
      </c>
      <c r="Y755">
        <v>4.4315883000000003E-12</v>
      </c>
      <c r="Z755">
        <v>6.1385980000000002E-12</v>
      </c>
      <c r="AA755">
        <v>4.8209517000000001E-4</v>
      </c>
      <c r="AB755" t="s">
        <v>0</v>
      </c>
      <c r="AC755" t="s">
        <v>0</v>
      </c>
      <c r="AD755" t="s">
        <v>0</v>
      </c>
      <c r="AE755">
        <v>8.052084E-12</v>
      </c>
      <c r="AF755">
        <v>5.2145419999999997E-12</v>
      </c>
      <c r="AG755">
        <v>4.1573575999999998E-12</v>
      </c>
      <c r="AH755">
        <v>7.3150245000000006E-12</v>
      </c>
      <c r="AI755">
        <v>1.5971284999999999E-11</v>
      </c>
      <c r="AJ755">
        <v>7.4276835E-10</v>
      </c>
      <c r="AM755" s="33" t="s">
        <v>29</v>
      </c>
      <c r="AN755" s="21"/>
      <c r="AO755" s="1">
        <f>(SUM(AC746:AJ768)+SUM(A746:D759))/173</f>
        <v>1.1226109788506204E-3</v>
      </c>
      <c r="AP755" s="21"/>
      <c r="AR755" s="33" t="s">
        <v>29</v>
      </c>
      <c r="AS755" s="21"/>
      <c r="AT755" s="2">
        <f>((AO755-AO$15)*100)/AO$15</f>
        <v>-5.1168548631819348</v>
      </c>
      <c r="AZ755" s="30" t="s">
        <v>19</v>
      </c>
      <c r="BA755" s="21">
        <f t="shared" si="306"/>
        <v>2.5237859242843779E-3</v>
      </c>
      <c r="BB755" s="21">
        <f t="shared" si="307"/>
        <v>2.5237859242843778E-6</v>
      </c>
      <c r="BC755" s="21">
        <f t="shared" si="308"/>
        <v>2.0392190268217773E-4</v>
      </c>
      <c r="BD755" s="21">
        <f t="shared" si="309"/>
        <v>2.4470628321861328E-3</v>
      </c>
      <c r="BE755" s="21">
        <f t="shared" si="310"/>
        <v>2.4470628321861327</v>
      </c>
      <c r="BF755" s="21">
        <f t="shared" si="311"/>
        <v>2.4470628321861329E-18</v>
      </c>
      <c r="BG755" s="1">
        <f t="shared" si="317"/>
        <v>8.6071764527898941E-4</v>
      </c>
      <c r="BH755" s="1">
        <f t="shared" si="312"/>
        <v>0.31416194052683116</v>
      </c>
      <c r="BI755" s="22">
        <f t="shared" si="319"/>
        <v>1.8584669311753366</v>
      </c>
      <c r="BJ755" s="22">
        <f t="shared" si="314"/>
        <v>3.7169338623506731</v>
      </c>
      <c r="BK755" s="22">
        <f t="shared" si="315"/>
        <v>11.150801587052019</v>
      </c>
      <c r="BL755" s="48">
        <f t="shared" si="318"/>
        <v>5.5754007935260104</v>
      </c>
      <c r="BM755" s="50">
        <f>BI755-BI$15</f>
        <v>-9.0520950007805911E-2</v>
      </c>
      <c r="BN755" s="50">
        <f>BJ755-BJ$15</f>
        <v>-0.18104190001561182</v>
      </c>
      <c r="BO755" s="50">
        <f>BK755-BK$15</f>
        <v>-0.54312570004683636</v>
      </c>
      <c r="BP755" s="50">
        <f>BL755-BL$15</f>
        <v>-0.2715628500234164</v>
      </c>
    </row>
    <row r="756" spans="1:68" x14ac:dyDescent="0.25">
      <c r="A756">
        <v>8.8734770000000005E-4</v>
      </c>
      <c r="B756">
        <v>6.7937466000000003E-12</v>
      </c>
      <c r="C756" t="s">
        <v>0</v>
      </c>
      <c r="D756" t="s">
        <v>0</v>
      </c>
      <c r="E756">
        <v>2.1286409999999999E-12</v>
      </c>
      <c r="F756">
        <v>3.3009063999999999E-12</v>
      </c>
      <c r="G756">
        <v>1.011948E-12</v>
      </c>
      <c r="H756">
        <v>5.4719803000000005E-13</v>
      </c>
      <c r="I756">
        <v>2.117977E-13</v>
      </c>
      <c r="J756">
        <v>1.4477703000000001E-13</v>
      </c>
      <c r="K756">
        <v>1.2888571E-13</v>
      </c>
      <c r="L756">
        <v>1.6416208999999999E-13</v>
      </c>
      <c r="M756">
        <v>3.3506772000000001E-13</v>
      </c>
      <c r="N756">
        <v>8.3083946999999998E-13</v>
      </c>
      <c r="O756">
        <v>1.2682502999999999E-12</v>
      </c>
      <c r="P756">
        <v>2.0114840000000001E-12</v>
      </c>
      <c r="Q756">
        <v>3.3939977999999998E-12</v>
      </c>
      <c r="R756">
        <v>4.8057649999999999E-7</v>
      </c>
      <c r="S756" t="s">
        <v>0</v>
      </c>
      <c r="T756" t="s">
        <v>0</v>
      </c>
      <c r="U756" t="s">
        <v>0</v>
      </c>
      <c r="V756" t="s">
        <v>0</v>
      </c>
      <c r="W756">
        <v>5.2104199999999999E-12</v>
      </c>
      <c r="X756">
        <v>4.1470412000000004E-12</v>
      </c>
      <c r="Y756">
        <v>7.2733907000000004E-12</v>
      </c>
      <c r="Z756">
        <v>6.6793699999999996E-12</v>
      </c>
      <c r="AA756">
        <v>5.6213339999999995E-4</v>
      </c>
      <c r="AB756" t="s">
        <v>0</v>
      </c>
      <c r="AC756" t="s">
        <v>0</v>
      </c>
      <c r="AD756" t="s">
        <v>0</v>
      </c>
      <c r="AE756">
        <v>3.2828630000000001E-12</v>
      </c>
      <c r="AF756">
        <v>2.047277E-12</v>
      </c>
      <c r="AG756">
        <v>2.9720458E-12</v>
      </c>
      <c r="AH756">
        <v>1.0387194E-11</v>
      </c>
      <c r="AI756">
        <v>1.4882565E-4</v>
      </c>
      <c r="AJ756">
        <v>5.7416249999999998E-4</v>
      </c>
      <c r="AM756" t="s">
        <v>30</v>
      </c>
      <c r="AN756" s="21"/>
      <c r="AO756" s="21">
        <f>SUM(U774:W775)/6</f>
        <v>3.6589717666666664E-3</v>
      </c>
      <c r="AP756" s="21"/>
      <c r="AR756" t="s">
        <v>30</v>
      </c>
      <c r="AT756" s="2">
        <f>((AO756-AO$16)*100)/AO$16</f>
        <v>10.301660517945583</v>
      </c>
      <c r="AZ756" s="28" t="s">
        <v>22</v>
      </c>
      <c r="BA756" s="21">
        <f t="shared" si="306"/>
        <v>4.2662681853074849E-5</v>
      </c>
      <c r="BB756" s="21">
        <f t="shared" si="307"/>
        <v>4.266268185307485E-8</v>
      </c>
      <c r="BC756" s="21">
        <f t="shared" si="308"/>
        <v>3.4471446937284477E-6</v>
      </c>
      <c r="BD756" s="21">
        <f t="shared" si="309"/>
        <v>4.1365736324741374E-5</v>
      </c>
      <c r="BE756" s="21">
        <f t="shared" si="310"/>
        <v>4.1365736324741373E-2</v>
      </c>
      <c r="BF756" s="21">
        <f t="shared" si="311"/>
        <v>4.1365736324741377E-20</v>
      </c>
      <c r="BG756" s="1">
        <f t="shared" si="317"/>
        <v>1.4549777266182909E-5</v>
      </c>
      <c r="BH756" s="1">
        <f t="shared" si="312"/>
        <v>5.3106687021567617E-3</v>
      </c>
      <c r="BI756" s="22">
        <f t="shared" si="319"/>
        <v>3.1415970212162789E-2</v>
      </c>
      <c r="BJ756" s="22">
        <f t="shared" si="314"/>
        <v>6.2831940424325577E-2</v>
      </c>
      <c r="BK756" s="22">
        <f t="shared" si="315"/>
        <v>0.18849582127297673</v>
      </c>
      <c r="BL756" s="48">
        <f t="shared" si="318"/>
        <v>9.4247910636488366E-2</v>
      </c>
      <c r="BM756" s="50">
        <f>BI756-BI$16</f>
        <v>-8.6561652622769505E-3</v>
      </c>
      <c r="BN756" s="50">
        <f>BJ756-BJ$16</f>
        <v>-1.7312330524553901E-2</v>
      </c>
      <c r="BO756" s="50">
        <f>BK756-BK$16</f>
        <v>-5.1936991573661717E-2</v>
      </c>
      <c r="BP756" s="50">
        <f>BL756-BL$16</f>
        <v>-2.5968495786830845E-2</v>
      </c>
    </row>
    <row r="757" spans="1:68" x14ac:dyDescent="0.25">
      <c r="A757">
        <v>2.6208232000000001E-3</v>
      </c>
      <c r="B757">
        <v>6.4550109999999996E-4</v>
      </c>
      <c r="C757">
        <v>7.6781317000000001E-13</v>
      </c>
      <c r="D757">
        <v>1.2392117000000001E-12</v>
      </c>
      <c r="E757">
        <v>1.9634862E-12</v>
      </c>
      <c r="F757">
        <v>2.3401143999999999E-12</v>
      </c>
      <c r="G757">
        <v>1.2529973000000001E-12</v>
      </c>
      <c r="H757">
        <v>8.9557099999999996E-13</v>
      </c>
      <c r="I757">
        <v>2.7805696000000002E-13</v>
      </c>
      <c r="J757">
        <v>2.7927625E-13</v>
      </c>
      <c r="K757">
        <v>2.1593812E-13</v>
      </c>
      <c r="L757">
        <v>2.6260663999999998E-13</v>
      </c>
      <c r="M757">
        <v>5.1145569999999997E-13</v>
      </c>
      <c r="N757">
        <v>1.2101903000000001E-12</v>
      </c>
      <c r="O757">
        <v>3.0507215999999999E-12</v>
      </c>
      <c r="P757">
        <v>7.1496310000000003E-12</v>
      </c>
      <c r="Q757">
        <v>8.9967479999999997E-12</v>
      </c>
      <c r="R757">
        <v>6.3801760000000004E-4</v>
      </c>
      <c r="S757" t="s">
        <v>0</v>
      </c>
      <c r="T757" t="s">
        <v>0</v>
      </c>
      <c r="U757" t="s">
        <v>0</v>
      </c>
      <c r="V757" t="s">
        <v>0</v>
      </c>
      <c r="W757">
        <v>1.4494861000000001E-12</v>
      </c>
      <c r="X757">
        <v>2.8476566000000001E-12</v>
      </c>
      <c r="Y757">
        <v>5.4127210000000001E-4</v>
      </c>
      <c r="Z757">
        <v>1.1447168999999999E-3</v>
      </c>
      <c r="AA757">
        <v>6.8035646000000002E-4</v>
      </c>
      <c r="AB757" t="s">
        <v>0</v>
      </c>
      <c r="AC757" t="s">
        <v>0</v>
      </c>
      <c r="AD757" t="s">
        <v>0</v>
      </c>
      <c r="AE757">
        <v>1.7039304E-12</v>
      </c>
      <c r="AF757">
        <v>4.0653773999999999E-12</v>
      </c>
      <c r="AG757">
        <v>4.8453763000000004E-12</v>
      </c>
      <c r="AH757">
        <v>1.0569571E-5</v>
      </c>
      <c r="AI757">
        <v>3.4428193000000002E-4</v>
      </c>
      <c r="AJ757">
        <v>1.2527085999999999E-3</v>
      </c>
      <c r="AM757" t="s">
        <v>31</v>
      </c>
      <c r="AN757" s="21"/>
      <c r="AO757" s="21">
        <f>((SUM(A742:Z775)+SUM(AA742:AJ768))/895)</f>
        <v>9.0871058403994137E-4</v>
      </c>
      <c r="AP757" s="21"/>
      <c r="AR757" t="s">
        <v>31</v>
      </c>
      <c r="AT757" s="2">
        <f>((AO757-AO$17)*100)/AO$17</f>
        <v>-5.1935000050372411</v>
      </c>
      <c r="AZ757" s="28" t="s">
        <v>25</v>
      </c>
      <c r="BA757" s="21">
        <f t="shared" si="306"/>
        <v>2.1805636705413801E-5</v>
      </c>
      <c r="BB757" s="21">
        <f t="shared" si="307"/>
        <v>2.18056367054138E-8</v>
      </c>
      <c r="BC757" s="21">
        <f t="shared" si="308"/>
        <v>1.7618954457974351E-6</v>
      </c>
      <c r="BD757" s="21">
        <f t="shared" si="309"/>
        <v>2.114274534956922E-5</v>
      </c>
      <c r="BE757" s="21">
        <f t="shared" si="310"/>
        <v>2.1142745349569218E-2</v>
      </c>
      <c r="BF757" s="21">
        <f t="shared" si="311"/>
        <v>2.1142745349569219E-20</v>
      </c>
      <c r="BG757" s="1">
        <f t="shared" si="317"/>
        <v>7.436643535530729E-6</v>
      </c>
      <c r="BH757" s="1">
        <f t="shared" si="312"/>
        <v>2.714374890468716E-3</v>
      </c>
      <c r="BI757" s="22">
        <f t="shared" si="319"/>
        <v>1.6057247304652265E-2</v>
      </c>
      <c r="BJ757" s="22">
        <f t="shared" si="314"/>
        <v>3.2114494609304531E-2</v>
      </c>
      <c r="BK757" s="22">
        <f t="shared" si="315"/>
        <v>9.6343483827913592E-2</v>
      </c>
      <c r="BL757" s="48">
        <f t="shared" si="318"/>
        <v>4.8171741913956796E-2</v>
      </c>
      <c r="BM757" s="50">
        <f>BI757-BI$17</f>
        <v>-1.0332325488094103E-2</v>
      </c>
      <c r="BN757" s="50">
        <f>BJ757-BJ$17</f>
        <v>-2.0664650976188206E-2</v>
      </c>
      <c r="BO757" s="50">
        <f>BK757-BK$17</f>
        <v>-6.1993952928564619E-2</v>
      </c>
      <c r="BP757" s="50">
        <f>BL757-BL$17</f>
        <v>-3.099697646428231E-2</v>
      </c>
    </row>
    <row r="758" spans="1:68" x14ac:dyDescent="0.25">
      <c r="A758">
        <v>1.3193911000000001E-3</v>
      </c>
      <c r="B758">
        <v>5.472158E-12</v>
      </c>
      <c r="C758">
        <v>7.3984530000000004E-13</v>
      </c>
      <c r="D758">
        <v>9.7829980000000007E-13</v>
      </c>
      <c r="E758">
        <v>9.2449829999999998E-13</v>
      </c>
      <c r="F758">
        <v>1.3496763999999999E-12</v>
      </c>
      <c r="G758">
        <v>1.4844319000000001E-12</v>
      </c>
      <c r="H758">
        <v>8.7495136999999997E-13</v>
      </c>
      <c r="I758">
        <v>7.0328320000000004E-13</v>
      </c>
      <c r="J758">
        <v>7.9057009999999999E-13</v>
      </c>
      <c r="K758">
        <v>9.0849749999999999E-13</v>
      </c>
      <c r="L758">
        <v>1.0347011999999999E-12</v>
      </c>
      <c r="M758">
        <v>1.7247129000000001E-12</v>
      </c>
      <c r="N758">
        <v>3.6454876000000003E-12</v>
      </c>
      <c r="O758">
        <v>7.8367280000000003E-12</v>
      </c>
      <c r="P758">
        <v>2.7938206999999999E-4</v>
      </c>
      <c r="Q758">
        <v>8.1305346E-4</v>
      </c>
      <c r="R758">
        <v>8.5665729999999997E-5</v>
      </c>
      <c r="S758" t="s">
        <v>0</v>
      </c>
      <c r="T758" t="s">
        <v>0</v>
      </c>
      <c r="U758" t="s">
        <v>0</v>
      </c>
      <c r="V758" t="s">
        <v>0</v>
      </c>
      <c r="W758">
        <v>1.7552417999999999E-12</v>
      </c>
      <c r="X758">
        <v>5.5148286000000002E-12</v>
      </c>
      <c r="Y758">
        <v>5.5457819999999998E-4</v>
      </c>
      <c r="Z758">
        <v>1.8399948E-3</v>
      </c>
      <c r="AA758">
        <v>1.6353425000000001E-3</v>
      </c>
      <c r="AB758" t="s">
        <v>0</v>
      </c>
      <c r="AC758" t="s">
        <v>0</v>
      </c>
      <c r="AD758" t="s">
        <v>0</v>
      </c>
      <c r="AE758">
        <v>1.4664202E-12</v>
      </c>
      <c r="AF758">
        <v>4.0263795000000002E-12</v>
      </c>
      <c r="AG758">
        <v>9.5349070000000003E-5</v>
      </c>
      <c r="AH758">
        <v>5.5877363999999998E-4</v>
      </c>
      <c r="AI758">
        <v>9.4711100000000005E-4</v>
      </c>
      <c r="AJ758">
        <v>1.4598246E-3</v>
      </c>
      <c r="AZ758" s="35" t="s">
        <v>27</v>
      </c>
      <c r="BA758" s="21">
        <f t="shared" si="306"/>
        <v>2.1657320007816859E-5</v>
      </c>
      <c r="BB758" s="21">
        <f t="shared" si="307"/>
        <v>2.165732000781686E-8</v>
      </c>
      <c r="BC758" s="21">
        <f t="shared" si="308"/>
        <v>1.7499114566316022E-6</v>
      </c>
      <c r="BD758" s="21">
        <f t="shared" si="309"/>
        <v>2.0998937479579227E-5</v>
      </c>
      <c r="BE758" s="21">
        <f t="shared" si="310"/>
        <v>2.0998937479579226E-2</v>
      </c>
      <c r="BF758" s="21">
        <f t="shared" si="311"/>
        <v>2.0998937479579226E-20</v>
      </c>
      <c r="BG758" s="1">
        <f t="shared" si="317"/>
        <v>7.3860612743797996E-6</v>
      </c>
      <c r="BH758" s="1">
        <f t="shared" si="312"/>
        <v>2.695912365148627E-3</v>
      </c>
      <c r="BI758" s="22">
        <f t="shared" si="319"/>
        <v>1.5948029769530622E-2</v>
      </c>
      <c r="BJ758" s="22">
        <f t="shared" si="314"/>
        <v>3.1896059539061244E-2</v>
      </c>
      <c r="BK758" s="22">
        <f t="shared" si="315"/>
        <v>9.5688178617183733E-2</v>
      </c>
      <c r="BL758" s="48">
        <f t="shared" si="318"/>
        <v>4.7844089308591874E-2</v>
      </c>
      <c r="BM758" s="50">
        <f>BI758-BI$18</f>
        <v>-5.0032715921293942E-3</v>
      </c>
      <c r="BN758" s="50">
        <f>BJ758-BJ$18</f>
        <v>-1.0006543184258788E-2</v>
      </c>
      <c r="BO758" s="50">
        <f>BK758-BK$18</f>
        <v>-3.0019629552776372E-2</v>
      </c>
      <c r="BP758" s="50">
        <f>BL758-BL$18</f>
        <v>-1.5009814776388179E-2</v>
      </c>
    </row>
    <row r="759" spans="1:68" x14ac:dyDescent="0.25">
      <c r="A759" t="s">
        <v>0</v>
      </c>
      <c r="B759" t="s">
        <v>0</v>
      </c>
      <c r="C759">
        <v>5.9549300000000004E-13</v>
      </c>
      <c r="D759">
        <v>1.9936545999999999E-12</v>
      </c>
      <c r="E759">
        <v>7.2311476999999999E-6</v>
      </c>
      <c r="F759">
        <v>1.462349E-12</v>
      </c>
      <c r="G759">
        <v>9.7787890000000004E-13</v>
      </c>
      <c r="H759">
        <v>5.8212024E-13</v>
      </c>
      <c r="I759">
        <v>5.2466446000000004E-13</v>
      </c>
      <c r="J759">
        <v>5.5398190000000001E-13</v>
      </c>
      <c r="K759">
        <v>6.0736186999999998E-13</v>
      </c>
      <c r="L759">
        <v>6.5980495000000001E-13</v>
      </c>
      <c r="M759">
        <v>8.7446440000000001E-13</v>
      </c>
      <c r="N759">
        <v>1.1946803000000001E-12</v>
      </c>
      <c r="O759">
        <v>1.8521530000000001E-12</v>
      </c>
      <c r="P759">
        <v>4.723946E-12</v>
      </c>
      <c r="Q759">
        <v>3.3112033E-4</v>
      </c>
      <c r="R759">
        <v>5.9255899999999999E-4</v>
      </c>
      <c r="S759" t="s">
        <v>0</v>
      </c>
      <c r="T759" t="s">
        <v>0</v>
      </c>
      <c r="U759" t="s">
        <v>0</v>
      </c>
      <c r="V759">
        <v>6.4182500000000004E-13</v>
      </c>
      <c r="W759">
        <v>7.3457220000000003E-13</v>
      </c>
      <c r="X759">
        <v>8.3463976000000001E-13</v>
      </c>
      <c r="Y759">
        <v>1.7390331000000001E-12</v>
      </c>
      <c r="Z759">
        <v>5.5648676000000001E-12</v>
      </c>
      <c r="AA759">
        <v>1.0989890000000001E-3</v>
      </c>
      <c r="AB759" t="s">
        <v>0</v>
      </c>
      <c r="AC759" t="s">
        <v>0</v>
      </c>
      <c r="AD759" t="s">
        <v>0</v>
      </c>
      <c r="AE759">
        <v>2.3647059E-12</v>
      </c>
      <c r="AF759">
        <v>3.1027258E-12</v>
      </c>
      <c r="AG759">
        <v>1.0829673999999999E-3</v>
      </c>
      <c r="AH759">
        <v>2.5607994999999998E-4</v>
      </c>
      <c r="AI759">
        <v>4.6405635999999999E-4</v>
      </c>
      <c r="AJ759">
        <v>1.3891303E-3</v>
      </c>
      <c r="AZ759" s="35" t="s">
        <v>28</v>
      </c>
      <c r="BA759" s="21">
        <f t="shared" si="306"/>
        <v>1.7800107091993207E-4</v>
      </c>
      <c r="BB759" s="21">
        <f t="shared" si="307"/>
        <v>1.7800107091993207E-7</v>
      </c>
      <c r="BC759" s="21">
        <f t="shared" si="308"/>
        <v>1.438248653033051E-5</v>
      </c>
      <c r="BD759" s="21">
        <f t="shared" si="309"/>
        <v>1.7258983836396612E-4</v>
      </c>
      <c r="BE759" s="21">
        <f t="shared" si="310"/>
        <v>0.17258983836396613</v>
      </c>
      <c r="BF759" s="21">
        <f t="shared" si="311"/>
        <v>1.7258983836396615E-19</v>
      </c>
      <c r="BG759" s="1">
        <f>BF759*BA$2</f>
        <v>6.0705886796949637E-5</v>
      </c>
      <c r="BH759" s="1">
        <f t="shared" si="312"/>
        <v>2.2157648680886616E-2</v>
      </c>
      <c r="BI759" s="22">
        <f t="shared" si="319"/>
        <v>0.13107653103037686</v>
      </c>
      <c r="BJ759" s="22">
        <f t="shared" si="314"/>
        <v>0.26215306206075373</v>
      </c>
      <c r="BK759" s="22">
        <f t="shared" si="315"/>
        <v>0.78645918618226118</v>
      </c>
      <c r="BL759" s="48">
        <f t="shared" si="318"/>
        <v>0.39322959309113054</v>
      </c>
      <c r="BM759" s="50">
        <f>BI759-BI$19</f>
        <v>-4.4292077061078905E-2</v>
      </c>
      <c r="BN759" s="50">
        <f>BJ759-BJ$19</f>
        <v>-8.858415412215781E-2</v>
      </c>
      <c r="BO759" s="50">
        <f>BK759-BK$19</f>
        <v>-0.26575246236647332</v>
      </c>
      <c r="BP759" s="50">
        <f>BL759-BL$19</f>
        <v>-0.13287623118323671</v>
      </c>
    </row>
    <row r="760" spans="1:68" x14ac:dyDescent="0.25">
      <c r="A760" t="s">
        <v>0</v>
      </c>
      <c r="B760" t="s">
        <v>0</v>
      </c>
      <c r="C760">
        <v>1.4014168999999999E-12</v>
      </c>
      <c r="D760">
        <v>2.4408181999999999E-12</v>
      </c>
      <c r="E760">
        <v>2.0861628000000001E-12</v>
      </c>
      <c r="F760">
        <v>9.1913029999999991E-13</v>
      </c>
      <c r="G760">
        <v>6.9865319999999999E-13</v>
      </c>
      <c r="H760">
        <v>6.3835E-13</v>
      </c>
      <c r="I760">
        <v>7.7848079999999999E-13</v>
      </c>
      <c r="J760">
        <v>9.3922970000000006E-13</v>
      </c>
      <c r="K760">
        <v>8.9191745000000004E-13</v>
      </c>
      <c r="L760">
        <v>8.5084603000000003E-13</v>
      </c>
      <c r="M760">
        <v>9.5986380000000008E-13</v>
      </c>
      <c r="N760">
        <v>1.2230873E-12</v>
      </c>
      <c r="O760">
        <v>1.8254640000000001E-12</v>
      </c>
      <c r="P760">
        <v>4.7361659999999997E-12</v>
      </c>
      <c r="Q760">
        <v>4.5777099999999998E-7</v>
      </c>
      <c r="R760">
        <v>1.2728365000000001E-11</v>
      </c>
      <c r="S760" t="s">
        <v>0</v>
      </c>
      <c r="T760" t="s">
        <v>0</v>
      </c>
      <c r="U760" t="s">
        <v>0</v>
      </c>
      <c r="V760">
        <v>2.8023905E-12</v>
      </c>
      <c r="W760">
        <v>9.1116359999999998E-13</v>
      </c>
      <c r="X760">
        <v>1.0191784E-12</v>
      </c>
      <c r="Y760">
        <v>1.6369469E-12</v>
      </c>
      <c r="Z760">
        <v>5.0962546E-12</v>
      </c>
      <c r="AA760">
        <v>1.3529200000000001E-3</v>
      </c>
      <c r="AB760" t="s">
        <v>0</v>
      </c>
      <c r="AC760" t="s">
        <v>0</v>
      </c>
      <c r="AD760" t="s">
        <v>0</v>
      </c>
      <c r="AE760">
        <v>1.2458942000000001E-3</v>
      </c>
      <c r="AF760">
        <v>8.2554029999999998E-5</v>
      </c>
      <c r="AG760">
        <v>4.9314080000000003E-12</v>
      </c>
      <c r="AH760">
        <v>1.9401721999999999E-12</v>
      </c>
      <c r="AI760">
        <v>1.7204343E-12</v>
      </c>
      <c r="AJ760">
        <v>2.5574236999999998E-4</v>
      </c>
      <c r="AZ760" s="33" t="s">
        <v>29</v>
      </c>
      <c r="BA760" s="21">
        <f t="shared" si="306"/>
        <v>1.1226109788506204E-3</v>
      </c>
      <c r="BB760" s="21">
        <f t="shared" si="307"/>
        <v>1.1226109788506204E-6</v>
      </c>
      <c r="BC760" s="21">
        <f t="shared" si="308"/>
        <v>9.0706967091130127E-5</v>
      </c>
      <c r="BD760" s="21">
        <f t="shared" si="309"/>
        <v>1.0884836050935615E-3</v>
      </c>
      <c r="BE760" s="21">
        <f t="shared" si="310"/>
        <v>1.0884836050935616</v>
      </c>
      <c r="BF760" s="21">
        <f t="shared" si="311"/>
        <v>1.0884836050935616E-18</v>
      </c>
      <c r="BG760" s="1">
        <f t="shared" ref="BG760:BG762" si="320">BF760*BA$2</f>
        <v>3.8285778083758389E-4</v>
      </c>
      <c r="BH760" s="1">
        <f t="shared" si="312"/>
        <v>0.13974309000571811</v>
      </c>
      <c r="BI760" s="22">
        <f t="shared" si="319"/>
        <v>0.82666891858501645</v>
      </c>
      <c r="BJ760" s="22">
        <f t="shared" si="314"/>
        <v>1.6533378371700329</v>
      </c>
      <c r="BK760" s="22">
        <f t="shared" si="315"/>
        <v>4.9600135115100992</v>
      </c>
      <c r="BL760" s="48">
        <f t="shared" si="318"/>
        <v>2.4800067557550496</v>
      </c>
      <c r="BM760" s="50">
        <f>BI760-BI$20</f>
        <v>-4.4580571925642687E-2</v>
      </c>
      <c r="BN760" s="50">
        <f>BJ760-BJ$20</f>
        <v>-8.9161143851285374E-2</v>
      </c>
      <c r="BO760" s="50">
        <f>BK760-BK$20</f>
        <v>-0.26748343155385612</v>
      </c>
      <c r="BP760" s="50">
        <f>BL760-BL$20</f>
        <v>-0.13374171577692806</v>
      </c>
    </row>
    <row r="761" spans="1:68" x14ac:dyDescent="0.25">
      <c r="A761" t="s">
        <v>0</v>
      </c>
      <c r="B761">
        <v>1.6392194E-12</v>
      </c>
      <c r="C761">
        <v>6.9814693999999998E-13</v>
      </c>
      <c r="D761">
        <v>1.1531785999999999E-12</v>
      </c>
      <c r="E761">
        <v>5.8760656999999996E-13</v>
      </c>
      <c r="F761">
        <v>5.8558426000000003E-13</v>
      </c>
      <c r="G761">
        <v>8.3865433999999997E-13</v>
      </c>
      <c r="H761">
        <v>1.2621522999999999E-12</v>
      </c>
      <c r="I761">
        <v>2.754854E-12</v>
      </c>
      <c r="J761">
        <v>5.7526379999999997E-12</v>
      </c>
      <c r="K761">
        <v>8.2068344999999999E-12</v>
      </c>
      <c r="L761">
        <v>1.9185381000000001E-6</v>
      </c>
      <c r="M761">
        <v>1.2536254E-11</v>
      </c>
      <c r="N761">
        <v>7.7176220000000007E-12</v>
      </c>
      <c r="O761">
        <v>5.4155326000000003E-12</v>
      </c>
      <c r="P761">
        <v>7.1763246000000001E-12</v>
      </c>
      <c r="Q761">
        <v>8.1150970000000003E-12</v>
      </c>
      <c r="R761">
        <v>1.0065908E-11</v>
      </c>
      <c r="S761" t="s">
        <v>0</v>
      </c>
      <c r="T761" t="s">
        <v>0</v>
      </c>
      <c r="U761">
        <v>1.072504E-12</v>
      </c>
      <c r="V761">
        <v>2.1990996E-12</v>
      </c>
      <c r="W761">
        <v>5.1341049999999998E-12</v>
      </c>
      <c r="X761">
        <v>4.9437455E-12</v>
      </c>
      <c r="Y761">
        <v>3.8943014999999997E-12</v>
      </c>
      <c r="Z761">
        <v>2.5784229999999999E-12</v>
      </c>
      <c r="AA761">
        <v>1.1562889500000001E-11</v>
      </c>
      <c r="AB761" t="s">
        <v>0</v>
      </c>
      <c r="AC761" t="s">
        <v>0</v>
      </c>
      <c r="AD761" t="s">
        <v>0</v>
      </c>
      <c r="AE761">
        <v>5.4571856999999998E-11</v>
      </c>
      <c r="AF761">
        <v>5.4988122999999998E-12</v>
      </c>
      <c r="AG761">
        <v>1.5927766000000001E-12</v>
      </c>
      <c r="AH761">
        <v>1.8805713999999999E-12</v>
      </c>
      <c r="AI761">
        <v>2.0332074000000001E-12</v>
      </c>
      <c r="AJ761">
        <v>1.0640348E-3</v>
      </c>
      <c r="AZ761" t="s">
        <v>30</v>
      </c>
      <c r="BA761" s="21">
        <f>AH747</f>
        <v>3.9714290000000003E-3</v>
      </c>
      <c r="BB761" s="21">
        <f t="shared" si="307"/>
        <v>3.971429E-6</v>
      </c>
      <c r="BC761" s="21">
        <f t="shared" si="308"/>
        <v>3.2089146319999996E-4</v>
      </c>
      <c r="BD761" s="21">
        <f t="shared" si="309"/>
        <v>3.8506975583999996E-3</v>
      </c>
      <c r="BE761" s="21">
        <f t="shared" si="310"/>
        <v>3.8506975583999994</v>
      </c>
      <c r="BF761" s="21">
        <f t="shared" si="311"/>
        <v>3.8506975583999994E-18</v>
      </c>
      <c r="BG761" s="1">
        <f t="shared" si="320"/>
        <v>1.3544251057038238E-3</v>
      </c>
      <c r="BH761" s="1">
        <f>BG761*365</f>
        <v>0.49436516358189569</v>
      </c>
      <c r="BI761" s="22">
        <f t="shared" si="319"/>
        <v>2.9244831722815632</v>
      </c>
      <c r="BJ761" s="22">
        <f t="shared" si="314"/>
        <v>5.8489663445631264</v>
      </c>
      <c r="BK761" s="22">
        <f t="shared" si="315"/>
        <v>17.546899033689378</v>
      </c>
      <c r="BL761" s="48">
        <f>AVERAGE(BI761:BK761)</f>
        <v>8.7734495168446891</v>
      </c>
      <c r="BM761" s="50">
        <f>BI761-BI$21</f>
        <v>-4.3920683040679531E-2</v>
      </c>
      <c r="BN761" s="50">
        <f>BJ761-BJ$21</f>
        <v>-8.7841366081359062E-2</v>
      </c>
      <c r="BO761" s="50">
        <f>BK761-BK$21</f>
        <v>-0.26352409824407985</v>
      </c>
      <c r="BP761" s="50">
        <f>BL761-BL$21</f>
        <v>-0.13176204912203993</v>
      </c>
    </row>
    <row r="762" spans="1:68" x14ac:dyDescent="0.25">
      <c r="A762" t="s">
        <v>0</v>
      </c>
      <c r="B762">
        <v>8.144503E-13</v>
      </c>
      <c r="C762">
        <v>2.7556814000000001E-13</v>
      </c>
      <c r="D762">
        <v>2.2980717E-13</v>
      </c>
      <c r="E762">
        <v>1.6099521000000001E-13</v>
      </c>
      <c r="F762">
        <v>2.7868699E-13</v>
      </c>
      <c r="G762">
        <v>4.8191523000000004E-13</v>
      </c>
      <c r="H762">
        <v>7.8315159999999996E-13</v>
      </c>
      <c r="I762">
        <v>1.4192531E-12</v>
      </c>
      <c r="J762">
        <v>2.3123831000000001E-12</v>
      </c>
      <c r="K762">
        <v>4.3705810000000003E-12</v>
      </c>
      <c r="L762">
        <v>6.2709464E-12</v>
      </c>
      <c r="M762">
        <v>8.9554919999999994E-12</v>
      </c>
      <c r="N762">
        <v>8.1708179999999998E-12</v>
      </c>
      <c r="O762">
        <v>9.1877010000000003E-12</v>
      </c>
      <c r="P762">
        <v>1.0751285E-4</v>
      </c>
      <c r="Q762">
        <v>1.8405152000000001E-3</v>
      </c>
      <c r="R762">
        <v>1.8341831999999999E-3</v>
      </c>
      <c r="S762" t="s">
        <v>0</v>
      </c>
      <c r="T762" t="s">
        <v>0</v>
      </c>
      <c r="U762">
        <v>1.4913159E-12</v>
      </c>
      <c r="V762">
        <v>2.6689091000000001E-12</v>
      </c>
      <c r="W762">
        <v>2.0535960000000002E-12</v>
      </c>
      <c r="X762">
        <v>2.6491357000000001E-12</v>
      </c>
      <c r="Y762">
        <v>9.8120170000000001E-5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>
        <v>4.6379317000000002E-4</v>
      </c>
      <c r="AG762">
        <v>1.5454497000000001E-12</v>
      </c>
      <c r="AH762">
        <v>2.8524520000000001E-4</v>
      </c>
      <c r="AI762">
        <v>4.6421770000000003E-4</v>
      </c>
      <c r="AJ762">
        <v>4.678484E-12</v>
      </c>
      <c r="AZ762" t="s">
        <v>31</v>
      </c>
      <c r="BA762" s="21">
        <f>AO757</f>
        <v>9.0871058403994137E-4</v>
      </c>
      <c r="BB762" s="21">
        <f>BA762*0.001</f>
        <v>9.0871058403994135E-7</v>
      </c>
      <c r="BC762" s="21">
        <f>BB762*80.8</f>
        <v>7.3423815190427265E-5</v>
      </c>
      <c r="BD762" s="21">
        <f>BC762*12</f>
        <v>8.8108578228512718E-4</v>
      </c>
      <c r="BE762" s="21">
        <f>BD762*1000</f>
        <v>0.88108578228512713</v>
      </c>
      <c r="BF762" s="21">
        <f>BE762*0.000000000000000001</f>
        <v>8.8108578228512719E-19</v>
      </c>
      <c r="BG762" s="1">
        <f t="shared" si="320"/>
        <v>3.0990870763205919E-4</v>
      </c>
      <c r="BH762" s="1">
        <f>BG762*365</f>
        <v>0.1131166782857016</v>
      </c>
      <c r="BI762" s="22">
        <f>BH762*BD$2</f>
        <v>0.66915682277058453</v>
      </c>
      <c r="BJ762" s="22">
        <f>BH762*BD$3</f>
        <v>1.3383136455411691</v>
      </c>
      <c r="BK762" s="22">
        <f>BH762*BD$4</f>
        <v>4.0149409366235078</v>
      </c>
      <c r="BL762" s="48">
        <f>AVERAGE(BI762:BK762)</f>
        <v>2.0074704683117539</v>
      </c>
      <c r="BM762" s="50">
        <f>BI762-BI$22</f>
        <v>-3.665641029480482E-2</v>
      </c>
      <c r="BN762" s="50">
        <f>BJ762-BJ$22</f>
        <v>-7.331282058960964E-2</v>
      </c>
      <c r="BO762" s="50">
        <f>BK762-BK$22</f>
        <v>-0.21993846176882759</v>
      </c>
      <c r="BP762" s="50">
        <f>BL762-BL$22</f>
        <v>-0.10996923088441424</v>
      </c>
    </row>
    <row r="763" spans="1:68" x14ac:dyDescent="0.25">
      <c r="A763" t="s">
        <v>0</v>
      </c>
      <c r="B763">
        <v>6.0631236E-13</v>
      </c>
      <c r="C763">
        <v>1.5225672999999999E-13</v>
      </c>
      <c r="D763">
        <v>2.0266148E-13</v>
      </c>
      <c r="E763">
        <v>1.0982414E-13</v>
      </c>
      <c r="F763">
        <v>1.6034684999999999E-13</v>
      </c>
      <c r="G763">
        <v>2.7833598E-13</v>
      </c>
      <c r="H763">
        <v>3.0403443999999998E-13</v>
      </c>
      <c r="I763">
        <v>4.0477542000000001E-13</v>
      </c>
      <c r="J763">
        <v>5.4548846000000003E-13</v>
      </c>
      <c r="K763">
        <v>8.5723439999999999E-13</v>
      </c>
      <c r="L763">
        <v>9.2739930000000007E-13</v>
      </c>
      <c r="M763">
        <v>1.2977358000000001E-12</v>
      </c>
      <c r="N763">
        <v>2.0325581000000001E-12</v>
      </c>
      <c r="O763">
        <v>1.6478667E-12</v>
      </c>
      <c r="P763">
        <v>2.3119769999999999E-12</v>
      </c>
      <c r="Q763">
        <v>1.2340796999999999E-4</v>
      </c>
      <c r="R763">
        <v>5.8985839999999999E-4</v>
      </c>
      <c r="S763" t="s">
        <v>0</v>
      </c>
      <c r="T763">
        <v>6.1609072999999999E-12</v>
      </c>
      <c r="U763">
        <v>1.5834481E-12</v>
      </c>
      <c r="V763">
        <v>1.0327406E-12</v>
      </c>
      <c r="W763">
        <v>1.2254496E-12</v>
      </c>
      <c r="X763">
        <v>1.0075562E-12</v>
      </c>
      <c r="Y763">
        <v>5.236528E-13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>
        <v>1.2517762000000001E-3</v>
      </c>
      <c r="AG763">
        <v>5.7508489999999998E-11</v>
      </c>
      <c r="AH763">
        <v>2.3945863999999999E-11</v>
      </c>
      <c r="AI763">
        <v>4.2432237999999998E-4</v>
      </c>
      <c r="AJ763">
        <v>2.0658341000000002E-11</v>
      </c>
    </row>
    <row r="764" spans="1:68" x14ac:dyDescent="0.25">
      <c r="A764" t="s">
        <v>0</v>
      </c>
      <c r="B764">
        <v>1.1612942E-12</v>
      </c>
      <c r="C764">
        <v>2.17737E-13</v>
      </c>
      <c r="D764">
        <v>1.6870332000000001E-13</v>
      </c>
      <c r="E764">
        <v>9.8141086000000005E-14</v>
      </c>
      <c r="F764">
        <v>1.3253599000000001E-13</v>
      </c>
      <c r="G764">
        <v>2.558651E-13</v>
      </c>
      <c r="H764">
        <v>4.123583E-13</v>
      </c>
      <c r="I764">
        <v>5.8325369999999998E-13</v>
      </c>
      <c r="J764">
        <v>7.4182483999999995E-13</v>
      </c>
      <c r="K764">
        <v>8.7631420000000003E-13</v>
      </c>
      <c r="L764">
        <v>9.5908290000000005E-13</v>
      </c>
      <c r="M764">
        <v>1.2103778000000001E-12</v>
      </c>
      <c r="N764">
        <v>1.1208639E-12</v>
      </c>
      <c r="O764">
        <v>1.0633726E-12</v>
      </c>
      <c r="P764">
        <v>4.3646943999999998E-12</v>
      </c>
      <c r="Q764">
        <v>9.6026680000000004E-4</v>
      </c>
      <c r="R764" t="s">
        <v>0</v>
      </c>
      <c r="S764">
        <v>3.5922556000000002E-12</v>
      </c>
      <c r="T764">
        <v>1.3045908000000001E-12</v>
      </c>
      <c r="U764">
        <v>5.5876590000000001E-13</v>
      </c>
      <c r="V764">
        <v>6.8749790000000005E-13</v>
      </c>
      <c r="W764">
        <v>7.2885247000000004E-13</v>
      </c>
      <c r="X764">
        <v>6.7275149999999999E-13</v>
      </c>
      <c r="Y764">
        <v>4.9003799999999996E-13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>
        <v>1.177914E-3</v>
      </c>
      <c r="AG764">
        <v>6.7475095000000001E-11</v>
      </c>
      <c r="AH764">
        <v>1.2892935999999999E-3</v>
      </c>
      <c r="AI764">
        <v>1.1297658000000001E-3</v>
      </c>
      <c r="AJ764">
        <v>1.0313092000000001E-3</v>
      </c>
    </row>
    <row r="765" spans="1:68" x14ac:dyDescent="0.25">
      <c r="A765" t="s">
        <v>0</v>
      </c>
      <c r="B765">
        <v>4.6653780000000001E-12</v>
      </c>
      <c r="C765">
        <v>1.3210552000000001E-12</v>
      </c>
      <c r="D765">
        <v>4.536969E-13</v>
      </c>
      <c r="E765">
        <v>1.8524829000000001E-13</v>
      </c>
      <c r="F765">
        <v>2.3913719999999998E-13</v>
      </c>
      <c r="G765">
        <v>3.3150398000000002E-13</v>
      </c>
      <c r="H765">
        <v>4.4330810000000002E-13</v>
      </c>
      <c r="I765">
        <v>5.6947580000000001E-13</v>
      </c>
      <c r="J765">
        <v>5.7857896000000003E-13</v>
      </c>
      <c r="K765">
        <v>6.1773324000000001E-13</v>
      </c>
      <c r="L765">
        <v>7.1197509999999996E-13</v>
      </c>
      <c r="M765">
        <v>8.8928639999999998E-13</v>
      </c>
      <c r="N765">
        <v>9.8419660000000004E-13</v>
      </c>
      <c r="O765">
        <v>1.0097242999999999E-12</v>
      </c>
      <c r="P765">
        <v>3.5784603999999999E-12</v>
      </c>
      <c r="Q765" t="s">
        <v>0</v>
      </c>
      <c r="R765">
        <v>4.769074E-11</v>
      </c>
      <c r="S765">
        <v>1.4223537E-12</v>
      </c>
      <c r="T765">
        <v>9.7962850000000008E-13</v>
      </c>
      <c r="U765">
        <v>5.9521949999999998E-13</v>
      </c>
      <c r="V765">
        <v>6.6483819999999999E-13</v>
      </c>
      <c r="W765">
        <v>7.6563983E-13</v>
      </c>
      <c r="X765">
        <v>6.5058007000000004E-13</v>
      </c>
      <c r="Y765">
        <v>8.92782E-13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>
        <v>1.2641802E-3</v>
      </c>
      <c r="AG765">
        <v>9.1916333999999995E-8</v>
      </c>
      <c r="AH765" t="s">
        <v>0</v>
      </c>
      <c r="AI765">
        <v>1.3656154000000001E-3</v>
      </c>
      <c r="AJ765">
        <v>1.1692599000000001E-3</v>
      </c>
    </row>
    <row r="766" spans="1:68" x14ac:dyDescent="0.25">
      <c r="A766" t="s">
        <v>0</v>
      </c>
      <c r="B766">
        <v>1.0361679E-11</v>
      </c>
      <c r="C766">
        <v>3.2609873999999999E-12</v>
      </c>
      <c r="D766">
        <v>7.1296009999999998E-13</v>
      </c>
      <c r="E766">
        <v>2.8657214E-13</v>
      </c>
      <c r="F766">
        <v>2.5890740000000002E-13</v>
      </c>
      <c r="G766">
        <v>3.4874932000000002E-13</v>
      </c>
      <c r="H766">
        <v>4.5331197999999999E-13</v>
      </c>
      <c r="I766">
        <v>5.5572343999999997E-13</v>
      </c>
      <c r="J766">
        <v>5.1321886000000004E-13</v>
      </c>
      <c r="K766">
        <v>5.1018943999999997E-13</v>
      </c>
      <c r="L766">
        <v>6.4784163999999995E-13</v>
      </c>
      <c r="M766">
        <v>7.0167819999999997E-13</v>
      </c>
      <c r="N766">
        <v>5.9630105999999998E-13</v>
      </c>
      <c r="O766">
        <v>7.851905E-13</v>
      </c>
      <c r="P766" t="s">
        <v>0</v>
      </c>
      <c r="Q766">
        <v>1.461776E-11</v>
      </c>
      <c r="R766">
        <v>1.6073904000000001E-11</v>
      </c>
      <c r="S766">
        <v>6.4171354999999997E-12</v>
      </c>
      <c r="T766">
        <v>1.3121812000000001E-12</v>
      </c>
      <c r="U766">
        <v>7.1620320000000005E-13</v>
      </c>
      <c r="V766">
        <v>7.5237955000000001E-13</v>
      </c>
      <c r="W766">
        <v>9.1471929999999996E-13</v>
      </c>
      <c r="X766">
        <v>9.2301100000000009E-13</v>
      </c>
      <c r="Y766">
        <v>1.9663696E-12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>
        <v>3.1599377000000001E-3</v>
      </c>
      <c r="AG766">
        <v>5.5491446999999996E-4</v>
      </c>
      <c r="AH766" t="s">
        <v>0</v>
      </c>
      <c r="AI766" t="s">
        <v>0</v>
      </c>
      <c r="AJ766" t="s">
        <v>0</v>
      </c>
    </row>
    <row r="767" spans="1:68" x14ac:dyDescent="0.25">
      <c r="A767" t="s">
        <v>0</v>
      </c>
      <c r="B767" t="s">
        <v>0</v>
      </c>
      <c r="C767">
        <v>5.8317289999999997E-12</v>
      </c>
      <c r="D767">
        <v>8.5531779999999998E-13</v>
      </c>
      <c r="E767">
        <v>3.0441662000000001E-13</v>
      </c>
      <c r="F767">
        <v>2.6680069999999998E-13</v>
      </c>
      <c r="G767">
        <v>4.3259263000000002E-13</v>
      </c>
      <c r="H767">
        <v>5.4596779999999999E-13</v>
      </c>
      <c r="I767">
        <v>6.4895886000000002E-13</v>
      </c>
      <c r="J767">
        <v>6.7109625999999998E-13</v>
      </c>
      <c r="K767">
        <v>6.6530519999999998E-13</v>
      </c>
      <c r="L767">
        <v>7.5015060000000003E-13</v>
      </c>
      <c r="M767">
        <v>6.5818065E-13</v>
      </c>
      <c r="N767">
        <v>4.8967894E-13</v>
      </c>
      <c r="O767">
        <v>8.3158556000000004E-13</v>
      </c>
      <c r="P767" t="s">
        <v>0</v>
      </c>
      <c r="Q767">
        <v>1.7165392E-11</v>
      </c>
      <c r="R767">
        <v>1.1615644999999999E-11</v>
      </c>
      <c r="S767">
        <v>7.5757519999999998E-12</v>
      </c>
      <c r="T767">
        <v>1.4717525000000001E-12</v>
      </c>
      <c r="U767">
        <v>8.4428314000000003E-13</v>
      </c>
      <c r="V767">
        <v>1.0369971000000001E-12</v>
      </c>
      <c r="W767">
        <v>1.4000234999999999E-12</v>
      </c>
      <c r="X767">
        <v>1.4607291999999999E-12</v>
      </c>
      <c r="Y767">
        <v>4.804351E-12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>
        <v>1.2636904000000001E-4</v>
      </c>
      <c r="AG767">
        <v>1.6894815E-3</v>
      </c>
      <c r="AH767" t="s">
        <v>0</v>
      </c>
      <c r="AI767" t="s">
        <v>0</v>
      </c>
      <c r="AJ767" t="s">
        <v>0</v>
      </c>
    </row>
    <row r="768" spans="1:68" x14ac:dyDescent="0.25">
      <c r="A768" t="s">
        <v>0</v>
      </c>
      <c r="B768" t="s">
        <v>0</v>
      </c>
      <c r="C768">
        <v>5.1465449999999998E-4</v>
      </c>
      <c r="D768">
        <v>1.5197943E-12</v>
      </c>
      <c r="E768">
        <v>2.3761363999999999E-13</v>
      </c>
      <c r="F768">
        <v>7.3930469999999998E-14</v>
      </c>
      <c r="G768">
        <v>8.1417990000000004E-14</v>
      </c>
      <c r="H768">
        <v>1.9004461999999999E-13</v>
      </c>
      <c r="I768">
        <v>3.4554211999999998E-13</v>
      </c>
      <c r="J768">
        <v>4.6532209999999998E-13</v>
      </c>
      <c r="K768">
        <v>6.8375004000000003E-13</v>
      </c>
      <c r="L768">
        <v>8.2738750000000004E-13</v>
      </c>
      <c r="M768">
        <v>7.9088173999999997E-13</v>
      </c>
      <c r="N768">
        <v>8.2037719999999998E-13</v>
      </c>
      <c r="O768">
        <v>1.8084934999999999E-12</v>
      </c>
      <c r="P768" t="s">
        <v>0</v>
      </c>
      <c r="Q768">
        <v>3.0415698000000001E-11</v>
      </c>
      <c r="R768">
        <v>7.5829900000000002E-12</v>
      </c>
      <c r="S768">
        <v>4.5242563999999999E-12</v>
      </c>
      <c r="T768">
        <v>8.3563316000000003E-13</v>
      </c>
      <c r="U768">
        <v>7.0695884999999999E-13</v>
      </c>
      <c r="V768">
        <v>9.9606009999999996E-13</v>
      </c>
      <c r="W768">
        <v>1.8210590000000001E-12</v>
      </c>
      <c r="X768">
        <v>2.1977682E-12</v>
      </c>
      <c r="Y768">
        <v>1.8520096000000001E-12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</row>
    <row r="769" spans="1:68" x14ac:dyDescent="0.25">
      <c r="A769" t="s">
        <v>0</v>
      </c>
      <c r="B769" t="s">
        <v>0</v>
      </c>
      <c r="C769">
        <v>3.5799090000000001E-12</v>
      </c>
      <c r="D769">
        <v>1.5404518E-11</v>
      </c>
      <c r="E769">
        <v>1.7517100000000001E-11</v>
      </c>
      <c r="F769">
        <v>1.7077256E-11</v>
      </c>
      <c r="G769">
        <v>1.2667887E-11</v>
      </c>
      <c r="H769">
        <v>9.0041460000000003E-12</v>
      </c>
      <c r="I769">
        <v>3.4896738000000002E-12</v>
      </c>
      <c r="J769">
        <v>1.6149795E-12</v>
      </c>
      <c r="K769">
        <v>8.0229049999999999E-13</v>
      </c>
      <c r="L769">
        <v>4.8149289999999996E-13</v>
      </c>
      <c r="M769">
        <v>7.5960352999999997E-13</v>
      </c>
      <c r="N769">
        <v>2.2952650000000001E-12</v>
      </c>
      <c r="O769">
        <v>3.9553286999999999E-12</v>
      </c>
      <c r="P769" t="s">
        <v>0</v>
      </c>
      <c r="Q769" t="s">
        <v>0</v>
      </c>
      <c r="R769" t="s">
        <v>0</v>
      </c>
      <c r="S769">
        <v>6.7021382999999995E-4</v>
      </c>
      <c r="T769">
        <v>3.270563E-11</v>
      </c>
      <c r="U769">
        <v>1.9750905999999999E-11</v>
      </c>
      <c r="V769">
        <v>3.6228611E-12</v>
      </c>
      <c r="W769">
        <v>5.8763844000000004E-13</v>
      </c>
      <c r="X769">
        <v>3.4791346999999998E-12</v>
      </c>
      <c r="Y769">
        <v>2.4669856000000001E-12</v>
      </c>
      <c r="Z769" t="s">
        <v>0</v>
      </c>
      <c r="AA769" t="s">
        <v>0</v>
      </c>
      <c r="AB769">
        <v>9.1862720000000002E-14</v>
      </c>
      <c r="AC769">
        <v>3.9658375000000001E-13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</row>
    <row r="770" spans="1:68" x14ac:dyDescent="0.25">
      <c r="A770" t="s">
        <v>0</v>
      </c>
      <c r="B770" t="s">
        <v>0</v>
      </c>
      <c r="C770" t="s">
        <v>0</v>
      </c>
      <c r="D770">
        <v>1.7393647E-3</v>
      </c>
      <c r="E770">
        <v>1.4128443E-3</v>
      </c>
      <c r="F770">
        <v>1.2041230000000001E-3</v>
      </c>
      <c r="G770">
        <v>1.0677967E-3</v>
      </c>
      <c r="H770">
        <v>9.7009400000000001E-4</v>
      </c>
      <c r="I770">
        <v>7.8664323999999997E-4</v>
      </c>
      <c r="J770">
        <v>4.7186546999999999E-4</v>
      </c>
      <c r="K770">
        <v>6.1075389999999999E-11</v>
      </c>
      <c r="L770">
        <v>1.4587965E-11</v>
      </c>
      <c r="M770">
        <v>4.8203793000000001E-12</v>
      </c>
      <c r="N770">
        <v>4.3795033000000004E-12</v>
      </c>
      <c r="O770" t="s">
        <v>0</v>
      </c>
      <c r="P770" t="s">
        <v>0</v>
      </c>
      <c r="Q770" t="s">
        <v>0</v>
      </c>
      <c r="R770" t="s">
        <v>0</v>
      </c>
      <c r="S770">
        <v>3.8564826999999999E-3</v>
      </c>
      <c r="T770">
        <v>3.1939808000000002E-3</v>
      </c>
      <c r="U770">
        <v>2.3911935E-3</v>
      </c>
      <c r="V770">
        <v>1.5019478000000001E-3</v>
      </c>
      <c r="W770">
        <v>4.1237004999999997E-4</v>
      </c>
      <c r="X770">
        <v>1.099736E-11</v>
      </c>
      <c r="Y770">
        <v>1.2259155E-11</v>
      </c>
      <c r="Z770">
        <v>3.0401911E-12</v>
      </c>
      <c r="AA770">
        <v>1.1417356E-12</v>
      </c>
      <c r="AB770">
        <v>5.8494300000000005E-13</v>
      </c>
      <c r="AC770">
        <v>5.7724782999999999E-13</v>
      </c>
      <c r="AD770">
        <v>2.5030039999999998E-13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</row>
    <row r="771" spans="1:68" x14ac:dyDescent="0.25">
      <c r="A771" t="s">
        <v>0</v>
      </c>
      <c r="B771" t="s">
        <v>0</v>
      </c>
      <c r="C771" t="s">
        <v>0</v>
      </c>
      <c r="D771">
        <v>4.1667846999999996E-3</v>
      </c>
      <c r="E771">
        <v>3.0632405999999998E-3</v>
      </c>
      <c r="F771">
        <v>2.7626653000000002E-3</v>
      </c>
      <c r="G771">
        <v>2.6942176999999999E-3</v>
      </c>
      <c r="H771">
        <v>2.5081853000000001E-3</v>
      </c>
      <c r="I771">
        <v>2.3246768000000002E-3</v>
      </c>
      <c r="J771">
        <v>1.9071285000000001E-3</v>
      </c>
      <c r="K771">
        <v>1.358036E-3</v>
      </c>
      <c r="L771">
        <v>6.6949329999999995E-4</v>
      </c>
      <c r="M771">
        <v>2.5957495000000002E-11</v>
      </c>
      <c r="N771">
        <v>6.9668020000000001E-12</v>
      </c>
      <c r="O771" t="s">
        <v>0</v>
      </c>
      <c r="P771" t="s">
        <v>0</v>
      </c>
      <c r="Q771" t="s">
        <v>0</v>
      </c>
      <c r="R771" t="s">
        <v>0</v>
      </c>
      <c r="S771">
        <v>4.8132716000000002E-3</v>
      </c>
      <c r="T771">
        <v>4.4713076000000001E-3</v>
      </c>
      <c r="U771">
        <v>4.3263305000000004E-3</v>
      </c>
      <c r="V771">
        <v>3.5641293999999998E-3</v>
      </c>
      <c r="W771">
        <v>2.9759484000000001E-3</v>
      </c>
      <c r="X771">
        <v>1.7985071E-3</v>
      </c>
      <c r="Y771">
        <v>4.2596825000000003E-11</v>
      </c>
      <c r="Z771" t="s">
        <v>0</v>
      </c>
      <c r="AA771">
        <v>1.5270284999999999E-12</v>
      </c>
      <c r="AB771">
        <v>9.2123809999999993E-13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</row>
    <row r="772" spans="1:68" x14ac:dyDescent="0.25">
      <c r="A772" t="s">
        <v>0</v>
      </c>
      <c r="B772" t="s">
        <v>0</v>
      </c>
      <c r="C772" t="s">
        <v>0</v>
      </c>
      <c r="D772">
        <v>4.3910659999999999E-3</v>
      </c>
      <c r="E772">
        <v>3.2691489999999998E-3</v>
      </c>
      <c r="F772">
        <v>3.2217968000000001E-3</v>
      </c>
      <c r="G772">
        <v>3.1400324999999998E-3</v>
      </c>
      <c r="H772">
        <v>3.040788E-3</v>
      </c>
      <c r="I772">
        <v>2.9060100000000001E-3</v>
      </c>
      <c r="J772">
        <v>2.7841506999999998E-3</v>
      </c>
      <c r="K772">
        <v>2.3719372999999998E-3</v>
      </c>
      <c r="L772">
        <v>1.5218046000000001E-3</v>
      </c>
      <c r="M772">
        <v>1.8018341999999999E-4</v>
      </c>
      <c r="N772">
        <v>1.4146612E-11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>
        <v>5.7912160000000001E-3</v>
      </c>
      <c r="U772">
        <v>5.0520366000000004E-3</v>
      </c>
      <c r="V772">
        <v>5.3229449999999999E-3</v>
      </c>
      <c r="W772">
        <v>4.8799192999999996E-3</v>
      </c>
      <c r="X772">
        <v>4.1856471999999999E-3</v>
      </c>
      <c r="Y772">
        <v>2.1970368000000001E-3</v>
      </c>
      <c r="Z772">
        <v>5.4575200000000004E-4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</row>
    <row r="773" spans="1:68" x14ac:dyDescent="0.25">
      <c r="A773" t="s">
        <v>0</v>
      </c>
      <c r="B773" t="s">
        <v>0</v>
      </c>
      <c r="C773" t="s">
        <v>0</v>
      </c>
      <c r="D773" t="s">
        <v>0</v>
      </c>
      <c r="E773">
        <v>2.9989418E-3</v>
      </c>
      <c r="F773">
        <v>3.2653776000000001E-3</v>
      </c>
      <c r="G773">
        <v>3.3104599999999999E-3</v>
      </c>
      <c r="H773">
        <v>3.0088387E-3</v>
      </c>
      <c r="I773">
        <v>3.0655544E-3</v>
      </c>
      <c r="J773">
        <v>3.1685519999999998E-3</v>
      </c>
      <c r="K773">
        <v>2.9323005999999999E-3</v>
      </c>
      <c r="L773">
        <v>1.9314606000000001E-3</v>
      </c>
      <c r="M773">
        <v>5.8407909999999997E-4</v>
      </c>
      <c r="N773">
        <v>3.1571664999999999E-11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>
        <v>5.7512474999999999E-3</v>
      </c>
      <c r="V773">
        <v>5.6371099999999999E-3</v>
      </c>
      <c r="W773">
        <v>5.4890299999999998E-3</v>
      </c>
      <c r="X773">
        <v>5.3301225000000002E-3</v>
      </c>
      <c r="Y773">
        <v>3.8847297000000002E-3</v>
      </c>
      <c r="Z773">
        <v>1.6910156999999999E-3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</row>
    <row r="774" spans="1:68" x14ac:dyDescent="0.25">
      <c r="A774" t="s">
        <v>0</v>
      </c>
      <c r="B774" t="s">
        <v>0</v>
      </c>
      <c r="C774" t="s">
        <v>0</v>
      </c>
      <c r="D774" t="s">
        <v>0</v>
      </c>
      <c r="E774">
        <v>8.6087035000000003E-4</v>
      </c>
      <c r="F774">
        <v>2.6683550999999999E-3</v>
      </c>
      <c r="G774">
        <v>2.0618431999999999E-3</v>
      </c>
      <c r="H774">
        <v>1.2942469000000001E-3</v>
      </c>
      <c r="I774">
        <v>2.3074533999999998E-3</v>
      </c>
      <c r="J774">
        <v>3.9553847E-3</v>
      </c>
      <c r="K774">
        <v>2.5154414999999999E-3</v>
      </c>
      <c r="L774">
        <v>1.7246214999999999E-3</v>
      </c>
      <c r="M774">
        <v>3.5758246999999997E-11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>
        <v>4.9912565999999997E-3</v>
      </c>
      <c r="V774">
        <v>5.1573417E-3</v>
      </c>
      <c r="W774">
        <v>4.8192779999999998E-3</v>
      </c>
      <c r="X774">
        <v>4.0305819999999996E-3</v>
      </c>
      <c r="Y774">
        <v>3.4442598000000001E-3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</row>
    <row r="775" spans="1:68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>
        <v>5.8785269999999995E-4</v>
      </c>
      <c r="H775">
        <v>7.6816253999999998E-4</v>
      </c>
      <c r="I775">
        <v>7.5709430000000003E-4</v>
      </c>
      <c r="J775">
        <v>2.0724811999999998E-3</v>
      </c>
      <c r="K775">
        <v>3.6945128000000002E-10</v>
      </c>
      <c r="L775">
        <v>5.1014553999999999E-11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>
        <v>2.4165480000000001E-3</v>
      </c>
      <c r="V775">
        <v>3.4854372000000002E-3</v>
      </c>
      <c r="W775">
        <v>1.0839691E-3</v>
      </c>
      <c r="X775">
        <v>1.7224720000000001E-3</v>
      </c>
      <c r="Y775">
        <v>1.0751573000000001E-3</v>
      </c>
      <c r="Z775">
        <v>7.6031603000000002E-4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</row>
    <row r="776" spans="1:68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>
        <v>2.9856735000000003E-11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>
        <v>1.068596E-10</v>
      </c>
      <c r="U776">
        <v>2.5104077000000001E-10</v>
      </c>
      <c r="V776" t="s">
        <v>0</v>
      </c>
      <c r="W776" t="s">
        <v>0</v>
      </c>
      <c r="X776">
        <v>8.0190430000000002E-12</v>
      </c>
      <c r="Y776">
        <v>3.7504730000000003E-11</v>
      </c>
      <c r="Z776">
        <v>4.3253389999999998E-11</v>
      </c>
      <c r="AA776">
        <v>4.2736293999999999E-11</v>
      </c>
      <c r="AB776">
        <v>4.2586334000000002E-11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</row>
    <row r="777" spans="1:68" x14ac:dyDescent="0.25">
      <c r="A777">
        <v>1.2846976999999999E-11</v>
      </c>
      <c r="B777">
        <v>1.2328033E-11</v>
      </c>
      <c r="C777">
        <v>1.2932364999999999E-11</v>
      </c>
      <c r="D777">
        <v>1.2535546999999999E-11</v>
      </c>
      <c r="E777">
        <v>1.1704087E-11</v>
      </c>
      <c r="F777">
        <v>1.1516584E-11</v>
      </c>
      <c r="G777">
        <v>1.148356E-11</v>
      </c>
      <c r="H777">
        <v>1.13617345E-11</v>
      </c>
      <c r="I777">
        <v>1.1261003000000001E-11</v>
      </c>
      <c r="J777">
        <v>1.1237127E-11</v>
      </c>
      <c r="K777">
        <v>1.0754943E-11</v>
      </c>
      <c r="L777">
        <v>1.0571170999999999E-11</v>
      </c>
      <c r="M777">
        <v>1.05062304E-11</v>
      </c>
      <c r="N777">
        <v>1.0429368E-11</v>
      </c>
      <c r="O777">
        <v>1.1056253999999999E-11</v>
      </c>
      <c r="P777">
        <v>1.2247136000000001E-11</v>
      </c>
      <c r="Q777">
        <v>1.3048155000000001E-11</v>
      </c>
      <c r="R777">
        <v>1.3619776999999999E-11</v>
      </c>
      <c r="S777">
        <v>1.6255991E-11</v>
      </c>
      <c r="T777">
        <v>2.1898136E-11</v>
      </c>
      <c r="U777" t="s">
        <v>0</v>
      </c>
      <c r="V777" t="s">
        <v>0</v>
      </c>
      <c r="W777" t="s">
        <v>0</v>
      </c>
      <c r="X777" t="s">
        <v>0</v>
      </c>
      <c r="Y777">
        <v>1.1942001E-11</v>
      </c>
      <c r="Z777">
        <v>2.0953898000000001E-11</v>
      </c>
      <c r="AA777">
        <v>2.3104643000000001E-11</v>
      </c>
      <c r="AB777">
        <v>2.7859285999999999E-11</v>
      </c>
      <c r="AC777">
        <v>2.3085124000000001E-11</v>
      </c>
      <c r="AD777">
        <v>1.6357296999999999E-11</v>
      </c>
      <c r="AE777">
        <v>1.8449579000000001E-11</v>
      </c>
      <c r="AF777">
        <v>1.6322646000000001E-11</v>
      </c>
      <c r="AG777">
        <v>1.4557989999999999E-11</v>
      </c>
      <c r="AH777">
        <v>1.6771739E-11</v>
      </c>
      <c r="AI777">
        <v>1.7829922999999999E-11</v>
      </c>
      <c r="AJ777">
        <v>1.5983759999999999E-11</v>
      </c>
    </row>
    <row r="779" spans="1:68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M779" s="21"/>
      <c r="AN779" s="21"/>
      <c r="AO779" s="21"/>
      <c r="AP779" s="21"/>
      <c r="AR779" s="21"/>
      <c r="AS779" s="21"/>
      <c r="AT779" s="2" t="s">
        <v>32</v>
      </c>
    </row>
    <row r="780" spans="1:68" x14ac:dyDescent="0.25">
      <c r="A780" t="s">
        <v>0</v>
      </c>
      <c r="B780">
        <v>5.3110027000000001E-11</v>
      </c>
      <c r="C780">
        <v>4.9016049999999997E-11</v>
      </c>
      <c r="D780">
        <v>5.196582E-11</v>
      </c>
      <c r="E780">
        <v>4.0831754999999999E-10</v>
      </c>
      <c r="F780">
        <v>2.1669171999999999E-10</v>
      </c>
      <c r="G780">
        <v>2.1721256999999999E-10</v>
      </c>
      <c r="H780">
        <v>2.1332196E-11</v>
      </c>
      <c r="I780">
        <v>3.2844036999999997E-11</v>
      </c>
      <c r="J780">
        <v>7.8697214999999999E-11</v>
      </c>
      <c r="K780">
        <v>2.827533E-11</v>
      </c>
      <c r="L780">
        <v>5.2576214E-11</v>
      </c>
      <c r="M780">
        <v>7.8678626000000002E-11</v>
      </c>
      <c r="N780">
        <v>8.5472434999999994E-11</v>
      </c>
      <c r="O780">
        <v>1.6138819999999999E-10</v>
      </c>
      <c r="P780">
        <v>4.1207E-10</v>
      </c>
      <c r="Q780">
        <v>2.8339671999999999E-10</v>
      </c>
      <c r="R780">
        <v>1.9266289999999999E-11</v>
      </c>
      <c r="S780">
        <v>1.5011206E-11</v>
      </c>
      <c r="T780">
        <v>6.6293269999999999E-11</v>
      </c>
      <c r="U780">
        <v>2.792622E-11</v>
      </c>
      <c r="V780">
        <v>2.6971017000000001E-11</v>
      </c>
      <c r="W780">
        <v>3.0084753999999999E-11</v>
      </c>
      <c r="X780">
        <v>2.7911293E-11</v>
      </c>
      <c r="Y780">
        <v>2.6130186999999999E-11</v>
      </c>
      <c r="Z780">
        <v>2.8099832999999999E-11</v>
      </c>
      <c r="AA780">
        <v>3.2959944000000002E-11</v>
      </c>
      <c r="AB780">
        <v>3.6022579999999999E-11</v>
      </c>
      <c r="AC780">
        <v>4.7363340000000001E-11</v>
      </c>
      <c r="AD780">
        <v>5.583594E-11</v>
      </c>
      <c r="AE780">
        <v>5.5515103000000003E-11</v>
      </c>
      <c r="AF780">
        <v>6.4483679999999998E-11</v>
      </c>
      <c r="AG780">
        <v>3.9748117999999998E-11</v>
      </c>
      <c r="AH780">
        <v>4.0020102000000002E-11</v>
      </c>
      <c r="AI780">
        <v>4.8138607999999999E-11</v>
      </c>
      <c r="AJ780" t="s">
        <v>0</v>
      </c>
      <c r="AM780" s="23" t="s">
        <v>1</v>
      </c>
      <c r="AN780" s="21"/>
      <c r="AO780" s="21">
        <f>SUM(A813:AJ814)/40</f>
        <v>2.8155100770000009E-11</v>
      </c>
      <c r="AP780" s="21"/>
      <c r="AQ780" s="21"/>
      <c r="AR780" s="23" t="s">
        <v>1</v>
      </c>
      <c r="AS780" s="21"/>
      <c r="AT780" s="36">
        <f>((AO780-AO$3)*100)/AO$3</f>
        <v>-9.4694911150800962</v>
      </c>
      <c r="AU780" s="21"/>
    </row>
    <row r="781" spans="1:68" x14ac:dyDescent="0.25">
      <c r="A781">
        <v>1.2818844E-3</v>
      </c>
      <c r="B781">
        <v>1.2852253E-3</v>
      </c>
      <c r="C781">
        <v>9.1121986000000004E-4</v>
      </c>
      <c r="D781">
        <v>8.4011480000000004E-4</v>
      </c>
      <c r="E781">
        <v>6.6542499999999998E-4</v>
      </c>
      <c r="F781">
        <v>2.3912707999999998E-6</v>
      </c>
      <c r="G781">
        <v>4.7456770000000004E-9</v>
      </c>
      <c r="H781">
        <v>1.0256390999999999E-9</v>
      </c>
      <c r="I781">
        <v>4.6093849999999996E-9</v>
      </c>
      <c r="J781">
        <v>1.8377326999999999E-7</v>
      </c>
      <c r="K781">
        <v>9.0825790000000001E-7</v>
      </c>
      <c r="L781">
        <v>6.4233189999999998E-9</v>
      </c>
      <c r="M781">
        <v>1.4254711E-9</v>
      </c>
      <c r="N781">
        <v>2.9708014000000002E-9</v>
      </c>
      <c r="O781">
        <v>4.6201300000000002E-7</v>
      </c>
      <c r="P781">
        <v>9.7822500000000001E-8</v>
      </c>
      <c r="Q781">
        <v>1.9048544000000001E-8</v>
      </c>
      <c r="R781">
        <v>1.0298304000000001E-9</v>
      </c>
      <c r="S781">
        <v>7.3967660000000003E-10</v>
      </c>
      <c r="T781">
        <v>2.940981E-4</v>
      </c>
      <c r="U781">
        <v>1.8191539999999999E-9</v>
      </c>
      <c r="V781">
        <v>3.5501402000000002E-10</v>
      </c>
      <c r="W781">
        <v>1.9693232000000001E-10</v>
      </c>
      <c r="X781">
        <v>3.1367457E-4</v>
      </c>
      <c r="Y781">
        <v>7.301788E-4</v>
      </c>
      <c r="Z781">
        <v>2.5652197999999999E-3</v>
      </c>
      <c r="AA781">
        <v>2.5213035000000001E-3</v>
      </c>
      <c r="AB781">
        <v>2.4243213999999998E-3</v>
      </c>
      <c r="AC781">
        <v>2.4401825000000001E-3</v>
      </c>
      <c r="AD781">
        <v>1.8955759999999999E-3</v>
      </c>
      <c r="AE781">
        <v>2.2449787000000001E-3</v>
      </c>
      <c r="AF781">
        <v>1.7371048E-3</v>
      </c>
      <c r="AG781">
        <v>7.3223910000000001E-4</v>
      </c>
      <c r="AH781">
        <v>1.5473568E-3</v>
      </c>
      <c r="AI781">
        <v>1.3131958999999999E-9</v>
      </c>
      <c r="AJ781">
        <v>7.9318780000000005E-4</v>
      </c>
      <c r="AM781" s="23" t="s">
        <v>2</v>
      </c>
      <c r="AN781" s="21"/>
      <c r="AO781" s="21">
        <f>SUM(A779:AJ780)/34</f>
        <v>8.5847829264705887E-11</v>
      </c>
      <c r="AP781" s="21"/>
      <c r="AQ781" s="21"/>
      <c r="AR781" s="23" t="s">
        <v>2</v>
      </c>
      <c r="AS781" s="21"/>
      <c r="AT781" s="2">
        <f>((AO781-AO$4)*100)/AO$4</f>
        <v>58.349474666335581</v>
      </c>
    </row>
    <row r="782" spans="1:68" x14ac:dyDescent="0.25">
      <c r="A782">
        <v>3.8893504999999999E-3</v>
      </c>
      <c r="B782">
        <v>3.7933858000000001E-3</v>
      </c>
      <c r="C782">
        <v>3.7387442000000001E-3</v>
      </c>
      <c r="D782">
        <v>3.8465840000000001E-3</v>
      </c>
      <c r="E782">
        <v>3.7289136000000001E-3</v>
      </c>
      <c r="F782">
        <v>3.6124066000000001E-3</v>
      </c>
      <c r="G782">
        <v>3.5089959999999999E-3</v>
      </c>
      <c r="H782">
        <v>3.5656697999999999E-3</v>
      </c>
      <c r="I782">
        <v>3.9706430000000003E-3</v>
      </c>
      <c r="J782">
        <v>4.0396605999999998E-3</v>
      </c>
      <c r="K782">
        <v>4.1186299999999999E-3</v>
      </c>
      <c r="L782">
        <v>4.0471709999999996E-3</v>
      </c>
      <c r="M782">
        <v>3.9237530000000003E-3</v>
      </c>
      <c r="N782">
        <v>3.8119186999999999E-3</v>
      </c>
      <c r="O782">
        <v>3.8016064E-3</v>
      </c>
      <c r="P782">
        <v>3.6714059999999999E-3</v>
      </c>
      <c r="Q782">
        <v>3.5221012999999998E-3</v>
      </c>
      <c r="R782">
        <v>3.2890457999999998E-3</v>
      </c>
      <c r="S782">
        <v>2.6807557000000002E-3</v>
      </c>
      <c r="T782">
        <v>2.8377401000000001E-3</v>
      </c>
      <c r="U782">
        <v>3.3595796999999999E-3</v>
      </c>
      <c r="V782">
        <v>3.6934486E-3</v>
      </c>
      <c r="W782">
        <v>3.7655422999999999E-3</v>
      </c>
      <c r="X782">
        <v>3.7568929999999999E-3</v>
      </c>
      <c r="Y782">
        <v>3.760088E-3</v>
      </c>
      <c r="Z782">
        <v>3.7102329999999998E-3</v>
      </c>
      <c r="AA782">
        <v>3.7032714999999999E-3</v>
      </c>
      <c r="AB782">
        <v>3.5782969999999998E-3</v>
      </c>
      <c r="AC782">
        <v>3.6160627E-3</v>
      </c>
      <c r="AD782">
        <v>3.7843149999999999E-3</v>
      </c>
      <c r="AE782">
        <v>3.8477427000000002E-3</v>
      </c>
      <c r="AF782">
        <v>3.8146771999999999E-3</v>
      </c>
      <c r="AG782">
        <v>3.8202975E-3</v>
      </c>
      <c r="AH782">
        <v>3.9460906000000004E-3</v>
      </c>
      <c r="AI782">
        <v>3.8849247999999999E-3</v>
      </c>
      <c r="AJ782">
        <v>3.8854968999999999E-3</v>
      </c>
      <c r="AM782" s="26" t="s">
        <v>5</v>
      </c>
      <c r="AN782" s="21"/>
      <c r="AO782" s="21">
        <f>SUM(A811:AJ812)/26</f>
        <v>2.0932392050131946E-3</v>
      </c>
      <c r="AP782" s="21"/>
      <c r="AQ782" s="21"/>
      <c r="AR782" s="26" t="s">
        <v>5</v>
      </c>
      <c r="AS782" s="21"/>
      <c r="AT782" s="2">
        <f>((AO782-AO$5)*100)/AO$5</f>
        <v>-1.4436492259073308</v>
      </c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49" t="s">
        <v>54</v>
      </c>
      <c r="BN782" s="49"/>
      <c r="BO782" s="49"/>
      <c r="BP782" s="49"/>
    </row>
    <row r="783" spans="1:68" x14ac:dyDescent="0.25">
      <c r="A783">
        <v>4.0410953000000003E-3</v>
      </c>
      <c r="B783">
        <v>3.8699084000000002E-3</v>
      </c>
      <c r="C783">
        <v>3.8719357000000002E-3</v>
      </c>
      <c r="D783">
        <v>3.9708929999999996E-3</v>
      </c>
      <c r="E783">
        <v>3.9077039999999997E-3</v>
      </c>
      <c r="F783">
        <v>3.8324321999999998E-3</v>
      </c>
      <c r="G783">
        <v>3.8126040999999999E-3</v>
      </c>
      <c r="H783">
        <v>3.866001E-3</v>
      </c>
      <c r="I783">
        <v>4.0894547E-3</v>
      </c>
      <c r="J783">
        <v>4.0866844000000003E-3</v>
      </c>
      <c r="K783">
        <v>4.0420535999999996E-3</v>
      </c>
      <c r="L783">
        <v>3.8877415999999999E-3</v>
      </c>
      <c r="M783">
        <v>3.8400054999999998E-3</v>
      </c>
      <c r="N783">
        <v>3.8405710000000001E-3</v>
      </c>
      <c r="O783">
        <v>3.7373176000000002E-3</v>
      </c>
      <c r="P783">
        <v>3.6406245E-3</v>
      </c>
      <c r="Q783">
        <v>3.5682153000000001E-3</v>
      </c>
      <c r="R783">
        <v>3.4921993999999998E-3</v>
      </c>
      <c r="S783">
        <v>2.8106028E-3</v>
      </c>
      <c r="T783" t="s">
        <v>0</v>
      </c>
      <c r="U783">
        <v>4.3361564E-3</v>
      </c>
      <c r="V783">
        <v>4.3293363000000001E-3</v>
      </c>
      <c r="W783">
        <v>4.3337274999999996E-3</v>
      </c>
      <c r="X783">
        <v>4.1914023E-3</v>
      </c>
      <c r="Y783">
        <v>4.1975320000000003E-3</v>
      </c>
      <c r="Z783">
        <v>4.1255183000000004E-3</v>
      </c>
      <c r="AA783">
        <v>3.8779848E-3</v>
      </c>
      <c r="AB783">
        <v>3.8651419999999998E-3</v>
      </c>
      <c r="AC783">
        <v>3.9355279999999998E-3</v>
      </c>
      <c r="AD783">
        <v>4.0853716999999998E-3</v>
      </c>
      <c r="AE783">
        <v>4.2012830000000001E-3</v>
      </c>
      <c r="AF783">
        <v>4.1903419999999997E-3</v>
      </c>
      <c r="AG783">
        <v>3.9685344999999999E-3</v>
      </c>
      <c r="AH783">
        <v>4.0120140000000004E-3</v>
      </c>
      <c r="AI783">
        <v>3.913311E-3</v>
      </c>
      <c r="AJ783">
        <v>3.9846995000000001E-3</v>
      </c>
      <c r="AM783" s="26" t="s">
        <v>8</v>
      </c>
      <c r="AN783" s="21"/>
      <c r="AO783" s="21">
        <f>SUM(A781:AJ782)/72</f>
        <v>2.2021225370848583E-3</v>
      </c>
      <c r="AP783" s="21"/>
      <c r="AQ783" s="21"/>
      <c r="AR783" s="26" t="s">
        <v>8</v>
      </c>
      <c r="AS783" s="21"/>
      <c r="AT783" s="2">
        <f>((AO783-AO$6)*100)/AO$6</f>
        <v>3.7869298373519871</v>
      </c>
      <c r="BA783" s="2"/>
      <c r="BI783" t="s">
        <v>40</v>
      </c>
      <c r="BJ783" t="s">
        <v>41</v>
      </c>
      <c r="BK783" t="s">
        <v>42</v>
      </c>
      <c r="BM783" s="49" t="s">
        <v>40</v>
      </c>
      <c r="BN783" s="49" t="s">
        <v>41</v>
      </c>
      <c r="BO783" s="49" t="s">
        <v>42</v>
      </c>
      <c r="BP783" s="49"/>
    </row>
    <row r="784" spans="1:68" x14ac:dyDescent="0.25">
      <c r="A784">
        <v>4.0946189999999999E-3</v>
      </c>
      <c r="B784">
        <v>4.1205733999999999E-3</v>
      </c>
      <c r="C784">
        <v>4.0901243000000002E-3</v>
      </c>
      <c r="D784">
        <v>4.1419849999999999E-3</v>
      </c>
      <c r="E784">
        <v>3.8394804999999999E-3</v>
      </c>
      <c r="F784">
        <v>2.8543610000000001E-3</v>
      </c>
      <c r="G784">
        <v>2.212225E-3</v>
      </c>
      <c r="H784">
        <v>1.3782651999999999E-3</v>
      </c>
      <c r="I784">
        <v>2.2918004999999998E-3</v>
      </c>
      <c r="J784">
        <v>2.4060919999999999E-3</v>
      </c>
      <c r="K784">
        <v>2.6531303000000002E-3</v>
      </c>
      <c r="L784">
        <v>2.7576484999999999E-3</v>
      </c>
      <c r="M784">
        <v>2.9206879999999998E-3</v>
      </c>
      <c r="N784">
        <v>3.063264E-3</v>
      </c>
      <c r="O784">
        <v>3.1465525000000001E-3</v>
      </c>
      <c r="P784">
        <v>3.0193429999999999E-3</v>
      </c>
      <c r="Q784">
        <v>3.0525192000000001E-3</v>
      </c>
      <c r="R784">
        <v>2.7553523000000001E-3</v>
      </c>
      <c r="S784">
        <v>1.9073002999999999E-3</v>
      </c>
      <c r="T784" t="s">
        <v>0</v>
      </c>
      <c r="U784">
        <v>4.6324831999999998E-3</v>
      </c>
      <c r="V784">
        <v>4.6336420000000003E-3</v>
      </c>
      <c r="W784">
        <v>4.6059710000000004E-3</v>
      </c>
      <c r="X784">
        <v>4.5221317999999998E-3</v>
      </c>
      <c r="Y784">
        <v>4.4781296000000002E-3</v>
      </c>
      <c r="Z784">
        <v>4.1851579999999996E-3</v>
      </c>
      <c r="AA784">
        <v>4.1888730000000001E-3</v>
      </c>
      <c r="AB784">
        <v>4.2055095999999998E-3</v>
      </c>
      <c r="AC784">
        <v>4.2477966999999997E-3</v>
      </c>
      <c r="AD784">
        <v>4.1446382999999996E-3</v>
      </c>
      <c r="AE784">
        <v>4.1253080000000003E-3</v>
      </c>
      <c r="AF784">
        <v>4.3286666999999999E-3</v>
      </c>
      <c r="AG784">
        <v>4.0833372999999999E-3</v>
      </c>
      <c r="AH784">
        <v>3.9657370000000004E-3</v>
      </c>
      <c r="AI784">
        <v>4.0209729999999997E-3</v>
      </c>
      <c r="AJ784">
        <v>4.1444204000000004E-3</v>
      </c>
      <c r="AM784" s="27" t="s">
        <v>11</v>
      </c>
      <c r="AN784" s="21"/>
      <c r="AO784" s="21">
        <f>SUM(A806:R810)/56</f>
        <v>1.4213995574857486E-3</v>
      </c>
      <c r="AP784" s="21"/>
      <c r="AR784" s="27" t="s">
        <v>11</v>
      </c>
      <c r="AS784" s="21"/>
      <c r="AT784" s="2">
        <f>((AO784-AO$7)*100)/AO$7</f>
        <v>-9.7213047873092595</v>
      </c>
      <c r="AZ784" s="29" t="s">
        <v>43</v>
      </c>
      <c r="BA784" t="s">
        <v>44</v>
      </c>
      <c r="BB784" t="s">
        <v>45</v>
      </c>
      <c r="BC784" t="s">
        <v>46</v>
      </c>
      <c r="BD784" t="s">
        <v>47</v>
      </c>
      <c r="BE784" t="s">
        <v>48</v>
      </c>
      <c r="BF784" t="s">
        <v>49</v>
      </c>
      <c r="BG784" t="s">
        <v>50</v>
      </c>
      <c r="BH784" t="s">
        <v>51</v>
      </c>
      <c r="BI784" s="36" t="s">
        <v>52</v>
      </c>
      <c r="BJ784" s="36" t="s">
        <v>52</v>
      </c>
      <c r="BK784" s="36" t="s">
        <v>52</v>
      </c>
      <c r="BL784" s="47" t="s">
        <v>53</v>
      </c>
      <c r="BM784" s="52" t="s">
        <v>52</v>
      </c>
      <c r="BN784" s="52" t="s">
        <v>52</v>
      </c>
      <c r="BO784" s="52" t="s">
        <v>52</v>
      </c>
      <c r="BP784" s="52" t="s">
        <v>53</v>
      </c>
    </row>
    <row r="785" spans="1:68" x14ac:dyDescent="0.25">
      <c r="A785">
        <v>4.2023859999999998E-3</v>
      </c>
      <c r="B785">
        <v>3.6923220000000001E-3</v>
      </c>
      <c r="C785">
        <v>2.5150883000000001E-3</v>
      </c>
      <c r="D785">
        <v>1.3003438999999999E-3</v>
      </c>
      <c r="E785">
        <v>6.5436184999999997E-4</v>
      </c>
      <c r="F785">
        <v>7.6835339999999997E-4</v>
      </c>
      <c r="G785">
        <v>1.6661728999999999E-4</v>
      </c>
      <c r="H785">
        <v>3.9375035000000001E-4</v>
      </c>
      <c r="I785">
        <v>5.4490590000000002E-4</v>
      </c>
      <c r="J785">
        <v>4.785565E-4</v>
      </c>
      <c r="K785">
        <v>5.5185233999999997E-4</v>
      </c>
      <c r="L785">
        <v>6.1196199999999997E-4</v>
      </c>
      <c r="M785">
        <v>6.4760570000000001E-4</v>
      </c>
      <c r="N785">
        <v>7.7694509999999995E-4</v>
      </c>
      <c r="O785">
        <v>9.3478599999999995E-4</v>
      </c>
      <c r="P785">
        <v>9.8733369999999998E-4</v>
      </c>
      <c r="Q785">
        <v>1.0350182E-3</v>
      </c>
      <c r="R785">
        <v>7.4971480000000001E-4</v>
      </c>
      <c r="S785">
        <v>6.7353525000000007E-5</v>
      </c>
      <c r="T785" t="s">
        <v>0</v>
      </c>
      <c r="U785">
        <v>2.6110066000000001E-3</v>
      </c>
      <c r="V785">
        <v>2.8447956E-3</v>
      </c>
      <c r="W785">
        <v>3.3532029999999999E-3</v>
      </c>
      <c r="X785">
        <v>3.5097614999999999E-3</v>
      </c>
      <c r="Y785">
        <v>3.3474500000000001E-3</v>
      </c>
      <c r="Z785">
        <v>3.3278450999999999E-3</v>
      </c>
      <c r="AA785">
        <v>3.3066509999999999E-3</v>
      </c>
      <c r="AB785">
        <v>3.5299538E-3</v>
      </c>
      <c r="AC785">
        <v>4.1107395999999997E-3</v>
      </c>
      <c r="AD785">
        <v>3.7053073999999998E-3</v>
      </c>
      <c r="AE785">
        <v>3.5780387000000002E-3</v>
      </c>
      <c r="AF785">
        <v>3.7593727000000002E-3</v>
      </c>
      <c r="AG785">
        <v>3.6744424000000001E-3</v>
      </c>
      <c r="AH785">
        <v>3.8272387E-3</v>
      </c>
      <c r="AI785">
        <v>4.0841999999999996E-3</v>
      </c>
      <c r="AJ785">
        <v>4.2737903999999997E-3</v>
      </c>
      <c r="AM785" s="27" t="s">
        <v>14</v>
      </c>
      <c r="AN785" s="21"/>
      <c r="AO785" s="21">
        <f>SUM(E783:R787)/68</f>
        <v>1.5284166936790548E-3</v>
      </c>
      <c r="AP785" s="21"/>
      <c r="AR785" s="27" t="s">
        <v>14</v>
      </c>
      <c r="AS785" s="21"/>
      <c r="AT785" s="2">
        <f>((AO785-AO$8)*100)/AO$8</f>
        <v>-9.0631622580817659</v>
      </c>
      <c r="AZ785" s="23" t="s">
        <v>1</v>
      </c>
      <c r="BA785" s="21">
        <f>AO780</f>
        <v>2.8155100770000009E-11</v>
      </c>
      <c r="BB785" s="21">
        <f>BA785*0.001</f>
        <v>2.815510077000001E-14</v>
      </c>
      <c r="BC785" s="21">
        <f>BB785*80.8</f>
        <v>2.2749321422160005E-12</v>
      </c>
      <c r="BD785" s="21">
        <f>BC785*12</f>
        <v>2.7299185706592006E-11</v>
      </c>
      <c r="BE785" s="21">
        <f>BD785*1000</f>
        <v>2.7299185706592007E-8</v>
      </c>
      <c r="BF785" s="21">
        <f>BE785*0.000000000000000001</f>
        <v>2.7299185706592009E-26</v>
      </c>
      <c r="BG785" s="1">
        <f>BF785*BA$2</f>
        <v>9.6020790845081407E-12</v>
      </c>
      <c r="BH785" s="1">
        <f>BG785*365</f>
        <v>3.5047588658454712E-9</v>
      </c>
      <c r="BI785" s="22">
        <f>BH785*BD$2</f>
        <v>2.0732869306175867E-8</v>
      </c>
      <c r="BJ785" s="22">
        <f>BH785*BD$3</f>
        <v>4.1465738612351734E-8</v>
      </c>
      <c r="BK785" s="22">
        <f>BH785*BD$4</f>
        <v>1.243972158370552E-7</v>
      </c>
      <c r="BL785" s="48">
        <f>AVERAGE(BI785:BK785)</f>
        <v>6.2198607918527601E-8</v>
      </c>
      <c r="BM785" s="50">
        <f>BI785-BI$8</f>
        <v>-2.1686581032535491E-9</v>
      </c>
      <c r="BN785" s="50">
        <f>BJ785-BJ$8</f>
        <v>-4.3373162065070983E-9</v>
      </c>
      <c r="BO785" s="50">
        <f>BK785-BK$8</f>
        <v>-1.3011948619521308E-8</v>
      </c>
      <c r="BP785" s="50">
        <f>BL785-BL$8</f>
        <v>-6.505974309760654E-9</v>
      </c>
    </row>
    <row r="786" spans="1:68" x14ac:dyDescent="0.25">
      <c r="A786">
        <v>1.8206856E-3</v>
      </c>
      <c r="B786">
        <v>6.8130024000000004E-4</v>
      </c>
      <c r="C786">
        <v>2.5043420000000002E-11</v>
      </c>
      <c r="D786">
        <v>1.2530968499999999E-11</v>
      </c>
      <c r="E786" t="s">
        <v>0</v>
      </c>
      <c r="F786">
        <v>1.8748377000000001E-3</v>
      </c>
      <c r="G786">
        <v>2.1729778E-5</v>
      </c>
      <c r="H786">
        <v>2.1279043E-11</v>
      </c>
      <c r="I786">
        <v>2.2396462999999999E-11</v>
      </c>
      <c r="J786">
        <v>2.4900139999999999E-11</v>
      </c>
      <c r="K786">
        <v>2.3306633E-11</v>
      </c>
      <c r="L786">
        <v>1.8695073E-11</v>
      </c>
      <c r="M786">
        <v>1.5666884E-11</v>
      </c>
      <c r="N786">
        <v>1.5034186999999999E-11</v>
      </c>
      <c r="O786">
        <v>1.6873519999999999E-11</v>
      </c>
      <c r="P786">
        <v>1.6862239E-11</v>
      </c>
      <c r="Q786">
        <v>1.8124884E-11</v>
      </c>
      <c r="R786">
        <v>1.0392054000000001E-11</v>
      </c>
      <c r="S786">
        <v>6.7035972999999999E-12</v>
      </c>
      <c r="T786" t="s">
        <v>0</v>
      </c>
      <c r="U786">
        <v>2.5521312000000001E-3</v>
      </c>
      <c r="V786">
        <v>1.1448504999999999E-3</v>
      </c>
      <c r="W786">
        <v>1.1542601000000001E-3</v>
      </c>
      <c r="X786">
        <v>1.3746709E-3</v>
      </c>
      <c r="Y786">
        <v>1.320047E-3</v>
      </c>
      <c r="Z786">
        <v>1.1661143999999999E-3</v>
      </c>
      <c r="AA786">
        <v>1.0549686999999999E-3</v>
      </c>
      <c r="AB786">
        <v>1.5741077E-3</v>
      </c>
      <c r="AC786">
        <v>4.3704820000000002E-3</v>
      </c>
      <c r="AD786">
        <v>1.0299819E-3</v>
      </c>
      <c r="AE786">
        <v>7.2264100000000005E-5</v>
      </c>
      <c r="AF786">
        <v>9.0247403999999995E-4</v>
      </c>
      <c r="AG786">
        <v>1.8858019E-3</v>
      </c>
      <c r="AH786">
        <v>2.5472632000000002E-3</v>
      </c>
      <c r="AI786">
        <v>2.9497398000000001E-3</v>
      </c>
      <c r="AJ786">
        <v>2.7612042999999998E-3</v>
      </c>
      <c r="AM786" s="30" t="s">
        <v>17</v>
      </c>
      <c r="AN786" s="21"/>
      <c r="AO786" s="21">
        <f>SUM(S806:Z810)/35</f>
        <v>2.5406015139526751E-3</v>
      </c>
      <c r="AP786" s="21"/>
      <c r="AR786" s="30" t="s">
        <v>17</v>
      </c>
      <c r="AS786" s="21"/>
      <c r="AT786" s="2">
        <f>((AO786-AO$9)*100)/AO$9</f>
        <v>-10.504585455673952</v>
      </c>
      <c r="AZ786" s="23" t="s">
        <v>2</v>
      </c>
      <c r="BA786" s="21">
        <f t="shared" ref="BA786:BA797" si="321">AO781</f>
        <v>8.5847829264705887E-11</v>
      </c>
      <c r="BB786" s="21">
        <f t="shared" ref="BB786:BB798" si="322">BA786*0.001</f>
        <v>8.5847829264705888E-14</v>
      </c>
      <c r="BC786" s="21">
        <f t="shared" ref="BC786:BC798" si="323">BB786*80.8</f>
        <v>6.9365046045882352E-12</v>
      </c>
      <c r="BD786" s="21">
        <f t="shared" ref="BD786:BD798" si="324">BC786*12</f>
        <v>8.3238055255058825E-11</v>
      </c>
      <c r="BE786" s="21">
        <f t="shared" ref="BE786:BE798" si="325">BD786*1000</f>
        <v>8.3238055255058821E-8</v>
      </c>
      <c r="BF786" s="21">
        <f t="shared" ref="BF786:BF798" si="326">BE786*0.000000000000000001</f>
        <v>8.3238055255058826E-26</v>
      </c>
      <c r="BG786" s="1">
        <f>BF786*BA$2</f>
        <v>2.9277737365138118E-11</v>
      </c>
      <c r="BH786" s="1">
        <f t="shared" ref="BH786:BH797" si="327">BG786*365</f>
        <v>1.0686374138275413E-8</v>
      </c>
      <c r="BI786" s="22">
        <f t="shared" ref="BI786" si="328">BH786*BD$2</f>
        <v>6.3216673912975185E-8</v>
      </c>
      <c r="BJ786" s="22">
        <f t="shared" ref="BJ786:BJ798" si="329">BH786*BD$3</f>
        <v>1.2643334782595037E-7</v>
      </c>
      <c r="BK786" s="22">
        <f t="shared" ref="BK786:BK798" si="330">BH786*BD$4</f>
        <v>3.7930004347785111E-7</v>
      </c>
      <c r="BL786" s="48">
        <f t="shared" ref="BL786" si="331">AVERAGE(BI786:BK786)</f>
        <v>1.8965002173892555E-7</v>
      </c>
      <c r="BM786" s="50">
        <f>BI786-BI$9</f>
        <v>2.3294423431133347E-8</v>
      </c>
      <c r="BN786" s="50">
        <f>BJ786-BJ$9</f>
        <v>4.6588846862266694E-8</v>
      </c>
      <c r="BO786" s="50">
        <f>BK786-BK$9</f>
        <v>1.3976654058680006E-7</v>
      </c>
      <c r="BP786" s="50">
        <f>BL786-BL$9</f>
        <v>6.9883270293400028E-8</v>
      </c>
    </row>
    <row r="787" spans="1:68" x14ac:dyDescent="0.25">
      <c r="A787">
        <v>1.1820771E-11</v>
      </c>
      <c r="B787">
        <v>6.6630019999999997E-12</v>
      </c>
      <c r="C787">
        <v>2.5262447999999999E-12</v>
      </c>
      <c r="D787" t="s">
        <v>0</v>
      </c>
      <c r="E787" t="s">
        <v>0</v>
      </c>
      <c r="F787">
        <v>7.3967344000000002E-4</v>
      </c>
      <c r="G787">
        <v>5.3880233999999998E-12</v>
      </c>
      <c r="H787">
        <v>2.9555337999999998E-12</v>
      </c>
      <c r="I787">
        <v>1.9800385000000001E-12</v>
      </c>
      <c r="J787">
        <v>9.7570309999999994E-13</v>
      </c>
      <c r="K787">
        <v>4.502762E-13</v>
      </c>
      <c r="L787">
        <v>3.1748359999999998E-13</v>
      </c>
      <c r="M787">
        <v>6.8616159999999999E-13</v>
      </c>
      <c r="N787">
        <v>1.0268854999999999E-12</v>
      </c>
      <c r="O787">
        <v>1.2483482E-12</v>
      </c>
      <c r="P787">
        <v>1.3383436E-12</v>
      </c>
      <c r="Q787">
        <v>9.9774139999999995E-13</v>
      </c>
      <c r="R787">
        <v>1.2800818E-12</v>
      </c>
      <c r="S787">
        <v>2.9670924999999999E-12</v>
      </c>
      <c r="T787" t="s">
        <v>0</v>
      </c>
      <c r="U787" t="s">
        <v>0</v>
      </c>
      <c r="V787">
        <v>1.5921665E-11</v>
      </c>
      <c r="W787">
        <v>1.3216322E-11</v>
      </c>
      <c r="X787">
        <v>1.8009396000000001E-11</v>
      </c>
      <c r="Y787">
        <v>2.3373816999999999E-11</v>
      </c>
      <c r="Z787">
        <v>1.0889199999999999E-11</v>
      </c>
      <c r="AA787">
        <v>4.2280480000000004E-12</v>
      </c>
      <c r="AB787">
        <v>2.6618277000000001E-11</v>
      </c>
      <c r="AC787" t="s">
        <v>0</v>
      </c>
      <c r="AD787">
        <v>4.0363726000000002E-11</v>
      </c>
      <c r="AE787">
        <v>6.7421532999999998E-12</v>
      </c>
      <c r="AF787">
        <v>2.4602267E-12</v>
      </c>
      <c r="AG787">
        <v>1.1490599000000001E-12</v>
      </c>
      <c r="AH787">
        <v>6.3692268000000001E-12</v>
      </c>
      <c r="AI787">
        <v>1.6107759999999999E-11</v>
      </c>
      <c r="AJ787">
        <v>9.9021790000000004E-12</v>
      </c>
      <c r="AM787" s="30" t="s">
        <v>19</v>
      </c>
      <c r="AN787" s="21"/>
      <c r="AO787" s="21">
        <f>SUM(S783:AB787)/44</f>
        <v>2.5151311737938056E-3</v>
      </c>
      <c r="AP787" s="21"/>
      <c r="AR787" s="30" t="s">
        <v>19</v>
      </c>
      <c r="AS787" s="21"/>
      <c r="AT787" s="2">
        <f>((AO787-AO$10)*100)/AO$10</f>
        <v>-4.971510653796229</v>
      </c>
      <c r="AZ787" s="26" t="s">
        <v>5</v>
      </c>
      <c r="BA787" s="21">
        <f t="shared" si="321"/>
        <v>2.0932392050131946E-3</v>
      </c>
      <c r="BB787" s="21">
        <f t="shared" si="322"/>
        <v>2.0932392050131946E-6</v>
      </c>
      <c r="BC787" s="21">
        <f t="shared" si="323"/>
        <v>1.6913372776506611E-4</v>
      </c>
      <c r="BD787" s="21">
        <f t="shared" si="324"/>
        <v>2.0296047331807934E-3</v>
      </c>
      <c r="BE787" s="21">
        <f t="shared" si="325"/>
        <v>2.0296047331807934</v>
      </c>
      <c r="BF787" s="21">
        <f t="shared" si="326"/>
        <v>2.0296047331807937E-18</v>
      </c>
      <c r="BG787" s="1">
        <f>BF787*BA$2</f>
        <v>7.1388302082534645E-4</v>
      </c>
      <c r="BH787" s="1">
        <f t="shared" si="327"/>
        <v>0.26056730260125144</v>
      </c>
      <c r="BI787" s="22">
        <f>BH787*BD$2</f>
        <v>1.5414206902908565</v>
      </c>
      <c r="BJ787" s="22">
        <f t="shared" si="329"/>
        <v>3.082841380581713</v>
      </c>
      <c r="BK787" s="22">
        <f t="shared" si="330"/>
        <v>9.248524141745138</v>
      </c>
      <c r="BL787" s="48">
        <f>AVERAGE(BI787:BK787)</f>
        <v>4.624262070872569</v>
      </c>
      <c r="BM787" s="50">
        <f>BI787-BI$10</f>
        <v>-2.2578664579785634E-2</v>
      </c>
      <c r="BN787" s="50">
        <f>BJ787-BJ$10</f>
        <v>-4.5157329159571269E-2</v>
      </c>
      <c r="BO787" s="50">
        <f>BK787-BK$10</f>
        <v>-0.13547198747871469</v>
      </c>
      <c r="BP787" s="50">
        <f>BL787-BL$10</f>
        <v>-6.7735993739357347E-2</v>
      </c>
    </row>
    <row r="788" spans="1:68" x14ac:dyDescent="0.25">
      <c r="A788">
        <v>3.9761874E-12</v>
      </c>
      <c r="B788">
        <v>3.896089E-12</v>
      </c>
      <c r="C788" t="s">
        <v>0</v>
      </c>
      <c r="D788" t="s">
        <v>0</v>
      </c>
      <c r="E788" t="s">
        <v>0</v>
      </c>
      <c r="F788">
        <v>3.8924977999999998E-11</v>
      </c>
      <c r="G788">
        <v>4.1981197000000001E-12</v>
      </c>
      <c r="H788">
        <v>3.2034026000000001E-12</v>
      </c>
      <c r="I788">
        <v>2.5436896999999999E-12</v>
      </c>
      <c r="J788">
        <v>1.3322498E-12</v>
      </c>
      <c r="K788">
        <v>8.1714990000000005E-13</v>
      </c>
      <c r="L788">
        <v>5.3355627000000003E-13</v>
      </c>
      <c r="M788">
        <v>4.4001369999999998E-13</v>
      </c>
      <c r="N788">
        <v>4.1574494E-13</v>
      </c>
      <c r="O788">
        <v>3.9725109999999998E-13</v>
      </c>
      <c r="P788">
        <v>4.0247758000000002E-13</v>
      </c>
      <c r="Q788">
        <v>4.7683049999999998E-13</v>
      </c>
      <c r="R788">
        <v>8.8617030000000002E-13</v>
      </c>
      <c r="S788">
        <v>1.5028522000000001E-12</v>
      </c>
      <c r="T788" t="s">
        <v>0</v>
      </c>
      <c r="U788" t="s">
        <v>0</v>
      </c>
      <c r="V788">
        <v>5.9270827000000002E-5</v>
      </c>
      <c r="W788">
        <v>8.5638760000000006E-12</v>
      </c>
      <c r="X788">
        <v>1.0981735E-12</v>
      </c>
      <c r="Y788">
        <v>7.3148546000000003E-13</v>
      </c>
      <c r="Z788">
        <v>7.3974864999999998E-13</v>
      </c>
      <c r="AA788">
        <v>5.0467850000000001E-12</v>
      </c>
      <c r="AB788">
        <v>2.8528557999999999E-11</v>
      </c>
      <c r="AC788" t="s">
        <v>0</v>
      </c>
      <c r="AD788">
        <v>2.6825788000000001E-11</v>
      </c>
      <c r="AE788">
        <v>1.143239E-11</v>
      </c>
      <c r="AF788">
        <v>5.8308445000000004E-12</v>
      </c>
      <c r="AG788">
        <v>3.4851890999999999E-12</v>
      </c>
      <c r="AH788">
        <v>3.0060781999999998E-12</v>
      </c>
      <c r="AI788">
        <v>3.3341835999999999E-12</v>
      </c>
      <c r="AJ788">
        <v>2.8307228999999999E-12</v>
      </c>
      <c r="AM788" s="28" t="s">
        <v>22</v>
      </c>
      <c r="AN788" s="21"/>
      <c r="AO788" s="1">
        <f>(SUM(B797:O805)+SUM(P797:R801))/140</f>
        <v>4.1962414979766068E-5</v>
      </c>
      <c r="AP788" s="21"/>
      <c r="AR788" s="28" t="s">
        <v>22</v>
      </c>
      <c r="AS788" s="21"/>
      <c r="AT788" s="2">
        <f>((AO788-AO$11)*100)/AO$11</f>
        <v>-22.888294014791931</v>
      </c>
      <c r="AU788">
        <f>SUM(AT788:AT791)/4</f>
        <v>-29.224873045599551</v>
      </c>
      <c r="AZ788" s="26" t="s">
        <v>8</v>
      </c>
      <c r="BA788" s="21">
        <f t="shared" si="321"/>
        <v>2.2021225370848583E-3</v>
      </c>
      <c r="BB788" s="21">
        <f t="shared" si="322"/>
        <v>2.2021225370848583E-6</v>
      </c>
      <c r="BC788" s="21">
        <f t="shared" si="323"/>
        <v>1.7793150099645655E-4</v>
      </c>
      <c r="BD788" s="21">
        <f t="shared" si="324"/>
        <v>2.1351780119574786E-3</v>
      </c>
      <c r="BE788" s="21">
        <f t="shared" si="325"/>
        <v>2.1351780119574784</v>
      </c>
      <c r="BF788" s="21">
        <f t="shared" si="326"/>
        <v>2.1351780119574785E-18</v>
      </c>
      <c r="BG788" s="1">
        <f t="shared" ref="BG788:BG795" si="332">BF788*BA$2</f>
        <v>7.5101683803586365E-4</v>
      </c>
      <c r="BH788" s="1">
        <f t="shared" si="327"/>
        <v>0.27412114588309022</v>
      </c>
      <c r="BI788" s="22">
        <f>BH788*BD$2</f>
        <v>1.6216002610160349</v>
      </c>
      <c r="BJ788" s="22">
        <f t="shared" si="329"/>
        <v>3.2432005220320699</v>
      </c>
      <c r="BK788" s="22">
        <f t="shared" si="330"/>
        <v>9.7296015660962087</v>
      </c>
      <c r="BL788" s="48">
        <f t="shared" ref="BL788:BL797" si="333">AVERAGE(BI788:BK788)</f>
        <v>4.8648007830481044</v>
      </c>
      <c r="BM788" s="50">
        <f>BI788-BI$11</f>
        <v>5.9168205691438658E-2</v>
      </c>
      <c r="BN788" s="50">
        <f>BJ788-BJ$11</f>
        <v>0.11833641138287732</v>
      </c>
      <c r="BO788" s="50">
        <f>BK788-BK$11</f>
        <v>0.35500923414863017</v>
      </c>
      <c r="BP788" s="50">
        <f>BL788-BL$11</f>
        <v>0.17750461707431509</v>
      </c>
    </row>
    <row r="789" spans="1:68" x14ac:dyDescent="0.25">
      <c r="A789">
        <v>2.0044336999999999E-12</v>
      </c>
      <c r="B789">
        <v>1.6974252E-12</v>
      </c>
      <c r="C789" t="s">
        <v>0</v>
      </c>
      <c r="D789" t="s">
        <v>0</v>
      </c>
      <c r="E789" t="s">
        <v>0</v>
      </c>
      <c r="F789">
        <v>4.2702452999999999E-11</v>
      </c>
      <c r="G789">
        <v>2.5920432999999998E-12</v>
      </c>
      <c r="H789">
        <v>1.3237783999999999E-12</v>
      </c>
      <c r="I789">
        <v>1.1638541999999999E-12</v>
      </c>
      <c r="J789">
        <v>8.531172E-13</v>
      </c>
      <c r="K789">
        <v>7.4921455E-13</v>
      </c>
      <c r="L789">
        <v>5.4373089999999996E-13</v>
      </c>
      <c r="M789">
        <v>4.4107666999999998E-13</v>
      </c>
      <c r="N789">
        <v>4.1417734999999999E-13</v>
      </c>
      <c r="O789">
        <v>4.5857160000000005E-13</v>
      </c>
      <c r="P789">
        <v>5.2512710000000005E-13</v>
      </c>
      <c r="Q789">
        <v>6.5981112999999998E-13</v>
      </c>
      <c r="R789">
        <v>8.3058403000000003E-13</v>
      </c>
      <c r="S789">
        <v>8.5083073999999996E-13</v>
      </c>
      <c r="T789" t="s">
        <v>0</v>
      </c>
      <c r="U789" t="s">
        <v>0</v>
      </c>
      <c r="V789">
        <v>9.9220629999999992E-4</v>
      </c>
      <c r="W789">
        <v>8.7660099999999997E-12</v>
      </c>
      <c r="X789">
        <v>1.0197589000000001E-12</v>
      </c>
      <c r="Y789">
        <v>1.0410285E-12</v>
      </c>
      <c r="Z789">
        <v>2.095576E-12</v>
      </c>
      <c r="AA789">
        <v>8.2902099999999997E-12</v>
      </c>
      <c r="AB789">
        <v>8.2883095000000001E-10</v>
      </c>
      <c r="AC789" t="s">
        <v>0</v>
      </c>
      <c r="AD789">
        <v>1.9703764000000001E-10</v>
      </c>
      <c r="AE789">
        <v>1.2466643000000001E-11</v>
      </c>
      <c r="AF789">
        <v>3.5633716000000001E-12</v>
      </c>
      <c r="AG789">
        <v>3.0914611000000001E-12</v>
      </c>
      <c r="AH789">
        <v>2.8459828E-12</v>
      </c>
      <c r="AI789">
        <v>3.0924073999999999E-12</v>
      </c>
      <c r="AJ789">
        <v>2.7344572E-12</v>
      </c>
      <c r="AM789" s="28" t="s">
        <v>25</v>
      </c>
      <c r="AN789" s="21"/>
      <c r="AO789" s="21">
        <f>SUM(E788:R796)/126</f>
        <v>2.0956588532192541E-5</v>
      </c>
      <c r="AP789" s="21"/>
      <c r="AR789" s="28" t="s">
        <v>25</v>
      </c>
      <c r="AS789" s="21"/>
      <c r="AT789" s="2">
        <f>((AO789-AO$12)*100)/AO$12</f>
        <v>-41.522263950656381</v>
      </c>
      <c r="AZ789" s="27" t="s">
        <v>11</v>
      </c>
      <c r="BA789" s="21">
        <f t="shared" si="321"/>
        <v>1.4213995574857486E-3</v>
      </c>
      <c r="BB789" s="21">
        <f t="shared" si="322"/>
        <v>1.4213995574857487E-6</v>
      </c>
      <c r="BC789" s="21">
        <f t="shared" si="323"/>
        <v>1.1484908424484849E-4</v>
      </c>
      <c r="BD789" s="21">
        <f t="shared" si="324"/>
        <v>1.3781890109381819E-3</v>
      </c>
      <c r="BE789" s="21">
        <f t="shared" si="325"/>
        <v>1.378189010938182</v>
      </c>
      <c r="BF789" s="21">
        <f t="shared" si="326"/>
        <v>1.3781890109381821E-18</v>
      </c>
      <c r="BG789" s="1">
        <f t="shared" si="332"/>
        <v>4.8475731176234147E-4</v>
      </c>
      <c r="BH789" s="1">
        <f t="shared" si="327"/>
        <v>0.17693641879325464</v>
      </c>
      <c r="BI789" s="22">
        <f t="shared" ref="BI789:BI798" si="334">BH789*BD$2</f>
        <v>1.0466910240509231</v>
      </c>
      <c r="BJ789" s="22">
        <f t="shared" si="329"/>
        <v>2.0933820481018461</v>
      </c>
      <c r="BK789" s="22">
        <f t="shared" si="330"/>
        <v>6.2801461443055384</v>
      </c>
      <c r="BL789" s="48">
        <f t="shared" si="333"/>
        <v>3.1400730721527688</v>
      </c>
      <c r="BM789" s="50">
        <f>BI789-BI$12</f>
        <v>-0.1127087895872636</v>
      </c>
      <c r="BN789" s="50">
        <f>BJ789-BJ$12</f>
        <v>-0.22541757917452721</v>
      </c>
      <c r="BO789" s="50">
        <f>BK789-BK$12</f>
        <v>-0.67625273752358162</v>
      </c>
      <c r="BP789" s="50">
        <f>BL789-BL$12</f>
        <v>-0.33812636876179125</v>
      </c>
    </row>
    <row r="790" spans="1:68" x14ac:dyDescent="0.25">
      <c r="A790">
        <v>1.9922494999999998E-12</v>
      </c>
      <c r="B790">
        <v>1.1197546E-12</v>
      </c>
      <c r="C790" t="s">
        <v>0</v>
      </c>
      <c r="D790" t="s">
        <v>0</v>
      </c>
      <c r="E790" t="s">
        <v>0</v>
      </c>
      <c r="F790">
        <v>1.4817052000000001E-11</v>
      </c>
      <c r="G790">
        <v>1.5731864E-12</v>
      </c>
      <c r="H790">
        <v>7.3062259999999996E-13</v>
      </c>
      <c r="I790">
        <v>4.2572583E-13</v>
      </c>
      <c r="J790">
        <v>3.9788984000000001E-13</v>
      </c>
      <c r="K790">
        <v>4.7704955000000001E-13</v>
      </c>
      <c r="L790">
        <v>4.4539780999999998E-13</v>
      </c>
      <c r="M790">
        <v>4.0858855E-13</v>
      </c>
      <c r="N790">
        <v>4.4649020000000001E-13</v>
      </c>
      <c r="O790">
        <v>5.7657312999999996E-13</v>
      </c>
      <c r="P790">
        <v>6.771535E-13</v>
      </c>
      <c r="Q790">
        <v>8.0298530000000001E-13</v>
      </c>
      <c r="R790">
        <v>8.4788849999999998E-13</v>
      </c>
      <c r="S790">
        <v>5.5852295000000001E-13</v>
      </c>
      <c r="T790" t="s">
        <v>0</v>
      </c>
      <c r="U790" t="s">
        <v>0</v>
      </c>
      <c r="V790" t="s">
        <v>0</v>
      </c>
      <c r="W790">
        <v>3.512613E-12</v>
      </c>
      <c r="X790">
        <v>1.5981120000000001E-12</v>
      </c>
      <c r="Y790">
        <v>1.4035597E-12</v>
      </c>
      <c r="Z790">
        <v>2.4878764E-12</v>
      </c>
      <c r="AA790">
        <v>5.3542090000000003E-12</v>
      </c>
      <c r="AB790" t="s">
        <v>0</v>
      </c>
      <c r="AC790" t="s">
        <v>0</v>
      </c>
      <c r="AD790">
        <v>9.2386639999999999E-4</v>
      </c>
      <c r="AE790">
        <v>4.6766536999999999E-9</v>
      </c>
      <c r="AF790">
        <v>3.7473159999999999E-12</v>
      </c>
      <c r="AG790">
        <v>2.9735314000000002E-12</v>
      </c>
      <c r="AH790">
        <v>3.2360163000000001E-12</v>
      </c>
      <c r="AI790">
        <v>3.4625901999999998E-12</v>
      </c>
      <c r="AJ790">
        <v>3.0529464000000002E-12</v>
      </c>
      <c r="AM790" s="35" t="s">
        <v>27</v>
      </c>
      <c r="AN790" s="21"/>
      <c r="AO790" s="21">
        <f>(SUM(S797:AB805)+SUM(P802:R805))/67</f>
        <v>2.1212674012895545E-5</v>
      </c>
      <c r="AP790" s="21"/>
      <c r="AR790" s="35" t="s">
        <v>27</v>
      </c>
      <c r="AS790" s="21"/>
      <c r="AT790" s="2">
        <f>((AO790-AO$13)*100)/AO$13</f>
        <v>-25.443289529905552</v>
      </c>
      <c r="AZ790" s="27" t="s">
        <v>14</v>
      </c>
      <c r="BA790" s="21">
        <f t="shared" si="321"/>
        <v>1.5284166936790548E-3</v>
      </c>
      <c r="BB790" s="21">
        <f t="shared" si="322"/>
        <v>1.5284166936790548E-6</v>
      </c>
      <c r="BC790" s="21">
        <f t="shared" si="323"/>
        <v>1.2349606884926763E-4</v>
      </c>
      <c r="BD790" s="21">
        <f t="shared" si="324"/>
        <v>1.4819528261912117E-3</v>
      </c>
      <c r="BE790" s="21">
        <f t="shared" si="325"/>
        <v>1.4819528261912118</v>
      </c>
      <c r="BF790" s="21">
        <f t="shared" si="326"/>
        <v>1.4819528261912119E-18</v>
      </c>
      <c r="BG790" s="1">
        <f t="shared" si="332"/>
        <v>5.2125467732036588E-4</v>
      </c>
      <c r="BH790" s="1">
        <f t="shared" si="327"/>
        <v>0.19025795722193356</v>
      </c>
      <c r="BI790" s="22">
        <f t="shared" si="334"/>
        <v>1.1254963643813403</v>
      </c>
      <c r="BJ790" s="22">
        <f t="shared" si="329"/>
        <v>2.2509927287626805</v>
      </c>
      <c r="BK790" s="22">
        <f t="shared" si="330"/>
        <v>6.7529781862880425</v>
      </c>
      <c r="BL790" s="48">
        <f t="shared" si="333"/>
        <v>3.3764890931440212</v>
      </c>
      <c r="BM790" s="50">
        <f>BI790-BI$13</f>
        <v>-0.11217188132513178</v>
      </c>
      <c r="BN790" s="50">
        <f>BJ790-BJ$13</f>
        <v>-0.22434376265026357</v>
      </c>
      <c r="BO790" s="50">
        <f>BK790-BK$13</f>
        <v>-0.67303128795078937</v>
      </c>
      <c r="BP790" s="50">
        <f>BL790-BL$13</f>
        <v>-0.33651564397539468</v>
      </c>
    </row>
    <row r="791" spans="1:68" x14ac:dyDescent="0.25">
      <c r="A791">
        <v>4.4169130000000001E-12</v>
      </c>
      <c r="B791">
        <v>1.1841371E-12</v>
      </c>
      <c r="C791" t="s">
        <v>0</v>
      </c>
      <c r="D791" t="s">
        <v>0</v>
      </c>
      <c r="E791">
        <v>2.4744077999999999E-11</v>
      </c>
      <c r="F791">
        <v>2.9469593E-11</v>
      </c>
      <c r="G791">
        <v>1.7781780999999999E-12</v>
      </c>
      <c r="H791">
        <v>6.2031163999999997E-13</v>
      </c>
      <c r="I791">
        <v>2.4246433000000002E-13</v>
      </c>
      <c r="J791">
        <v>2.8971976999999998E-13</v>
      </c>
      <c r="K791">
        <v>2.1023388000000001E-13</v>
      </c>
      <c r="L791">
        <v>2.290658E-13</v>
      </c>
      <c r="M791">
        <v>3.9349859999999999E-13</v>
      </c>
      <c r="N791">
        <v>5.2006765999999997E-13</v>
      </c>
      <c r="O791">
        <v>7.1230397000000003E-13</v>
      </c>
      <c r="P791">
        <v>8.857809E-13</v>
      </c>
      <c r="Q791">
        <v>1.0093695999999999E-12</v>
      </c>
      <c r="R791">
        <v>1.9786023999999998E-12</v>
      </c>
      <c r="S791">
        <v>6.7696955000000004E-13</v>
      </c>
      <c r="T791" t="s">
        <v>0</v>
      </c>
      <c r="U791" t="s">
        <v>0</v>
      </c>
      <c r="V791" t="s">
        <v>0</v>
      </c>
      <c r="W791">
        <v>4.1847310000000003E-12</v>
      </c>
      <c r="X791">
        <v>2.7124730000000002E-12</v>
      </c>
      <c r="Y791">
        <v>2.5725000000000002E-12</v>
      </c>
      <c r="Z791">
        <v>3.4484050000000002E-12</v>
      </c>
      <c r="AA791">
        <v>1.2611839000000001E-11</v>
      </c>
      <c r="AB791" t="s">
        <v>0</v>
      </c>
      <c r="AC791" t="s">
        <v>0</v>
      </c>
      <c r="AD791" t="s">
        <v>0</v>
      </c>
      <c r="AE791">
        <v>3.8092799999999997E-12</v>
      </c>
      <c r="AF791">
        <v>4.2663289999999999E-12</v>
      </c>
      <c r="AG791">
        <v>3.6438490000000003E-12</v>
      </c>
      <c r="AH791">
        <v>4.6076230000000002E-12</v>
      </c>
      <c r="AI791">
        <v>5.8462852999999998E-12</v>
      </c>
      <c r="AJ791">
        <v>5.8616480000000002E-12</v>
      </c>
      <c r="AM791" s="35" t="s">
        <v>28</v>
      </c>
      <c r="AN791" s="21"/>
      <c r="AO791" s="21">
        <f>SUM(S788:AB796)/54</f>
        <v>1.7374037518642696E-4</v>
      </c>
      <c r="AP791" s="2"/>
      <c r="AR791" s="35" t="s">
        <v>28</v>
      </c>
      <c r="AS791" s="21"/>
      <c r="AT791" s="2">
        <f>((AO791-AO$14)*100)/AO$14</f>
        <v>-27.045644687044341</v>
      </c>
      <c r="AZ791" s="30" t="s">
        <v>17</v>
      </c>
      <c r="BA791" s="21">
        <f t="shared" si="321"/>
        <v>2.5406015139526751E-3</v>
      </c>
      <c r="BB791" s="21">
        <f t="shared" si="322"/>
        <v>2.5406015139526751E-6</v>
      </c>
      <c r="BC791" s="21">
        <f t="shared" si="323"/>
        <v>2.0528060232737614E-4</v>
      </c>
      <c r="BD791" s="21">
        <f t="shared" si="324"/>
        <v>2.4633672279285139E-3</v>
      </c>
      <c r="BE791" s="21">
        <f t="shared" si="325"/>
        <v>2.4633672279285137</v>
      </c>
      <c r="BF791" s="21">
        <f t="shared" si="326"/>
        <v>2.463367227928514E-18</v>
      </c>
      <c r="BG791" s="1">
        <f t="shared" si="332"/>
        <v>8.6645247191543585E-4</v>
      </c>
      <c r="BH791" s="1">
        <f t="shared" si="327"/>
        <v>0.31625515224913409</v>
      </c>
      <c r="BI791" s="22">
        <f t="shared" si="334"/>
        <v>1.8708496047713965</v>
      </c>
      <c r="BJ791" s="22">
        <f t="shared" si="329"/>
        <v>3.741699209542793</v>
      </c>
      <c r="BK791" s="22">
        <f t="shared" si="330"/>
        <v>11.225097628628379</v>
      </c>
      <c r="BL791" s="48">
        <f t="shared" si="333"/>
        <v>5.6125488143141906</v>
      </c>
      <c r="BM791" s="50">
        <f>BI791-BI$14</f>
        <v>-0.21959225115719572</v>
      </c>
      <c r="BN791" s="50">
        <f>BJ791-BJ$14</f>
        <v>-0.43918450231439143</v>
      </c>
      <c r="BO791" s="50">
        <f>BK791-BK$14</f>
        <v>-1.3175535069431739</v>
      </c>
      <c r="BP791" s="50">
        <f>BL791-BL$14</f>
        <v>-0.65877675347158604</v>
      </c>
    </row>
    <row r="792" spans="1:68" x14ac:dyDescent="0.25">
      <c r="A792">
        <v>9.8287585000000006E-12</v>
      </c>
      <c r="B792">
        <v>2.7343193E-12</v>
      </c>
      <c r="C792" t="s">
        <v>0</v>
      </c>
      <c r="D792" t="s">
        <v>0</v>
      </c>
      <c r="E792">
        <v>1.511243E-11</v>
      </c>
      <c r="F792">
        <v>5.1777574999999997E-12</v>
      </c>
      <c r="G792">
        <v>1.1892029999999999E-12</v>
      </c>
      <c r="H792">
        <v>3.3412877000000002E-13</v>
      </c>
      <c r="I792">
        <v>2.2701114999999999E-13</v>
      </c>
      <c r="J792">
        <v>1.4200367999999999E-13</v>
      </c>
      <c r="K792">
        <v>1.9264579999999999E-13</v>
      </c>
      <c r="L792">
        <v>2.9380166E-13</v>
      </c>
      <c r="M792">
        <v>4.7007407000000002E-13</v>
      </c>
      <c r="N792">
        <v>6.8031376999999997E-13</v>
      </c>
      <c r="O792">
        <v>9.557661999999999E-13</v>
      </c>
      <c r="P792">
        <v>1.2497276E-12</v>
      </c>
      <c r="Q792">
        <v>1.7094191999999999E-12</v>
      </c>
      <c r="R792">
        <v>4.8443714000000003E-12</v>
      </c>
      <c r="S792" t="s">
        <v>0</v>
      </c>
      <c r="T792" t="s">
        <v>0</v>
      </c>
      <c r="U792" t="s">
        <v>0</v>
      </c>
      <c r="V792" t="s">
        <v>0</v>
      </c>
      <c r="W792">
        <v>7.3234795000000007E-12</v>
      </c>
      <c r="X792">
        <v>3.5222807999999999E-12</v>
      </c>
      <c r="Y792">
        <v>4.3663168000000001E-12</v>
      </c>
      <c r="Z792">
        <v>6.0525183E-12</v>
      </c>
      <c r="AA792">
        <v>4.5894567000000002E-4</v>
      </c>
      <c r="AB792" t="s">
        <v>0</v>
      </c>
      <c r="AC792" t="s">
        <v>0</v>
      </c>
      <c r="AD792" t="s">
        <v>0</v>
      </c>
      <c r="AE792">
        <v>7.9911859999999993E-12</v>
      </c>
      <c r="AF792">
        <v>5.1067659999999998E-12</v>
      </c>
      <c r="AG792">
        <v>4.0648717000000004E-12</v>
      </c>
      <c r="AH792">
        <v>7.1270610000000003E-12</v>
      </c>
      <c r="AI792">
        <v>1.5415032000000002E-11</v>
      </c>
      <c r="AJ792">
        <v>1.3875179999999999E-10</v>
      </c>
      <c r="AM792" s="33" t="s">
        <v>29</v>
      </c>
      <c r="AN792" s="21"/>
      <c r="AO792" s="1">
        <f>(SUM(AC783:AJ805)+SUM(A783:D796))/173</f>
        <v>1.1176724448666321E-3</v>
      </c>
      <c r="AP792" s="21"/>
      <c r="AR792" s="33" t="s">
        <v>29</v>
      </c>
      <c r="AS792" s="21"/>
      <c r="AT792" s="2">
        <f>((AO792-AO$15)*100)/AO$15</f>
        <v>-5.5342600423523898</v>
      </c>
      <c r="AZ792" s="30" t="s">
        <v>19</v>
      </c>
      <c r="BA792" s="21">
        <f t="shared" si="321"/>
        <v>2.5151311737938056E-3</v>
      </c>
      <c r="BB792" s="21">
        <f t="shared" si="322"/>
        <v>2.5151311737938056E-6</v>
      </c>
      <c r="BC792" s="21">
        <f t="shared" si="323"/>
        <v>2.0322259884253949E-4</v>
      </c>
      <c r="BD792" s="21">
        <f t="shared" si="324"/>
        <v>2.4386711861104741E-3</v>
      </c>
      <c r="BE792" s="21">
        <f t="shared" si="325"/>
        <v>2.438671186110474</v>
      </c>
      <c r="BF792" s="21">
        <f t="shared" si="326"/>
        <v>2.438671186110474E-18</v>
      </c>
      <c r="BG792" s="1">
        <f t="shared" si="332"/>
        <v>8.5776600964656755E-4</v>
      </c>
      <c r="BH792" s="1">
        <f t="shared" si="327"/>
        <v>0.31308459352099716</v>
      </c>
      <c r="BI792" s="22">
        <f t="shared" si="334"/>
        <v>1.8520937410289247</v>
      </c>
      <c r="BJ792" s="22">
        <f t="shared" si="329"/>
        <v>3.7041874820578493</v>
      </c>
      <c r="BK792" s="22">
        <f t="shared" si="330"/>
        <v>11.112562446173548</v>
      </c>
      <c r="BL792" s="48">
        <f t="shared" si="333"/>
        <v>5.5562812230867742</v>
      </c>
      <c r="BM792" s="50">
        <f>BI792-BI$15</f>
        <v>-9.6894140154217823E-2</v>
      </c>
      <c r="BN792" s="50">
        <f>BJ792-BJ$15</f>
        <v>-0.19378828030843565</v>
      </c>
      <c r="BO792" s="50">
        <f>BK792-BK$15</f>
        <v>-0.58136484092530694</v>
      </c>
      <c r="BP792" s="50">
        <f>BL792-BL$15</f>
        <v>-0.29068242046265258</v>
      </c>
    </row>
    <row r="793" spans="1:68" x14ac:dyDescent="0.25">
      <c r="A793">
        <v>8.7306850000000002E-4</v>
      </c>
      <c r="B793">
        <v>6.7078639999999999E-12</v>
      </c>
      <c r="C793" t="s">
        <v>0</v>
      </c>
      <c r="D793" t="s">
        <v>0</v>
      </c>
      <c r="E793">
        <v>2.1030650000000002E-12</v>
      </c>
      <c r="F793">
        <v>3.2512160000000001E-12</v>
      </c>
      <c r="G793">
        <v>1.0024826000000001E-12</v>
      </c>
      <c r="H793">
        <v>5.4258309999999997E-13</v>
      </c>
      <c r="I793">
        <v>2.0941424999999999E-13</v>
      </c>
      <c r="J793">
        <v>1.4294542999999999E-13</v>
      </c>
      <c r="K793">
        <v>1.2711635000000001E-13</v>
      </c>
      <c r="L793">
        <v>1.6188949999999999E-13</v>
      </c>
      <c r="M793">
        <v>3.2999619999999998E-13</v>
      </c>
      <c r="N793">
        <v>8.2344579999999999E-13</v>
      </c>
      <c r="O793">
        <v>1.2590204000000001E-12</v>
      </c>
      <c r="P793">
        <v>1.9888259999999998E-12</v>
      </c>
      <c r="Q793">
        <v>3.339008E-12</v>
      </c>
      <c r="R793">
        <v>1.7589960000000001E-7</v>
      </c>
      <c r="S793" t="s">
        <v>0</v>
      </c>
      <c r="T793" t="s">
        <v>0</v>
      </c>
      <c r="U793" t="s">
        <v>0</v>
      </c>
      <c r="V793" t="s">
        <v>0</v>
      </c>
      <c r="W793">
        <v>5.1256979999999999E-12</v>
      </c>
      <c r="X793">
        <v>4.0879949999999999E-12</v>
      </c>
      <c r="Y793">
        <v>7.1170820000000001E-12</v>
      </c>
      <c r="Z793">
        <v>6.5093716000000003E-12</v>
      </c>
      <c r="AA793">
        <v>5.3541030000000005E-4</v>
      </c>
      <c r="AB793" t="s">
        <v>0</v>
      </c>
      <c r="AC793" t="s">
        <v>0</v>
      </c>
      <c r="AD793" t="s">
        <v>0</v>
      </c>
      <c r="AE793">
        <v>3.1672962999999999E-12</v>
      </c>
      <c r="AF793">
        <v>2.0261624000000001E-12</v>
      </c>
      <c r="AG793">
        <v>2.9349240000000001E-12</v>
      </c>
      <c r="AH793">
        <v>1.0157795000000001E-11</v>
      </c>
      <c r="AI793">
        <v>1.3756205E-4</v>
      </c>
      <c r="AJ793">
        <v>5.6035234999999997E-4</v>
      </c>
      <c r="AM793" t="s">
        <v>30</v>
      </c>
      <c r="AN793" s="21"/>
      <c r="AO793" s="21">
        <f>SUM(U811:W812)/6</f>
        <v>3.6628394166666675E-3</v>
      </c>
      <c r="AP793" s="21"/>
      <c r="AR793" t="s">
        <v>30</v>
      </c>
      <c r="AT793" s="2">
        <f>((AO793-AO$16)*100)/AO$16</f>
        <v>10.418252895396749</v>
      </c>
      <c r="AZ793" s="28" t="s">
        <v>22</v>
      </c>
      <c r="BA793" s="21">
        <f t="shared" si="321"/>
        <v>4.1962414979766068E-5</v>
      </c>
      <c r="BB793" s="21">
        <f t="shared" si="322"/>
        <v>4.1962414979766069E-8</v>
      </c>
      <c r="BC793" s="21">
        <f t="shared" si="323"/>
        <v>3.3905631303650984E-6</v>
      </c>
      <c r="BD793" s="21">
        <f t="shared" si="324"/>
        <v>4.0686757564381177E-5</v>
      </c>
      <c r="BE793" s="21">
        <f t="shared" si="325"/>
        <v>4.0686757564381178E-2</v>
      </c>
      <c r="BF793" s="21">
        <f t="shared" si="326"/>
        <v>4.0686757564381179E-20</v>
      </c>
      <c r="BG793" s="1">
        <f t="shared" si="332"/>
        <v>1.4310956671907614E-5</v>
      </c>
      <c r="BH793" s="1">
        <f t="shared" si="327"/>
        <v>5.2234991852462788E-3</v>
      </c>
      <c r="BI793" s="22">
        <f t="shared" si="334"/>
        <v>3.0900307289044235E-2</v>
      </c>
      <c r="BJ793" s="22">
        <f t="shared" si="329"/>
        <v>6.180061457808847E-2</v>
      </c>
      <c r="BK793" s="22">
        <f t="shared" si="330"/>
        <v>0.18540184373426541</v>
      </c>
      <c r="BL793" s="48">
        <f t="shared" si="333"/>
        <v>9.2700921867132705E-2</v>
      </c>
      <c r="BM793" s="50">
        <f>BI793-BI$16</f>
        <v>-9.1718281853955044E-3</v>
      </c>
      <c r="BN793" s="50">
        <f>BJ793-BJ$16</f>
        <v>-1.8343656370791009E-2</v>
      </c>
      <c r="BO793" s="50">
        <f>BK793-BK$16</f>
        <v>-5.503096911237304E-2</v>
      </c>
      <c r="BP793" s="50">
        <f>BL793-BL$16</f>
        <v>-2.7515484556186506E-2</v>
      </c>
    </row>
    <row r="794" spans="1:68" x14ac:dyDescent="0.25">
      <c r="A794">
        <v>2.6002262999999999E-3</v>
      </c>
      <c r="B794">
        <v>6.3860055999999995E-4</v>
      </c>
      <c r="C794">
        <v>7.6373549999999996E-13</v>
      </c>
      <c r="D794">
        <v>1.2298285E-12</v>
      </c>
      <c r="E794">
        <v>1.9438019000000001E-12</v>
      </c>
      <c r="F794">
        <v>2.3156416000000001E-12</v>
      </c>
      <c r="G794">
        <v>1.2416918E-12</v>
      </c>
      <c r="H794">
        <v>8.8895573999999996E-13</v>
      </c>
      <c r="I794">
        <v>2.7539359000000002E-13</v>
      </c>
      <c r="J794">
        <v>2.7595109999999998E-13</v>
      </c>
      <c r="K794">
        <v>2.1316313E-13</v>
      </c>
      <c r="L794">
        <v>2.5944169999999997E-13</v>
      </c>
      <c r="M794">
        <v>5.0568766999999997E-13</v>
      </c>
      <c r="N794">
        <v>1.1966306999999999E-12</v>
      </c>
      <c r="O794">
        <v>3.0021855E-12</v>
      </c>
      <c r="P794">
        <v>6.9958960000000002E-12</v>
      </c>
      <c r="Q794">
        <v>8.7539059999999999E-12</v>
      </c>
      <c r="R794">
        <v>6.1268214000000001E-4</v>
      </c>
      <c r="S794" t="s">
        <v>0</v>
      </c>
      <c r="T794" t="s">
        <v>0</v>
      </c>
      <c r="U794" t="s">
        <v>0</v>
      </c>
      <c r="V794" t="s">
        <v>0</v>
      </c>
      <c r="W794">
        <v>1.4318979E-12</v>
      </c>
      <c r="X794">
        <v>2.7908477999999999E-12</v>
      </c>
      <c r="Y794">
        <v>5.1839585999999998E-4</v>
      </c>
      <c r="Z794">
        <v>1.1186869999999999E-3</v>
      </c>
      <c r="AA794">
        <v>6.5801233999999997E-4</v>
      </c>
      <c r="AB794" t="s">
        <v>0</v>
      </c>
      <c r="AC794" t="s">
        <v>0</v>
      </c>
      <c r="AD794" t="s">
        <v>0</v>
      </c>
      <c r="AE794">
        <v>1.6815412E-12</v>
      </c>
      <c r="AF794">
        <v>4.0138817E-12</v>
      </c>
      <c r="AG794">
        <v>4.7809159999999999E-12</v>
      </c>
      <c r="AH794">
        <v>6.7449527999999997E-6</v>
      </c>
      <c r="AI794">
        <v>3.3275703999999999E-4</v>
      </c>
      <c r="AJ794">
        <v>1.2370892999999999E-3</v>
      </c>
      <c r="AM794" t="s">
        <v>31</v>
      </c>
      <c r="AN794" s="21"/>
      <c r="AO794" s="21">
        <f>((SUM(A779:Z812)+SUM(AA779:AJ805))/895)</f>
        <v>9.0365409003017845E-4</v>
      </c>
      <c r="AP794" s="21"/>
      <c r="AR794" t="s">
        <v>31</v>
      </c>
      <c r="AT794" s="2">
        <f>((AO794-AO$17)*100)/AO$17</f>
        <v>-5.7210480579936123</v>
      </c>
      <c r="AZ794" s="28" t="s">
        <v>25</v>
      </c>
      <c r="BA794" s="21">
        <f t="shared" si="321"/>
        <v>2.0956588532192541E-5</v>
      </c>
      <c r="BB794" s="21">
        <f t="shared" si="322"/>
        <v>2.0956588532192542E-8</v>
      </c>
      <c r="BC794" s="21">
        <f t="shared" si="323"/>
        <v>1.6932923534011574E-6</v>
      </c>
      <c r="BD794" s="21">
        <f t="shared" si="324"/>
        <v>2.0319508240813889E-5</v>
      </c>
      <c r="BE794" s="21">
        <f t="shared" si="325"/>
        <v>2.031950824081389E-2</v>
      </c>
      <c r="BF794" s="21">
        <f t="shared" si="326"/>
        <v>2.0319508240813892E-20</v>
      </c>
      <c r="BG794" s="1">
        <f t="shared" si="332"/>
        <v>7.1470822310826748E-6</v>
      </c>
      <c r="BH794" s="1">
        <f t="shared" si="327"/>
        <v>2.6086850143451764E-3</v>
      </c>
      <c r="BI794" s="22">
        <f t="shared" si="334"/>
        <v>1.5432024722291623E-2</v>
      </c>
      <c r="BJ794" s="22">
        <f t="shared" si="329"/>
        <v>3.0864049444583246E-2</v>
      </c>
      <c r="BK794" s="22">
        <f t="shared" si="330"/>
        <v>9.2592148333749735E-2</v>
      </c>
      <c r="BL794" s="48">
        <f t="shared" si="333"/>
        <v>4.6296074166874868E-2</v>
      </c>
      <c r="BM794" s="50">
        <f>BI794-BI$17</f>
        <v>-1.0957548070454745E-2</v>
      </c>
      <c r="BN794" s="50">
        <f>BJ794-BJ$17</f>
        <v>-2.1915096140909491E-2</v>
      </c>
      <c r="BO794" s="50">
        <f>BK794-BK$17</f>
        <v>-6.5745288422728476E-2</v>
      </c>
      <c r="BP794" s="50">
        <f>BL794-BL$17</f>
        <v>-3.2872644211364238E-2</v>
      </c>
    </row>
    <row r="795" spans="1:68" x14ac:dyDescent="0.25">
      <c r="A795">
        <v>1.3075256999999999E-3</v>
      </c>
      <c r="B795">
        <v>5.4459293000000004E-12</v>
      </c>
      <c r="C795">
        <v>7.3667477000000002E-13</v>
      </c>
      <c r="D795">
        <v>9.7258550000000003E-13</v>
      </c>
      <c r="E795">
        <v>9.1779280000000007E-13</v>
      </c>
      <c r="F795">
        <v>1.3422775E-12</v>
      </c>
      <c r="G795">
        <v>1.4734985999999999E-12</v>
      </c>
      <c r="H795">
        <v>8.6823849999999999E-13</v>
      </c>
      <c r="I795">
        <v>6.9560643999999999E-13</v>
      </c>
      <c r="J795">
        <v>7.8140830000000003E-13</v>
      </c>
      <c r="K795">
        <v>8.9818035000000002E-13</v>
      </c>
      <c r="L795">
        <v>1.0230365000000001E-12</v>
      </c>
      <c r="M795">
        <v>1.7023516E-12</v>
      </c>
      <c r="N795">
        <v>3.5865429999999999E-12</v>
      </c>
      <c r="O795">
        <v>7.6560009999999995E-12</v>
      </c>
      <c r="P795">
        <v>2.6217318000000002E-4</v>
      </c>
      <c r="Q795">
        <v>7.9336179999999997E-4</v>
      </c>
      <c r="R795">
        <v>7.2578724999999999E-5</v>
      </c>
      <c r="S795" t="s">
        <v>0</v>
      </c>
      <c r="T795" t="s">
        <v>0</v>
      </c>
      <c r="U795" t="s">
        <v>0</v>
      </c>
      <c r="V795" t="s">
        <v>0</v>
      </c>
      <c r="W795">
        <v>1.7428067E-12</v>
      </c>
      <c r="X795">
        <v>5.3958843000000003E-12</v>
      </c>
      <c r="Y795">
        <v>5.3281615999999999E-4</v>
      </c>
      <c r="Z795">
        <v>1.8105243999999999E-3</v>
      </c>
      <c r="AA795">
        <v>1.6139858999999999E-3</v>
      </c>
      <c r="AB795" t="s">
        <v>0</v>
      </c>
      <c r="AC795" t="s">
        <v>0</v>
      </c>
      <c r="AD795" t="s">
        <v>0</v>
      </c>
      <c r="AE795">
        <v>1.4535414999999999E-12</v>
      </c>
      <c r="AF795">
        <v>3.9777855E-12</v>
      </c>
      <c r="AG795">
        <v>8.8568799999999998E-5</v>
      </c>
      <c r="AH795">
        <v>5.4997219999999999E-4</v>
      </c>
      <c r="AI795">
        <v>9.3431799999999995E-4</v>
      </c>
      <c r="AJ795">
        <v>1.4470113000000001E-3</v>
      </c>
      <c r="AZ795" s="35" t="s">
        <v>27</v>
      </c>
      <c r="BA795" s="21">
        <f t="shared" si="321"/>
        <v>2.1212674012895545E-5</v>
      </c>
      <c r="BB795" s="21">
        <f t="shared" si="322"/>
        <v>2.1212674012895545E-8</v>
      </c>
      <c r="BC795" s="21">
        <f t="shared" si="323"/>
        <v>1.7139840602419601E-6</v>
      </c>
      <c r="BD795" s="21">
        <f t="shared" si="324"/>
        <v>2.056780872290352E-5</v>
      </c>
      <c r="BE795" s="21">
        <f t="shared" si="325"/>
        <v>2.0567808722903518E-2</v>
      </c>
      <c r="BF795" s="21">
        <f t="shared" si="326"/>
        <v>2.056780872290352E-20</v>
      </c>
      <c r="BG795" s="1">
        <f t="shared" si="332"/>
        <v>7.2344182011504695E-6</v>
      </c>
      <c r="BH795" s="1">
        <f t="shared" si="327"/>
        <v>2.6405626434199215E-3</v>
      </c>
      <c r="BI795" s="22">
        <f t="shared" si="334"/>
        <v>1.5620601095929814E-2</v>
      </c>
      <c r="BJ795" s="22">
        <f t="shared" si="329"/>
        <v>3.1241202191859628E-2</v>
      </c>
      <c r="BK795" s="22">
        <f t="shared" si="330"/>
        <v>9.3723606575578891E-2</v>
      </c>
      <c r="BL795" s="48">
        <f t="shared" si="333"/>
        <v>4.6861803287789439E-2</v>
      </c>
      <c r="BM795" s="50">
        <f>BI795-BI$18</f>
        <v>-5.3307002657302024E-3</v>
      </c>
      <c r="BN795" s="50">
        <f>BJ795-BJ$18</f>
        <v>-1.0661400531460405E-2</v>
      </c>
      <c r="BO795" s="50">
        <f>BK795-BK$18</f>
        <v>-3.1984201594381215E-2</v>
      </c>
      <c r="BP795" s="50">
        <f>BL795-BL$18</f>
        <v>-1.5992100797190614E-2</v>
      </c>
    </row>
    <row r="796" spans="1:68" x14ac:dyDescent="0.25">
      <c r="A796" t="s">
        <v>0</v>
      </c>
      <c r="B796" t="s">
        <v>0</v>
      </c>
      <c r="C796">
        <v>5.9333284E-13</v>
      </c>
      <c r="D796">
        <v>1.9870668000000001E-12</v>
      </c>
      <c r="E796">
        <v>6.3179264000000002E-6</v>
      </c>
      <c r="F796">
        <v>1.4561203E-12</v>
      </c>
      <c r="G796">
        <v>9.7278859999999994E-13</v>
      </c>
      <c r="H796">
        <v>5.7785009999999996E-13</v>
      </c>
      <c r="I796">
        <v>5.1920755999999995E-13</v>
      </c>
      <c r="J796">
        <v>5.4777580000000001E-13</v>
      </c>
      <c r="K796">
        <v>6.0028946000000003E-13</v>
      </c>
      <c r="L796">
        <v>6.5195137000000001E-13</v>
      </c>
      <c r="M796">
        <v>8.643256E-13</v>
      </c>
      <c r="N796">
        <v>1.1809684000000001E-12</v>
      </c>
      <c r="O796">
        <v>1.8283672999999999E-12</v>
      </c>
      <c r="P796">
        <v>4.6446279999999998E-12</v>
      </c>
      <c r="Q796">
        <v>3.1558584000000001E-4</v>
      </c>
      <c r="R796">
        <v>5.7765433999999998E-4</v>
      </c>
      <c r="S796" t="s">
        <v>0</v>
      </c>
      <c r="T796" t="s">
        <v>0</v>
      </c>
      <c r="U796" t="s">
        <v>0</v>
      </c>
      <c r="V796">
        <v>6.3863060000000002E-13</v>
      </c>
      <c r="W796">
        <v>7.2974200000000002E-13</v>
      </c>
      <c r="X796">
        <v>8.2671933999999998E-13</v>
      </c>
      <c r="Y796">
        <v>1.7197143E-12</v>
      </c>
      <c r="Z796">
        <v>5.4584199999999997E-12</v>
      </c>
      <c r="AA796">
        <v>1.0837245000000001E-3</v>
      </c>
      <c r="AB796" t="s">
        <v>0</v>
      </c>
      <c r="AC796" t="s">
        <v>0</v>
      </c>
      <c r="AD796" t="s">
        <v>0</v>
      </c>
      <c r="AE796">
        <v>2.3415922E-12</v>
      </c>
      <c r="AF796">
        <v>3.0718583E-12</v>
      </c>
      <c r="AG796">
        <v>1.0721295E-3</v>
      </c>
      <c r="AH796">
        <v>2.5085443999999998E-4</v>
      </c>
      <c r="AI796">
        <v>4.5809976000000001E-4</v>
      </c>
      <c r="AJ796">
        <v>1.3775561999999999E-3</v>
      </c>
      <c r="AZ796" s="35" t="s">
        <v>28</v>
      </c>
      <c r="BA796" s="21">
        <f t="shared" si="321"/>
        <v>1.7374037518642696E-4</v>
      </c>
      <c r="BB796" s="21">
        <f t="shared" si="322"/>
        <v>1.7374037518642695E-7</v>
      </c>
      <c r="BC796" s="21">
        <f t="shared" si="323"/>
        <v>1.4038222315063297E-5</v>
      </c>
      <c r="BD796" s="21">
        <f t="shared" si="324"/>
        <v>1.6845866778075958E-4</v>
      </c>
      <c r="BE796" s="21">
        <f t="shared" si="325"/>
        <v>0.16845866778075957</v>
      </c>
      <c r="BF796" s="21">
        <f t="shared" si="326"/>
        <v>1.6845866778075958E-19</v>
      </c>
      <c r="BG796" s="1">
        <f>BF796*BA$2</f>
        <v>5.9252809511865467E-5</v>
      </c>
      <c r="BH796" s="1">
        <f t="shared" si="327"/>
        <v>2.1627275471830895E-2</v>
      </c>
      <c r="BI796" s="22">
        <f t="shared" si="334"/>
        <v>0.12793903745442534</v>
      </c>
      <c r="BJ796" s="22">
        <f t="shared" si="329"/>
        <v>0.25587807490885067</v>
      </c>
      <c r="BK796" s="22">
        <f t="shared" si="330"/>
        <v>0.76763422472655196</v>
      </c>
      <c r="BL796" s="48">
        <f t="shared" si="333"/>
        <v>0.38381711236327593</v>
      </c>
      <c r="BM796" s="50">
        <f>BI796-BI$19</f>
        <v>-4.7429570637030433E-2</v>
      </c>
      <c r="BN796" s="50">
        <f>BJ796-BJ$19</f>
        <v>-9.4859141274060865E-2</v>
      </c>
      <c r="BO796" s="50">
        <f>BK796-BK$19</f>
        <v>-0.28457742382218254</v>
      </c>
      <c r="BP796" s="50">
        <f>BL796-BL$19</f>
        <v>-0.14228871191109133</v>
      </c>
    </row>
    <row r="797" spans="1:68" x14ac:dyDescent="0.25">
      <c r="A797" t="s">
        <v>0</v>
      </c>
      <c r="B797" t="s">
        <v>0</v>
      </c>
      <c r="C797">
        <v>1.3963169000000001E-12</v>
      </c>
      <c r="D797">
        <v>2.4330754000000001E-12</v>
      </c>
      <c r="E797">
        <v>2.0803155E-12</v>
      </c>
      <c r="F797">
        <v>9.1544640000000004E-13</v>
      </c>
      <c r="G797">
        <v>6.9522520000000001E-13</v>
      </c>
      <c r="H797">
        <v>6.3378094999999999E-13</v>
      </c>
      <c r="I797">
        <v>7.7152324999999999E-13</v>
      </c>
      <c r="J797">
        <v>9.304669E-13</v>
      </c>
      <c r="K797">
        <v>8.8305816999999999E-13</v>
      </c>
      <c r="L797">
        <v>8.413821E-13</v>
      </c>
      <c r="M797">
        <v>9.4921610000000004E-13</v>
      </c>
      <c r="N797">
        <v>1.2104098E-12</v>
      </c>
      <c r="O797">
        <v>1.8047882E-12</v>
      </c>
      <c r="P797">
        <v>4.6711814000000003E-12</v>
      </c>
      <c r="Q797">
        <v>1.9636163E-7</v>
      </c>
      <c r="R797">
        <v>1.2427945999999999E-11</v>
      </c>
      <c r="S797" t="s">
        <v>0</v>
      </c>
      <c r="T797" t="s">
        <v>0</v>
      </c>
      <c r="U797" t="s">
        <v>0</v>
      </c>
      <c r="V797">
        <v>2.7865853999999999E-12</v>
      </c>
      <c r="W797">
        <v>9.0556023999999999E-13</v>
      </c>
      <c r="X797">
        <v>1.0122514000000001E-12</v>
      </c>
      <c r="Y797">
        <v>1.6207774E-12</v>
      </c>
      <c r="Z797">
        <v>5.0113830000000001E-12</v>
      </c>
      <c r="AA797">
        <v>1.3366147000000001E-3</v>
      </c>
      <c r="AB797" t="s">
        <v>0</v>
      </c>
      <c r="AC797" t="s">
        <v>0</v>
      </c>
      <c r="AD797" t="s">
        <v>0</v>
      </c>
      <c r="AE797">
        <v>1.2343790999999999E-3</v>
      </c>
      <c r="AF797">
        <v>7.7417120000000003E-5</v>
      </c>
      <c r="AG797">
        <v>4.8778630000000001E-12</v>
      </c>
      <c r="AH797">
        <v>1.9276487999999999E-12</v>
      </c>
      <c r="AI797">
        <v>1.7118188E-12</v>
      </c>
      <c r="AJ797">
        <v>2.5414253E-4</v>
      </c>
      <c r="AZ797" s="33" t="s">
        <v>29</v>
      </c>
      <c r="BA797" s="21">
        <f t="shared" si="321"/>
        <v>1.1176724448666321E-3</v>
      </c>
      <c r="BB797" s="21">
        <f t="shared" si="322"/>
        <v>1.1176724448666321E-6</v>
      </c>
      <c r="BC797" s="21">
        <f t="shared" si="323"/>
        <v>9.0307933545223873E-5</v>
      </c>
      <c r="BD797" s="21">
        <f t="shared" si="324"/>
        <v>1.0836952025426866E-3</v>
      </c>
      <c r="BE797" s="21">
        <f t="shared" si="325"/>
        <v>1.0836952025426867</v>
      </c>
      <c r="BF797" s="21">
        <f t="shared" si="326"/>
        <v>1.0836952025426867E-18</v>
      </c>
      <c r="BG797" s="1">
        <f t="shared" ref="BG797:BG799" si="335">BF797*BA$2</f>
        <v>3.8117353206635192E-4</v>
      </c>
      <c r="BH797" s="1">
        <f t="shared" si="327"/>
        <v>0.13912833920421844</v>
      </c>
      <c r="BI797" s="22">
        <f t="shared" si="334"/>
        <v>0.82303227808812884</v>
      </c>
      <c r="BJ797" s="22">
        <f t="shared" si="329"/>
        <v>1.6460645561762577</v>
      </c>
      <c r="BK797" s="22">
        <f t="shared" si="330"/>
        <v>4.9381936685287737</v>
      </c>
      <c r="BL797" s="48">
        <f t="shared" si="333"/>
        <v>2.4690968342643864</v>
      </c>
      <c r="BM797" s="50">
        <f>BI797-BI$20</f>
        <v>-4.8217212422530298E-2</v>
      </c>
      <c r="BN797" s="50">
        <f>BJ797-BJ$20</f>
        <v>-9.6434424845060596E-2</v>
      </c>
      <c r="BO797" s="50">
        <f>BK797-BK$20</f>
        <v>-0.28930327453518156</v>
      </c>
      <c r="BP797" s="50">
        <f>BL797-BL$20</f>
        <v>-0.14465163726759123</v>
      </c>
    </row>
    <row r="798" spans="1:68" x14ac:dyDescent="0.25">
      <c r="A798" t="s">
        <v>0</v>
      </c>
      <c r="B798">
        <v>1.6277168E-12</v>
      </c>
      <c r="C798">
        <v>6.9467969999999995E-13</v>
      </c>
      <c r="D798">
        <v>1.1458648999999999E-12</v>
      </c>
      <c r="E798">
        <v>5.8542802999999997E-13</v>
      </c>
      <c r="F798">
        <v>5.8295459999999998E-13</v>
      </c>
      <c r="G798">
        <v>8.3385604E-13</v>
      </c>
      <c r="H798">
        <v>1.2518327000000001E-12</v>
      </c>
      <c r="I798">
        <v>2.7215688000000002E-12</v>
      </c>
      <c r="J798">
        <v>5.6689400000000003E-12</v>
      </c>
      <c r="K798">
        <v>8.0485869999999992E-12</v>
      </c>
      <c r="L798">
        <v>8.2424815999999998E-7</v>
      </c>
      <c r="M798">
        <v>1.1082451E-11</v>
      </c>
      <c r="N798">
        <v>7.5640630000000005E-12</v>
      </c>
      <c r="O798">
        <v>5.3420269999999999E-12</v>
      </c>
      <c r="P798">
        <v>7.0714653999999997E-12</v>
      </c>
      <c r="Q798">
        <v>8.0341530000000002E-12</v>
      </c>
      <c r="R798">
        <v>9.9846159999999996E-12</v>
      </c>
      <c r="S798" t="s">
        <v>0</v>
      </c>
      <c r="T798" t="s">
        <v>0</v>
      </c>
      <c r="U798">
        <v>1.0622647999999999E-12</v>
      </c>
      <c r="V798">
        <v>2.1719078000000001E-12</v>
      </c>
      <c r="W798">
        <v>5.0410075000000003E-12</v>
      </c>
      <c r="X798">
        <v>4.8582540000000001E-12</v>
      </c>
      <c r="Y798">
        <v>3.8340690000000003E-12</v>
      </c>
      <c r="Z798">
        <v>2.5327052000000001E-12</v>
      </c>
      <c r="AA798">
        <v>1.1198458000000001E-11</v>
      </c>
      <c r="AB798" t="s">
        <v>0</v>
      </c>
      <c r="AC798" t="s">
        <v>0</v>
      </c>
      <c r="AD798" t="s">
        <v>0</v>
      </c>
      <c r="AE798">
        <v>4.7869212000000003E-11</v>
      </c>
      <c r="AF798">
        <v>5.4260750000000002E-12</v>
      </c>
      <c r="AG798">
        <v>1.5809441000000001E-12</v>
      </c>
      <c r="AH798">
        <v>1.8645759999999998E-12</v>
      </c>
      <c r="AI798">
        <v>2.0188251999999998E-12</v>
      </c>
      <c r="AJ798">
        <v>1.057475E-3</v>
      </c>
      <c r="AZ798" t="s">
        <v>30</v>
      </c>
      <c r="BA798" s="21">
        <f>AH784</f>
        <v>3.9657370000000004E-3</v>
      </c>
      <c r="BB798" s="21">
        <f t="shared" si="322"/>
        <v>3.9657370000000004E-6</v>
      </c>
      <c r="BC798" s="21">
        <f t="shared" si="323"/>
        <v>3.2043154960000004E-4</v>
      </c>
      <c r="BD798" s="21">
        <f t="shared" si="324"/>
        <v>3.8451785952000007E-3</v>
      </c>
      <c r="BE798" s="21">
        <f t="shared" si="325"/>
        <v>3.8451785952000006</v>
      </c>
      <c r="BF798" s="21">
        <f t="shared" si="326"/>
        <v>3.8451785952000012E-18</v>
      </c>
      <c r="BG798" s="1">
        <f t="shared" si="335"/>
        <v>1.3524838931826724E-3</v>
      </c>
      <c r="BH798" s="1">
        <f>BG798*365</f>
        <v>0.4936566210116754</v>
      </c>
      <c r="BI798" s="22">
        <f t="shared" si="334"/>
        <v>2.9202916940462424</v>
      </c>
      <c r="BJ798" s="22">
        <f t="shared" si="329"/>
        <v>5.8405833880924849</v>
      </c>
      <c r="BK798" s="22">
        <f t="shared" si="330"/>
        <v>17.521750164277453</v>
      </c>
      <c r="BL798" s="48">
        <f>AVERAGE(BI798:BK798)</f>
        <v>8.7608750821387265</v>
      </c>
      <c r="BM798" s="50">
        <f>BI798-BI$21</f>
        <v>-4.8112161276000265E-2</v>
      </c>
      <c r="BN798" s="50">
        <f>BJ798-BJ$21</f>
        <v>-9.622432255200053E-2</v>
      </c>
      <c r="BO798" s="50">
        <f>BK798-BK$21</f>
        <v>-0.28867296765600514</v>
      </c>
      <c r="BP798" s="50">
        <f>BL798-BL$21</f>
        <v>-0.14433648382800257</v>
      </c>
    </row>
    <row r="799" spans="1:68" x14ac:dyDescent="0.25">
      <c r="A799" t="s">
        <v>0</v>
      </c>
      <c r="B799">
        <v>8.093049E-13</v>
      </c>
      <c r="C799">
        <v>2.7348012999999998E-13</v>
      </c>
      <c r="D799">
        <v>2.2842573000000002E-13</v>
      </c>
      <c r="E799">
        <v>1.5996735000000001E-13</v>
      </c>
      <c r="F799">
        <v>2.7694229999999999E-13</v>
      </c>
      <c r="G799">
        <v>4.7830950000000002E-13</v>
      </c>
      <c r="H799">
        <v>7.7631139999999995E-13</v>
      </c>
      <c r="I799">
        <v>1.4065954999999999E-12</v>
      </c>
      <c r="J799">
        <v>2.2874121999999999E-12</v>
      </c>
      <c r="K799">
        <v>4.3153059999999998E-12</v>
      </c>
      <c r="L799">
        <v>6.1765554000000003E-12</v>
      </c>
      <c r="M799">
        <v>8.7763429999999999E-12</v>
      </c>
      <c r="N799">
        <v>8.0304739999999993E-12</v>
      </c>
      <c r="O799">
        <v>9.0147969999999998E-12</v>
      </c>
      <c r="P799">
        <v>1.00801546E-4</v>
      </c>
      <c r="Q799">
        <v>1.8232757999999999E-3</v>
      </c>
      <c r="R799">
        <v>1.8183801999999999E-3</v>
      </c>
      <c r="S799" t="s">
        <v>0</v>
      </c>
      <c r="T799" t="s">
        <v>0</v>
      </c>
      <c r="U799">
        <v>1.4743168999999999E-12</v>
      </c>
      <c r="V799">
        <v>2.6106126999999999E-12</v>
      </c>
      <c r="W799">
        <v>2.0171780000000002E-12</v>
      </c>
      <c r="X799">
        <v>2.6008343E-12</v>
      </c>
      <c r="Y799">
        <v>8.4634186000000005E-5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>
        <v>4.5053868E-4</v>
      </c>
      <c r="AG799">
        <v>1.5332918000000001E-12</v>
      </c>
      <c r="AH799">
        <v>2.6682030000000002E-4</v>
      </c>
      <c r="AI799">
        <v>4.4432599999999999E-4</v>
      </c>
      <c r="AJ799">
        <v>4.6636687999999998E-12</v>
      </c>
      <c r="AZ799" t="s">
        <v>31</v>
      </c>
      <c r="BA799" s="21">
        <f>AO794</f>
        <v>9.0365409003017845E-4</v>
      </c>
      <c r="BB799" s="21">
        <f>BA799*0.001</f>
        <v>9.0365409003017844E-7</v>
      </c>
      <c r="BC799" s="21">
        <f>BB799*80.8</f>
        <v>7.3015250474438409E-5</v>
      </c>
      <c r="BD799" s="21">
        <f>BC799*12</f>
        <v>8.7618300569326096E-4</v>
      </c>
      <c r="BE799" s="21">
        <f>BD799*1000</f>
        <v>0.87618300569326091</v>
      </c>
      <c r="BF799" s="21">
        <f>BE799*0.000000000000000001</f>
        <v>8.7618300569326098E-19</v>
      </c>
      <c r="BG799" s="1">
        <f t="shared" si="335"/>
        <v>3.0818422950751914E-4</v>
      </c>
      <c r="BH799" s="1">
        <f>BG799*365</f>
        <v>0.11248724377024448</v>
      </c>
      <c r="BI799" s="22">
        <f>BH799*BD$2</f>
        <v>0.6654333188020396</v>
      </c>
      <c r="BJ799" s="22">
        <f>BH799*BD$3</f>
        <v>1.3308666376040792</v>
      </c>
      <c r="BK799" s="22">
        <f>BH799*BD$4</f>
        <v>3.992599912812238</v>
      </c>
      <c r="BL799" s="48">
        <f>AVERAGE(BI799:BK799)</f>
        <v>1.996299956406119</v>
      </c>
      <c r="BM799" s="50">
        <f>BI799-BI$22</f>
        <v>-4.0379914263349748E-2</v>
      </c>
      <c r="BN799" s="50">
        <f>BJ799-BJ$22</f>
        <v>-8.0759828526699495E-2</v>
      </c>
      <c r="BO799" s="50">
        <f>BK799-BK$22</f>
        <v>-0.24227948558009738</v>
      </c>
      <c r="BP799" s="50">
        <f>BL799-BL$22</f>
        <v>-0.12113974279004913</v>
      </c>
    </row>
    <row r="800" spans="1:68" x14ac:dyDescent="0.25">
      <c r="A800" t="s">
        <v>0</v>
      </c>
      <c r="B800">
        <v>6.0159360000000002E-13</v>
      </c>
      <c r="C800">
        <v>1.5083322E-13</v>
      </c>
      <c r="D800">
        <v>2.0114790999999999E-13</v>
      </c>
      <c r="E800">
        <v>1.0885931E-13</v>
      </c>
      <c r="F800">
        <v>1.5885038000000001E-13</v>
      </c>
      <c r="G800">
        <v>2.7578889000000001E-13</v>
      </c>
      <c r="H800">
        <v>3.0086846000000001E-13</v>
      </c>
      <c r="I800">
        <v>4.0047113E-13</v>
      </c>
      <c r="J800">
        <v>5.3946530000000004E-13</v>
      </c>
      <c r="K800">
        <v>8.4842829999999998E-13</v>
      </c>
      <c r="L800">
        <v>9.1812699999999993E-13</v>
      </c>
      <c r="M800">
        <v>1.2863318999999999E-12</v>
      </c>
      <c r="N800">
        <v>2.0144991999999999E-12</v>
      </c>
      <c r="O800">
        <v>1.6344861E-12</v>
      </c>
      <c r="P800">
        <v>2.2955667000000002E-12</v>
      </c>
      <c r="Q800">
        <v>1.19002405E-4</v>
      </c>
      <c r="R800">
        <v>5.6936656000000001E-4</v>
      </c>
      <c r="S800" t="s">
        <v>0</v>
      </c>
      <c r="T800">
        <v>5.993235E-12</v>
      </c>
      <c r="U800">
        <v>1.5606084E-12</v>
      </c>
      <c r="V800">
        <v>1.0164853E-12</v>
      </c>
      <c r="W800">
        <v>1.2053534999999999E-12</v>
      </c>
      <c r="X800">
        <v>9.9352229999999991E-13</v>
      </c>
      <c r="Y800">
        <v>5.1687480000000004E-13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>
        <v>1.2396604E-3</v>
      </c>
      <c r="AG800">
        <v>5.7360809999999999E-11</v>
      </c>
      <c r="AH800">
        <v>2.3249075E-11</v>
      </c>
      <c r="AI800">
        <v>4.1499894000000001E-4</v>
      </c>
      <c r="AJ800">
        <v>2.0360843E-11</v>
      </c>
    </row>
    <row r="801" spans="1:46" x14ac:dyDescent="0.25">
      <c r="A801" t="s">
        <v>0</v>
      </c>
      <c r="B801">
        <v>1.1542378000000001E-12</v>
      </c>
      <c r="C801">
        <v>2.1545415999999999E-13</v>
      </c>
      <c r="D801">
        <v>1.6707657000000001E-13</v>
      </c>
      <c r="E801">
        <v>9.7412039999999997E-14</v>
      </c>
      <c r="F801">
        <v>1.3069857000000001E-13</v>
      </c>
      <c r="G801">
        <v>2.5188348000000001E-13</v>
      </c>
      <c r="H801">
        <v>4.0726929999999999E-13</v>
      </c>
      <c r="I801">
        <v>5.7704720000000005E-13</v>
      </c>
      <c r="J801">
        <v>7.35226E-13</v>
      </c>
      <c r="K801">
        <v>8.6838745000000004E-13</v>
      </c>
      <c r="L801">
        <v>9.5118530000000002E-13</v>
      </c>
      <c r="M801">
        <v>1.1963478E-12</v>
      </c>
      <c r="N801">
        <v>1.1088654999999999E-12</v>
      </c>
      <c r="O801">
        <v>1.0556210000000001E-12</v>
      </c>
      <c r="P801">
        <v>4.3199230000000002E-12</v>
      </c>
      <c r="Q801">
        <v>9.3847984999999995E-4</v>
      </c>
      <c r="R801" t="s">
        <v>0</v>
      </c>
      <c r="S801">
        <v>3.5120142000000001E-12</v>
      </c>
      <c r="T801">
        <v>1.2822025E-12</v>
      </c>
      <c r="U801">
        <v>5.4980960000000003E-13</v>
      </c>
      <c r="V801">
        <v>6.7543512999999995E-13</v>
      </c>
      <c r="W801">
        <v>7.1631503000000002E-13</v>
      </c>
      <c r="X801">
        <v>6.6272720000000004E-13</v>
      </c>
      <c r="Y801">
        <v>4.8033084000000003E-13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>
        <v>1.1664800999999999E-3</v>
      </c>
      <c r="AG801">
        <v>6.6862359999999995E-11</v>
      </c>
      <c r="AH801">
        <v>1.2751017999999999E-3</v>
      </c>
      <c r="AI801">
        <v>1.1210218000000001E-3</v>
      </c>
      <c r="AJ801">
        <v>1.0169757000000001E-3</v>
      </c>
    </row>
    <row r="802" spans="1:46" x14ac:dyDescent="0.25">
      <c r="A802" t="s">
        <v>0</v>
      </c>
      <c r="B802">
        <v>4.6304857000000003E-12</v>
      </c>
      <c r="C802">
        <v>1.312533E-12</v>
      </c>
      <c r="D802">
        <v>4.4951820000000001E-13</v>
      </c>
      <c r="E802">
        <v>1.829268E-13</v>
      </c>
      <c r="F802">
        <v>2.3718077000000001E-13</v>
      </c>
      <c r="G802">
        <v>3.2877333000000002E-13</v>
      </c>
      <c r="H802">
        <v>4.3937830000000002E-13</v>
      </c>
      <c r="I802">
        <v>5.6447149999999997E-13</v>
      </c>
      <c r="J802">
        <v>5.7409485999999999E-13</v>
      </c>
      <c r="K802">
        <v>6.1291730000000003E-13</v>
      </c>
      <c r="L802">
        <v>7.0644775999999998E-13</v>
      </c>
      <c r="M802">
        <v>8.8250034000000004E-13</v>
      </c>
      <c r="N802">
        <v>9.7762980000000003E-13</v>
      </c>
      <c r="O802">
        <v>1.0005421000000001E-12</v>
      </c>
      <c r="P802">
        <v>3.5247400000000002E-12</v>
      </c>
      <c r="Q802" t="s">
        <v>0</v>
      </c>
      <c r="R802">
        <v>5.3607380000000003E-11</v>
      </c>
      <c r="S802">
        <v>1.3952098E-12</v>
      </c>
      <c r="T802">
        <v>9.5855519999999996E-13</v>
      </c>
      <c r="U802">
        <v>5.8662959999999997E-13</v>
      </c>
      <c r="V802">
        <v>6.5733360000000005E-13</v>
      </c>
      <c r="W802">
        <v>7.5681329999999997E-13</v>
      </c>
      <c r="X802">
        <v>6.4160027000000003E-13</v>
      </c>
      <c r="Y802">
        <v>8.7688690000000004E-13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>
        <v>1.2551581E-3</v>
      </c>
      <c r="AG802">
        <v>5.3054052000000003E-8</v>
      </c>
      <c r="AH802" t="s">
        <v>0</v>
      </c>
      <c r="AI802">
        <v>1.3577259E-3</v>
      </c>
      <c r="AJ802">
        <v>1.1527924000000001E-3</v>
      </c>
    </row>
    <row r="803" spans="1:46" x14ac:dyDescent="0.25">
      <c r="A803" t="s">
        <v>0</v>
      </c>
      <c r="B803">
        <v>1.037382E-11</v>
      </c>
      <c r="C803">
        <v>3.2524254999999999E-12</v>
      </c>
      <c r="D803">
        <v>7.0976574E-13</v>
      </c>
      <c r="E803">
        <v>2.8407974999999999E-13</v>
      </c>
      <c r="F803">
        <v>2.5675189999999998E-13</v>
      </c>
      <c r="G803">
        <v>3.460301E-13</v>
      </c>
      <c r="H803">
        <v>4.4943944999999999E-13</v>
      </c>
      <c r="I803">
        <v>5.5133544999999995E-13</v>
      </c>
      <c r="J803">
        <v>5.0939526E-13</v>
      </c>
      <c r="K803">
        <v>5.0847915999999997E-13</v>
      </c>
      <c r="L803">
        <v>6.4338167000000005E-13</v>
      </c>
      <c r="M803">
        <v>6.9689534000000005E-13</v>
      </c>
      <c r="N803">
        <v>5.9216570000000003E-13</v>
      </c>
      <c r="O803">
        <v>7.8097800000000003E-13</v>
      </c>
      <c r="P803" t="s">
        <v>0</v>
      </c>
      <c r="Q803">
        <v>1.4488587E-11</v>
      </c>
      <c r="R803">
        <v>1.5806780000000001E-11</v>
      </c>
      <c r="S803">
        <v>6.3014537000000001E-12</v>
      </c>
      <c r="T803">
        <v>1.2916565E-12</v>
      </c>
      <c r="U803">
        <v>7.0645659999999996E-13</v>
      </c>
      <c r="V803">
        <v>7.4340854000000005E-13</v>
      </c>
      <c r="W803">
        <v>9.0320179999999996E-13</v>
      </c>
      <c r="X803">
        <v>9.1039930000000004E-13</v>
      </c>
      <c r="Y803">
        <v>1.9176153999999998E-12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>
        <v>3.1160089999999999E-3</v>
      </c>
      <c r="AG803">
        <v>5.4617230000000004E-4</v>
      </c>
      <c r="AH803" t="s">
        <v>0</v>
      </c>
      <c r="AI803" t="s">
        <v>0</v>
      </c>
      <c r="AJ803" t="s">
        <v>0</v>
      </c>
    </row>
    <row r="804" spans="1:46" x14ac:dyDescent="0.25">
      <c r="A804" t="s">
        <v>0</v>
      </c>
      <c r="B804" t="s">
        <v>0</v>
      </c>
      <c r="C804">
        <v>5.8015579999999998E-12</v>
      </c>
      <c r="D804">
        <v>8.5259950000000004E-13</v>
      </c>
      <c r="E804">
        <v>3.0240834999999998E-13</v>
      </c>
      <c r="F804">
        <v>2.6448535000000001E-13</v>
      </c>
      <c r="G804">
        <v>4.2918969999999999E-13</v>
      </c>
      <c r="H804">
        <v>5.4211496000000002E-13</v>
      </c>
      <c r="I804">
        <v>6.4597286000000004E-13</v>
      </c>
      <c r="J804">
        <v>6.6852654000000002E-13</v>
      </c>
      <c r="K804">
        <v>6.3884727000000005E-13</v>
      </c>
      <c r="L804">
        <v>7.4763513999999997E-13</v>
      </c>
      <c r="M804">
        <v>6.5461997000000003E-13</v>
      </c>
      <c r="N804">
        <v>4.8707520000000004E-13</v>
      </c>
      <c r="O804">
        <v>8.2956276000000001E-13</v>
      </c>
      <c r="P804" t="s">
        <v>0</v>
      </c>
      <c r="Q804">
        <v>1.6974048999999999E-11</v>
      </c>
      <c r="R804">
        <v>1.1481321E-11</v>
      </c>
      <c r="S804">
        <v>7.4348635000000001E-12</v>
      </c>
      <c r="T804">
        <v>1.4469696E-12</v>
      </c>
      <c r="U804">
        <v>8.3428354E-13</v>
      </c>
      <c r="V804">
        <v>1.0233636999999999E-12</v>
      </c>
      <c r="W804">
        <v>1.3784479E-12</v>
      </c>
      <c r="X804">
        <v>1.4320173999999999E-12</v>
      </c>
      <c r="Y804">
        <v>4.6666997999999998E-12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>
        <v>1.1808655000000001E-4</v>
      </c>
      <c r="AG804">
        <v>1.6981267999999999E-3</v>
      </c>
      <c r="AH804" t="s">
        <v>0</v>
      </c>
      <c r="AI804" t="s">
        <v>0</v>
      </c>
      <c r="AJ804" t="s">
        <v>0</v>
      </c>
    </row>
    <row r="805" spans="1:46" x14ac:dyDescent="0.25">
      <c r="A805" t="s">
        <v>0</v>
      </c>
      <c r="B805" t="s">
        <v>0</v>
      </c>
      <c r="C805">
        <v>5.0441090000000004E-4</v>
      </c>
      <c r="D805">
        <v>1.5135128000000001E-12</v>
      </c>
      <c r="E805">
        <v>2.3600770000000001E-13</v>
      </c>
      <c r="F805">
        <v>7.3426853999999995E-14</v>
      </c>
      <c r="G805">
        <v>8.0841849999999994E-14</v>
      </c>
      <c r="H805">
        <v>1.8789617000000001E-13</v>
      </c>
      <c r="I805">
        <v>3.4178055999999998E-13</v>
      </c>
      <c r="J805">
        <v>4.6040560000000004E-13</v>
      </c>
      <c r="K805">
        <v>6.7955467E-13</v>
      </c>
      <c r="L805">
        <v>8.2298784E-13</v>
      </c>
      <c r="M805">
        <v>7.8691709999999999E-13</v>
      </c>
      <c r="N805">
        <v>8.1540059999999998E-13</v>
      </c>
      <c r="O805">
        <v>1.7930667999999999E-12</v>
      </c>
      <c r="P805" t="s">
        <v>0</v>
      </c>
      <c r="Q805">
        <v>2.9966556999999997E-11</v>
      </c>
      <c r="R805">
        <v>7.5219790000000005E-12</v>
      </c>
      <c r="S805">
        <v>4.4414980000000001E-12</v>
      </c>
      <c r="T805">
        <v>8.2752379999999996E-13</v>
      </c>
      <c r="U805">
        <v>6.9967049999999997E-13</v>
      </c>
      <c r="V805">
        <v>9.8695529999999998E-13</v>
      </c>
      <c r="W805">
        <v>1.8048579999999999E-12</v>
      </c>
      <c r="X805">
        <v>2.1550655999999999E-12</v>
      </c>
      <c r="Y805">
        <v>1.8100915999999999E-12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</row>
    <row r="806" spans="1:46" x14ac:dyDescent="0.25">
      <c r="A806" t="s">
        <v>0</v>
      </c>
      <c r="B806" t="s">
        <v>0</v>
      </c>
      <c r="C806">
        <v>3.5223426E-12</v>
      </c>
      <c r="D806">
        <v>1.5054304999999999E-11</v>
      </c>
      <c r="E806">
        <v>1.7502508000000001E-11</v>
      </c>
      <c r="F806">
        <v>1.6913659999999999E-11</v>
      </c>
      <c r="G806">
        <v>1.25231076E-11</v>
      </c>
      <c r="H806">
        <v>8.8466869999999992E-12</v>
      </c>
      <c r="I806">
        <v>3.4400642000000002E-12</v>
      </c>
      <c r="J806">
        <v>1.6018029E-12</v>
      </c>
      <c r="K806">
        <v>7.9501347000000001E-13</v>
      </c>
      <c r="L806">
        <v>4.7756249999999997E-13</v>
      </c>
      <c r="M806">
        <v>7.5374292999999999E-13</v>
      </c>
      <c r="N806">
        <v>2.2679287000000001E-12</v>
      </c>
      <c r="O806">
        <v>3.9363890000000002E-12</v>
      </c>
      <c r="P806" t="s">
        <v>0</v>
      </c>
      <c r="Q806" t="s">
        <v>0</v>
      </c>
      <c r="R806" t="s">
        <v>0</v>
      </c>
      <c r="S806">
        <v>6.5970863000000004E-4</v>
      </c>
      <c r="T806">
        <v>3.1992534E-11</v>
      </c>
      <c r="U806">
        <v>1.9231126999999999E-11</v>
      </c>
      <c r="V806">
        <v>3.5483099999999999E-12</v>
      </c>
      <c r="W806">
        <v>5.8214609999999997E-13</v>
      </c>
      <c r="X806">
        <v>3.4143744999999999E-12</v>
      </c>
      <c r="Y806">
        <v>2.4089500000000002E-12</v>
      </c>
      <c r="Z806" t="s">
        <v>0</v>
      </c>
      <c r="AA806" t="s">
        <v>0</v>
      </c>
      <c r="AB806">
        <v>8.7891589999999996E-14</v>
      </c>
      <c r="AC806">
        <v>3.8394975999999999E-13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</row>
    <row r="807" spans="1:46" x14ac:dyDescent="0.25">
      <c r="A807" t="s">
        <v>0</v>
      </c>
      <c r="B807" t="s">
        <v>0</v>
      </c>
      <c r="C807" t="s">
        <v>0</v>
      </c>
      <c r="D807">
        <v>1.7252183E-3</v>
      </c>
      <c r="E807">
        <v>1.4072875000000001E-3</v>
      </c>
      <c r="F807">
        <v>1.1949847999999999E-3</v>
      </c>
      <c r="G807">
        <v>1.0537007000000001E-3</v>
      </c>
      <c r="H807">
        <v>9.5338339999999995E-4</v>
      </c>
      <c r="I807">
        <v>7.6837539999999999E-4</v>
      </c>
      <c r="J807">
        <v>4.5617329999999998E-4</v>
      </c>
      <c r="K807">
        <v>5.0607494000000001E-11</v>
      </c>
      <c r="L807">
        <v>1.4324663000000001E-11</v>
      </c>
      <c r="M807">
        <v>4.7622092999999998E-12</v>
      </c>
      <c r="N807">
        <v>4.3425070000000001E-12</v>
      </c>
      <c r="O807" t="s">
        <v>0</v>
      </c>
      <c r="P807" t="s">
        <v>0</v>
      </c>
      <c r="Q807" t="s">
        <v>0</v>
      </c>
      <c r="R807" t="s">
        <v>0</v>
      </c>
      <c r="S807">
        <v>3.8323794E-3</v>
      </c>
      <c r="T807">
        <v>3.1702903000000002E-3</v>
      </c>
      <c r="U807">
        <v>2.3675380000000002E-3</v>
      </c>
      <c r="V807">
        <v>1.4794696E-3</v>
      </c>
      <c r="W807">
        <v>3.9231386999999998E-4</v>
      </c>
      <c r="X807">
        <v>1.0692614000000001E-11</v>
      </c>
      <c r="Y807">
        <v>1.1820524E-11</v>
      </c>
      <c r="Z807">
        <v>2.9555086999999999E-12</v>
      </c>
      <c r="AA807">
        <v>1.1148727E-12</v>
      </c>
      <c r="AB807">
        <v>5.6605939999999997E-13</v>
      </c>
      <c r="AC807">
        <v>5.5206696000000003E-13</v>
      </c>
      <c r="AD807">
        <v>2.3711146E-13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</row>
    <row r="808" spans="1:46" x14ac:dyDescent="0.25">
      <c r="A808" t="s">
        <v>0</v>
      </c>
      <c r="B808" t="s">
        <v>0</v>
      </c>
      <c r="C808" t="s">
        <v>0</v>
      </c>
      <c r="D808">
        <v>4.1573345999999997E-3</v>
      </c>
      <c r="E808">
        <v>3.0492644E-3</v>
      </c>
      <c r="F808">
        <v>2.7494223000000002E-3</v>
      </c>
      <c r="G808">
        <v>2.6741882000000002E-3</v>
      </c>
      <c r="H808">
        <v>2.4851817000000002E-3</v>
      </c>
      <c r="I808">
        <v>2.3016947999999998E-3</v>
      </c>
      <c r="J808">
        <v>1.8870263999999999E-3</v>
      </c>
      <c r="K808">
        <v>1.3390127999999999E-3</v>
      </c>
      <c r="L808">
        <v>6.5297480000000001E-4</v>
      </c>
      <c r="M808">
        <v>2.5475311E-11</v>
      </c>
      <c r="N808">
        <v>6.9060200000000001E-12</v>
      </c>
      <c r="O808" t="s">
        <v>0</v>
      </c>
      <c r="P808" t="s">
        <v>0</v>
      </c>
      <c r="Q808" t="s">
        <v>0</v>
      </c>
      <c r="R808" t="s">
        <v>0</v>
      </c>
      <c r="S808">
        <v>4.7900210000000002E-3</v>
      </c>
      <c r="T808">
        <v>4.4490112999999998E-3</v>
      </c>
      <c r="U808">
        <v>4.3052276999999998E-3</v>
      </c>
      <c r="V808">
        <v>3.5343470000000002E-3</v>
      </c>
      <c r="W808">
        <v>2.9427104E-3</v>
      </c>
      <c r="X808">
        <v>1.7544116E-3</v>
      </c>
      <c r="Y808">
        <v>4.1697529999999998E-11</v>
      </c>
      <c r="Z808" t="s">
        <v>0</v>
      </c>
      <c r="AA808">
        <v>1.4795429E-12</v>
      </c>
      <c r="AB808">
        <v>8.9984079999999999E-13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</row>
    <row r="809" spans="1:46" x14ac:dyDescent="0.25">
      <c r="A809" t="s">
        <v>0</v>
      </c>
      <c r="B809" t="s">
        <v>0</v>
      </c>
      <c r="C809" t="s">
        <v>0</v>
      </c>
      <c r="D809">
        <v>4.3773579999999996E-3</v>
      </c>
      <c r="E809">
        <v>3.2512294000000001E-3</v>
      </c>
      <c r="F809">
        <v>3.2060349999999999E-3</v>
      </c>
      <c r="G809">
        <v>3.1219574E-3</v>
      </c>
      <c r="H809">
        <v>3.0207722000000002E-3</v>
      </c>
      <c r="I809">
        <v>2.8853994E-3</v>
      </c>
      <c r="J809">
        <v>2.7628790000000002E-3</v>
      </c>
      <c r="K809">
        <v>2.3488279999999999E-3</v>
      </c>
      <c r="L809">
        <v>1.5028140999999999E-3</v>
      </c>
      <c r="M809">
        <v>1.6740551E-4</v>
      </c>
      <c r="N809">
        <v>1.3998922E-11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>
        <v>5.772063E-3</v>
      </c>
      <c r="U809">
        <v>5.0234646000000003E-3</v>
      </c>
      <c r="V809">
        <v>5.2891429999999996E-3</v>
      </c>
      <c r="W809">
        <v>4.843628E-3</v>
      </c>
      <c r="X809">
        <v>4.1375756000000003E-3</v>
      </c>
      <c r="Y809">
        <v>2.1295290999999998E-3</v>
      </c>
      <c r="Z809">
        <v>4.9095745999999999E-4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</row>
    <row r="810" spans="1:46" x14ac:dyDescent="0.25">
      <c r="A810" t="s">
        <v>0</v>
      </c>
      <c r="B810" t="s">
        <v>0</v>
      </c>
      <c r="C810" t="s">
        <v>0</v>
      </c>
      <c r="D810" t="s">
        <v>0</v>
      </c>
      <c r="E810">
        <v>2.9731355999999998E-3</v>
      </c>
      <c r="F810">
        <v>3.2480587000000001E-3</v>
      </c>
      <c r="G810">
        <v>3.2936735000000002E-3</v>
      </c>
      <c r="H810">
        <v>2.9926863000000001E-3</v>
      </c>
      <c r="I810">
        <v>3.0509373000000002E-3</v>
      </c>
      <c r="J810">
        <v>3.1525474E-3</v>
      </c>
      <c r="K810">
        <v>2.9140924999999998E-3</v>
      </c>
      <c r="L810">
        <v>1.9092357E-3</v>
      </c>
      <c r="M810">
        <v>5.6410656999999998E-4</v>
      </c>
      <c r="N810">
        <v>3.1149660000000001E-11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>
        <v>5.7399210000000003E-3</v>
      </c>
      <c r="V810">
        <v>5.6259359999999998E-3</v>
      </c>
      <c r="W810">
        <v>5.4729990000000001E-3</v>
      </c>
      <c r="X810">
        <v>5.2933249999999998E-3</v>
      </c>
      <c r="Y810">
        <v>3.8050406000000002E-3</v>
      </c>
      <c r="Z810">
        <v>1.6200417E-3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</row>
    <row r="811" spans="1:46" x14ac:dyDescent="0.25">
      <c r="A811" t="s">
        <v>0</v>
      </c>
      <c r="B811" t="s">
        <v>0</v>
      </c>
      <c r="C811" t="s">
        <v>0</v>
      </c>
      <c r="D811" t="s">
        <v>0</v>
      </c>
      <c r="E811">
        <v>8.3552419999999999E-4</v>
      </c>
      <c r="F811">
        <v>2.6404022000000001E-3</v>
      </c>
      <c r="G811">
        <v>2.043399E-3</v>
      </c>
      <c r="H811">
        <v>1.2709678000000001E-3</v>
      </c>
      <c r="I811">
        <v>2.2839739999999998E-3</v>
      </c>
      <c r="J811">
        <v>3.9415094000000003E-3</v>
      </c>
      <c r="K811">
        <v>2.4990680000000001E-3</v>
      </c>
      <c r="L811">
        <v>1.6998524999999999E-3</v>
      </c>
      <c r="M811">
        <v>3.4104579999999998E-11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>
        <v>4.9987881999999997E-3</v>
      </c>
      <c r="V811">
        <v>5.162097E-3</v>
      </c>
      <c r="W811">
        <v>4.7494740000000001E-3</v>
      </c>
      <c r="X811">
        <v>4.0554646000000001E-3</v>
      </c>
      <c r="Y811">
        <v>3.4221640000000001E-3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</row>
    <row r="812" spans="1:4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>
        <v>5.8597900000000004E-4</v>
      </c>
      <c r="H812">
        <v>7.546613E-4</v>
      </c>
      <c r="I812">
        <v>7.5665119999999996E-4</v>
      </c>
      <c r="J812">
        <v>2.0732973000000001E-3</v>
      </c>
      <c r="K812">
        <v>3.9428086000000001E-10</v>
      </c>
      <c r="L812">
        <v>5.1957609999999998E-11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>
        <v>2.4445930000000001E-3</v>
      </c>
      <c r="V812">
        <v>3.5167632000000001E-3</v>
      </c>
      <c r="W812">
        <v>1.1053211000000001E-3</v>
      </c>
      <c r="X812">
        <v>1.8225157000000001E-3</v>
      </c>
      <c r="Y812">
        <v>1.0555594000000001E-3</v>
      </c>
      <c r="Z812">
        <v>7.0619274999999995E-4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</row>
    <row r="813" spans="1:4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>
        <v>2.8986329999999999E-11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>
        <v>1.0598876E-10</v>
      </c>
      <c r="U813">
        <v>3.5481729999999999E-10</v>
      </c>
      <c r="V813" t="s">
        <v>0</v>
      </c>
      <c r="W813" t="s">
        <v>0</v>
      </c>
      <c r="X813">
        <v>7.6993869999999999E-12</v>
      </c>
      <c r="Y813">
        <v>3.6349811999999997E-11</v>
      </c>
      <c r="Z813">
        <v>4.5624348000000002E-11</v>
      </c>
      <c r="AA813">
        <v>3.9598789999999997E-11</v>
      </c>
      <c r="AB813">
        <v>4.0062893999999999E-11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</row>
    <row r="814" spans="1:46" x14ac:dyDescent="0.25">
      <c r="A814">
        <v>1.2729456E-11</v>
      </c>
      <c r="B814">
        <v>1.2216593999999999E-11</v>
      </c>
      <c r="C814">
        <v>1.2712292999999999E-11</v>
      </c>
      <c r="D814">
        <v>1.2565354E-11</v>
      </c>
      <c r="E814">
        <v>1.1607567999999999E-11</v>
      </c>
      <c r="F814">
        <v>1.1433875500000001E-11</v>
      </c>
      <c r="G814">
        <v>1.13207265E-11</v>
      </c>
      <c r="H814">
        <v>1.1267552000000001E-11</v>
      </c>
      <c r="I814">
        <v>1.1165342E-11</v>
      </c>
      <c r="J814">
        <v>1.11555435E-11</v>
      </c>
      <c r="K814">
        <v>1.06683004E-11</v>
      </c>
      <c r="L814">
        <v>1.0488242E-11</v>
      </c>
      <c r="M814">
        <v>1.04144E-11</v>
      </c>
      <c r="N814">
        <v>1.03261765E-11</v>
      </c>
      <c r="O814">
        <v>1.0957952999999999E-11</v>
      </c>
      <c r="P814">
        <v>1.2227395E-11</v>
      </c>
      <c r="Q814">
        <v>1.2872911E-11</v>
      </c>
      <c r="R814">
        <v>1.3505256E-11</v>
      </c>
      <c r="S814">
        <v>1.6136322999999999E-11</v>
      </c>
      <c r="T814">
        <v>2.1624804E-11</v>
      </c>
      <c r="U814" t="s">
        <v>0</v>
      </c>
      <c r="V814" t="s">
        <v>0</v>
      </c>
      <c r="W814" t="s">
        <v>0</v>
      </c>
      <c r="X814" t="s">
        <v>0</v>
      </c>
      <c r="Y814">
        <v>1.1791264E-11</v>
      </c>
      <c r="Z814">
        <v>2.0209604999999999E-11</v>
      </c>
      <c r="AA814">
        <v>2.2370992E-11</v>
      </c>
      <c r="AB814">
        <v>2.7464349000000001E-11</v>
      </c>
      <c r="AC814">
        <v>2.2706717E-11</v>
      </c>
      <c r="AD814">
        <v>1.6473832999999998E-11</v>
      </c>
      <c r="AE814">
        <v>1.9202364E-11</v>
      </c>
      <c r="AF814">
        <v>1.6083404000000001E-11</v>
      </c>
      <c r="AG814">
        <v>1.41651794E-11</v>
      </c>
      <c r="AH814">
        <v>1.6358309999999999E-11</v>
      </c>
      <c r="AI814">
        <v>1.7264242E-11</v>
      </c>
      <c r="AJ814">
        <v>1.5590084999999999E-11</v>
      </c>
    </row>
    <row r="816" spans="1:4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M816" s="21"/>
      <c r="AN816" s="21"/>
      <c r="AO816" s="21"/>
      <c r="AP816" s="21"/>
      <c r="AR816" s="21"/>
      <c r="AS816" s="21"/>
      <c r="AT816" s="2" t="s">
        <v>32</v>
      </c>
    </row>
    <row r="817" spans="1:68" x14ac:dyDescent="0.25">
      <c r="A817" t="s">
        <v>0</v>
      </c>
      <c r="B817">
        <v>5.7258630000000002E-11</v>
      </c>
      <c r="C817">
        <v>5.0558487999999997E-11</v>
      </c>
      <c r="D817">
        <v>5.1324700000000002E-11</v>
      </c>
      <c r="E817">
        <v>3.1117080000000002E-10</v>
      </c>
      <c r="F817">
        <v>1.4900976E-10</v>
      </c>
      <c r="G817">
        <v>2.5435015E-11</v>
      </c>
      <c r="H817">
        <v>3.4595312999999998E-11</v>
      </c>
      <c r="I817">
        <v>3.3517880000000002E-11</v>
      </c>
      <c r="J817">
        <v>5.9144039999999995E-11</v>
      </c>
      <c r="K817">
        <v>2.8864792999999999E-11</v>
      </c>
      <c r="L817">
        <v>5.0095646000000001E-11</v>
      </c>
      <c r="M817">
        <v>5.5057349999999997E-11</v>
      </c>
      <c r="N817">
        <v>4.9673070000000003E-11</v>
      </c>
      <c r="O817">
        <v>3.1491284999999998E-11</v>
      </c>
      <c r="P817">
        <v>2.4633780000000002E-10</v>
      </c>
      <c r="Q817">
        <v>1.8201844000000001E-10</v>
      </c>
      <c r="R817">
        <v>1.9669683E-11</v>
      </c>
      <c r="S817">
        <v>1.4863246000000001E-11</v>
      </c>
      <c r="T817">
        <v>3.2823536000000002E-11</v>
      </c>
      <c r="U817">
        <v>2.7965978E-11</v>
      </c>
      <c r="V817">
        <v>2.6546044999999999E-11</v>
      </c>
      <c r="W817">
        <v>2.7977488000000001E-11</v>
      </c>
      <c r="X817">
        <v>2.7744382999999999E-11</v>
      </c>
      <c r="Y817">
        <v>2.5799296999999999E-11</v>
      </c>
      <c r="Z817">
        <v>2.8013439E-11</v>
      </c>
      <c r="AA817">
        <v>3.2884077000000002E-11</v>
      </c>
      <c r="AB817">
        <v>3.2753324000000003E-11</v>
      </c>
      <c r="AC817">
        <v>4.3040265999999999E-11</v>
      </c>
      <c r="AD817">
        <v>5.7866763000000002E-11</v>
      </c>
      <c r="AE817">
        <v>5.960243E-11</v>
      </c>
      <c r="AF817">
        <v>6.2950709999999996E-11</v>
      </c>
      <c r="AG817">
        <v>4.7145076000000001E-11</v>
      </c>
      <c r="AH817">
        <v>2.2649603000000001E-11</v>
      </c>
      <c r="AI817">
        <v>4.6432184000000002E-11</v>
      </c>
      <c r="AJ817" t="s">
        <v>0</v>
      </c>
      <c r="AM817" s="23" t="s">
        <v>1</v>
      </c>
      <c r="AN817" s="21"/>
      <c r="AO817" s="21">
        <f>SUM(A850:AJ851)/40</f>
        <v>2.8817707610000005E-11</v>
      </c>
      <c r="AP817" s="21"/>
      <c r="AQ817" s="21"/>
      <c r="AR817" s="23" t="s">
        <v>1</v>
      </c>
      <c r="AS817" s="21"/>
      <c r="AT817" s="36">
        <f>((AO817-AO$3)*100)/AO$3</f>
        <v>-7.3389310113938366</v>
      </c>
      <c r="AU817" s="21"/>
    </row>
    <row r="818" spans="1:68" x14ac:dyDescent="0.25">
      <c r="A818">
        <v>1.3815190000000001E-3</v>
      </c>
      <c r="B818">
        <v>1.3099639E-3</v>
      </c>
      <c r="C818">
        <v>1.0750255E-3</v>
      </c>
      <c r="D818">
        <v>8.99003E-4</v>
      </c>
      <c r="E818">
        <v>6.9703034000000001E-4</v>
      </c>
      <c r="F818">
        <v>8.5586380000000003E-6</v>
      </c>
      <c r="G818">
        <v>1.32036675E-8</v>
      </c>
      <c r="H818">
        <v>1.1671405999999999E-9</v>
      </c>
      <c r="I818">
        <v>7.3979660000000002E-9</v>
      </c>
      <c r="J818">
        <v>6.5367859999999996E-7</v>
      </c>
      <c r="K818">
        <v>3.4227894000000002E-6</v>
      </c>
      <c r="L818">
        <v>1.4722657E-8</v>
      </c>
      <c r="M818">
        <v>1.7583889E-9</v>
      </c>
      <c r="N818">
        <v>4.9777618000000001E-9</v>
      </c>
      <c r="O818">
        <v>1.7873258E-6</v>
      </c>
      <c r="P818">
        <v>2.1524520999999999E-7</v>
      </c>
      <c r="Q818">
        <v>4.5412249999999997E-8</v>
      </c>
      <c r="R818">
        <v>1.083985E-9</v>
      </c>
      <c r="S818">
        <v>7.8472294999999996E-10</v>
      </c>
      <c r="T818">
        <v>5.6447105999999996E-4</v>
      </c>
      <c r="U818">
        <v>7.8632199999999997E-9</v>
      </c>
      <c r="V818">
        <v>4.4481757E-10</v>
      </c>
      <c r="W818">
        <v>2.1263324E-10</v>
      </c>
      <c r="X818">
        <v>7.185291E-6</v>
      </c>
      <c r="Y818">
        <v>1.9158555E-4</v>
      </c>
      <c r="Z818">
        <v>9.7930609999999992E-4</v>
      </c>
      <c r="AA818">
        <v>1.2582135E-3</v>
      </c>
      <c r="AB818">
        <v>4.2253065999999997E-4</v>
      </c>
      <c r="AC818">
        <v>1.8097812E-4</v>
      </c>
      <c r="AD818">
        <v>6.5028755000000001E-4</v>
      </c>
      <c r="AE818">
        <v>1.5136196000000001E-3</v>
      </c>
      <c r="AF818">
        <v>8.7947310000000001E-4</v>
      </c>
      <c r="AG818">
        <v>4.9709370000000001E-4</v>
      </c>
      <c r="AH818">
        <v>7.6926749999999997E-4</v>
      </c>
      <c r="AI818">
        <v>1.7170554E-9</v>
      </c>
      <c r="AJ818">
        <v>8.3502100000000003E-4</v>
      </c>
      <c r="AM818" s="23" t="s">
        <v>2</v>
      </c>
      <c r="AN818" s="21"/>
      <c r="AO818" s="21">
        <f>SUM(A816:AJ817)/34</f>
        <v>6.0361192294117653E-11</v>
      </c>
      <c r="AP818" s="21"/>
      <c r="AQ818" s="21"/>
      <c r="AR818" s="23" t="s">
        <v>2</v>
      </c>
      <c r="AS818" s="21"/>
      <c r="AT818" s="2">
        <f>((AO818-AO$4)*100)/AO$4</f>
        <v>11.338436532102101</v>
      </c>
    </row>
    <row r="819" spans="1:68" x14ac:dyDescent="0.25">
      <c r="A819">
        <v>3.8932576E-3</v>
      </c>
      <c r="B819">
        <v>3.7970477999999998E-3</v>
      </c>
      <c r="C819">
        <v>3.7418331E-3</v>
      </c>
      <c r="D819">
        <v>3.8499699999999999E-3</v>
      </c>
      <c r="E819">
        <v>3.7308192999999999E-3</v>
      </c>
      <c r="F819">
        <v>3.6149519999999998E-3</v>
      </c>
      <c r="G819">
        <v>3.5115196E-3</v>
      </c>
      <c r="H819">
        <v>3.5717947999999999E-3</v>
      </c>
      <c r="I819">
        <v>3.9733570000000003E-3</v>
      </c>
      <c r="J819">
        <v>4.0427889999999998E-3</v>
      </c>
      <c r="K819">
        <v>4.1225784999999997E-3</v>
      </c>
      <c r="L819">
        <v>4.0488223999999998E-3</v>
      </c>
      <c r="M819">
        <v>3.9484569999999998E-3</v>
      </c>
      <c r="N819">
        <v>3.792377E-3</v>
      </c>
      <c r="O819">
        <v>3.7931093999999999E-3</v>
      </c>
      <c r="P819">
        <v>3.6691516E-3</v>
      </c>
      <c r="Q819">
        <v>3.5271259999999998E-3</v>
      </c>
      <c r="R819">
        <v>3.2956450999999999E-3</v>
      </c>
      <c r="S819">
        <v>2.6726639999999999E-3</v>
      </c>
      <c r="T819">
        <v>2.8464315000000001E-3</v>
      </c>
      <c r="U819">
        <v>3.3655429999999999E-3</v>
      </c>
      <c r="V819">
        <v>3.6912440000000002E-3</v>
      </c>
      <c r="W819">
        <v>3.7680230000000001E-3</v>
      </c>
      <c r="X819">
        <v>3.7415777000000001E-3</v>
      </c>
      <c r="Y819">
        <v>3.7523448000000002E-3</v>
      </c>
      <c r="Z819">
        <v>3.7059223000000001E-3</v>
      </c>
      <c r="AA819">
        <v>3.7032674999999998E-3</v>
      </c>
      <c r="AB819">
        <v>3.5800366000000002E-3</v>
      </c>
      <c r="AC819">
        <v>3.5291595999999998E-3</v>
      </c>
      <c r="AD819">
        <v>3.7758925E-3</v>
      </c>
      <c r="AE819">
        <v>3.8500462999999999E-3</v>
      </c>
      <c r="AF819">
        <v>3.8127508E-3</v>
      </c>
      <c r="AG819">
        <v>3.8156123E-3</v>
      </c>
      <c r="AH819">
        <v>3.9376067000000004E-3</v>
      </c>
      <c r="AI819">
        <v>3.9475205999999997E-3</v>
      </c>
      <c r="AJ819">
        <v>3.8904329E-3</v>
      </c>
      <c r="AM819" s="26" t="s">
        <v>5</v>
      </c>
      <c r="AN819" s="21"/>
      <c r="AO819" s="21">
        <f>SUM(A848:AJ849)/26</f>
        <v>2.0897034782782131E-3</v>
      </c>
      <c r="AP819" s="21"/>
      <c r="AQ819" s="21"/>
      <c r="AR819" s="26" t="s">
        <v>5</v>
      </c>
      <c r="AS819" s="21"/>
      <c r="AT819" s="2">
        <f>((AO819-AO$5)*100)/AO$5</f>
        <v>-1.6101224715352596</v>
      </c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49" t="s">
        <v>54</v>
      </c>
      <c r="BN819" s="49"/>
      <c r="BO819" s="49"/>
      <c r="BP819" s="49"/>
    </row>
    <row r="820" spans="1:68" x14ac:dyDescent="0.25">
      <c r="A820">
        <v>4.0556960000000001E-3</v>
      </c>
      <c r="B820">
        <v>3.8857274E-3</v>
      </c>
      <c r="C820">
        <v>3.8699703E-3</v>
      </c>
      <c r="D820">
        <v>3.9690940000000003E-3</v>
      </c>
      <c r="E820">
        <v>3.9692950000000003E-3</v>
      </c>
      <c r="F820">
        <v>3.817534E-3</v>
      </c>
      <c r="G820">
        <v>3.8058484999999999E-3</v>
      </c>
      <c r="H820">
        <v>3.8615008999999998E-3</v>
      </c>
      <c r="I820">
        <v>4.0857910000000001E-3</v>
      </c>
      <c r="J820">
        <v>4.0853395999999997E-3</v>
      </c>
      <c r="K820">
        <v>4.0405984000000004E-3</v>
      </c>
      <c r="L820">
        <v>3.9565520000000003E-3</v>
      </c>
      <c r="M820">
        <v>3.8636331E-3</v>
      </c>
      <c r="N820">
        <v>3.8331563E-3</v>
      </c>
      <c r="O820">
        <v>3.7334220000000001E-3</v>
      </c>
      <c r="P820">
        <v>3.637983E-3</v>
      </c>
      <c r="Q820">
        <v>3.5635373E-3</v>
      </c>
      <c r="R820">
        <v>3.4882918E-3</v>
      </c>
      <c r="S820">
        <v>2.8107156999999999E-3</v>
      </c>
      <c r="T820" t="s">
        <v>0</v>
      </c>
      <c r="U820">
        <v>4.3397740000000002E-3</v>
      </c>
      <c r="V820">
        <v>4.3310266999999998E-3</v>
      </c>
      <c r="W820">
        <v>4.3326839999999998E-3</v>
      </c>
      <c r="X820">
        <v>4.1859360000000003E-3</v>
      </c>
      <c r="Y820">
        <v>4.1935219999999999E-3</v>
      </c>
      <c r="Z820">
        <v>4.123837E-3</v>
      </c>
      <c r="AA820">
        <v>3.8767267999999999E-3</v>
      </c>
      <c r="AB820">
        <v>3.8631080000000001E-3</v>
      </c>
      <c r="AC820">
        <v>3.9321872999999999E-3</v>
      </c>
      <c r="AD820">
        <v>4.0814069999999996E-3</v>
      </c>
      <c r="AE820">
        <v>4.2006489999999999E-3</v>
      </c>
      <c r="AF820">
        <v>4.1934433000000004E-3</v>
      </c>
      <c r="AG820">
        <v>3.9658406999999998E-3</v>
      </c>
      <c r="AH820">
        <v>4.0451656000000001E-3</v>
      </c>
      <c r="AI820">
        <v>3.9117520000000001E-3</v>
      </c>
      <c r="AJ820">
        <v>3.9842610000000002E-3</v>
      </c>
      <c r="AM820" s="26" t="s">
        <v>8</v>
      </c>
      <c r="AN820" s="21"/>
      <c r="AO820" s="21">
        <f>SUM(A818:AJ819)/72</f>
        <v>2.047736058253832E-3</v>
      </c>
      <c r="AP820" s="21"/>
      <c r="AQ820" s="21"/>
      <c r="AR820" s="26" t="s">
        <v>8</v>
      </c>
      <c r="AS820" s="21"/>
      <c r="AT820" s="2">
        <f>((AO820-AO$6)*100)/AO$6</f>
        <v>-3.4893676331252896</v>
      </c>
      <c r="BA820" s="2"/>
      <c r="BI820" t="s">
        <v>40</v>
      </c>
      <c r="BJ820" t="s">
        <v>41</v>
      </c>
      <c r="BK820" t="s">
        <v>42</v>
      </c>
      <c r="BM820" s="49" t="s">
        <v>40</v>
      </c>
      <c r="BN820" s="49" t="s">
        <v>41</v>
      </c>
      <c r="BO820" s="49" t="s">
        <v>42</v>
      </c>
      <c r="BP820" s="49"/>
    </row>
    <row r="821" spans="1:68" x14ac:dyDescent="0.25">
      <c r="A821">
        <v>4.0921363999999998E-3</v>
      </c>
      <c r="B821">
        <v>4.1172136999999996E-3</v>
      </c>
      <c r="C821">
        <v>4.0852570000000001E-3</v>
      </c>
      <c r="D821">
        <v>4.1375240000000001E-3</v>
      </c>
      <c r="E821">
        <v>3.8148658E-3</v>
      </c>
      <c r="F821">
        <v>2.8162075E-3</v>
      </c>
      <c r="G821">
        <v>2.1739933E-3</v>
      </c>
      <c r="H821">
        <v>1.3509446E-3</v>
      </c>
      <c r="I821">
        <v>2.2728384999999999E-3</v>
      </c>
      <c r="J821">
        <v>2.4090499999999998E-3</v>
      </c>
      <c r="K821">
        <v>2.6248153000000001E-3</v>
      </c>
      <c r="L821">
        <v>2.7318755000000001E-3</v>
      </c>
      <c r="M821">
        <v>2.8905854999999999E-3</v>
      </c>
      <c r="N821">
        <v>3.0356177999999998E-3</v>
      </c>
      <c r="O821">
        <v>3.1231875000000001E-3</v>
      </c>
      <c r="P821">
        <v>2.9976453999999999E-3</v>
      </c>
      <c r="Q821">
        <v>3.0283279999999998E-3</v>
      </c>
      <c r="R821">
        <v>2.7248487E-3</v>
      </c>
      <c r="S821">
        <v>1.8782044E-3</v>
      </c>
      <c r="T821" t="s">
        <v>0</v>
      </c>
      <c r="U821">
        <v>4.6269029999999999E-3</v>
      </c>
      <c r="V821">
        <v>4.6280590000000003E-3</v>
      </c>
      <c r="W821">
        <v>4.6569276999999997E-3</v>
      </c>
      <c r="X821">
        <v>4.5138770000000003E-3</v>
      </c>
      <c r="Y821">
        <v>4.4730560000000004E-3</v>
      </c>
      <c r="Z821">
        <v>4.2603333000000004E-3</v>
      </c>
      <c r="AA821">
        <v>4.1832309999999999E-3</v>
      </c>
      <c r="AB821">
        <v>4.2010470000000003E-3</v>
      </c>
      <c r="AC821">
        <v>4.242549E-3</v>
      </c>
      <c r="AD821">
        <v>4.1428352999999998E-3</v>
      </c>
      <c r="AE821">
        <v>4.2040799999999998E-3</v>
      </c>
      <c r="AF821">
        <v>4.3286616000000003E-3</v>
      </c>
      <c r="AG821">
        <v>4.1074674000000002E-3</v>
      </c>
      <c r="AH821">
        <v>3.9593939999999998E-3</v>
      </c>
      <c r="AI821">
        <v>4.0190084999999999E-3</v>
      </c>
      <c r="AJ821">
        <v>4.1419444999999996E-3</v>
      </c>
      <c r="AM821" s="27" t="s">
        <v>11</v>
      </c>
      <c r="AN821" s="21"/>
      <c r="AO821" s="21">
        <f>SUM(A843:R847)/56</f>
        <v>1.4099436645035911E-3</v>
      </c>
      <c r="AP821" s="21"/>
      <c r="AR821" s="27" t="s">
        <v>11</v>
      </c>
      <c r="AS821" s="21"/>
      <c r="AT821" s="2">
        <f>((AO821-AO$7)*100)/AO$7</f>
        <v>-10.448913759380975</v>
      </c>
      <c r="AZ821" s="29" t="s">
        <v>43</v>
      </c>
      <c r="BA821" t="s">
        <v>44</v>
      </c>
      <c r="BB821" t="s">
        <v>45</v>
      </c>
      <c r="BC821" t="s">
        <v>46</v>
      </c>
      <c r="BD821" t="s">
        <v>47</v>
      </c>
      <c r="BE821" t="s">
        <v>48</v>
      </c>
      <c r="BF821" t="s">
        <v>49</v>
      </c>
      <c r="BG821" t="s">
        <v>50</v>
      </c>
      <c r="BH821" t="s">
        <v>51</v>
      </c>
      <c r="BI821" s="36" t="s">
        <v>52</v>
      </c>
      <c r="BJ821" s="36" t="s">
        <v>52</v>
      </c>
      <c r="BK821" s="36" t="s">
        <v>52</v>
      </c>
      <c r="BL821" s="47" t="s">
        <v>53</v>
      </c>
      <c r="BM821" s="52" t="s">
        <v>52</v>
      </c>
      <c r="BN821" s="52" t="s">
        <v>52</v>
      </c>
      <c r="BO821" s="52" t="s">
        <v>52</v>
      </c>
      <c r="BP821" s="52" t="s">
        <v>53</v>
      </c>
    </row>
    <row r="822" spans="1:68" x14ac:dyDescent="0.25">
      <c r="A822">
        <v>4.1866046000000002E-3</v>
      </c>
      <c r="B822">
        <v>3.6628183000000001E-3</v>
      </c>
      <c r="C822">
        <v>2.4835055000000002E-3</v>
      </c>
      <c r="D822">
        <v>1.2724258E-3</v>
      </c>
      <c r="E822">
        <v>6.3012810000000002E-4</v>
      </c>
      <c r="F822">
        <v>7.4521039999999998E-4</v>
      </c>
      <c r="G822">
        <v>1.4724717999999999E-4</v>
      </c>
      <c r="H822">
        <v>3.7938879999999998E-4</v>
      </c>
      <c r="I822">
        <v>5.2956659999999997E-4</v>
      </c>
      <c r="J822">
        <v>4.6028091999999999E-4</v>
      </c>
      <c r="K822">
        <v>5.2892043999999997E-4</v>
      </c>
      <c r="L822">
        <v>5.9113139999999998E-4</v>
      </c>
      <c r="M822">
        <v>6.244938E-4</v>
      </c>
      <c r="N822">
        <v>7.7121692999999999E-4</v>
      </c>
      <c r="O822">
        <v>9.0821732999999999E-4</v>
      </c>
      <c r="P822">
        <v>9.5894610000000005E-4</v>
      </c>
      <c r="Q822">
        <v>1.0080263000000001E-3</v>
      </c>
      <c r="R822">
        <v>7.3347950000000005E-4</v>
      </c>
      <c r="S822">
        <v>5.2086019999999997E-5</v>
      </c>
      <c r="T822" t="s">
        <v>0</v>
      </c>
      <c r="U822">
        <v>2.5763133999999999E-3</v>
      </c>
      <c r="V822">
        <v>2.8115748000000001E-3</v>
      </c>
      <c r="W822">
        <v>3.3240279000000001E-3</v>
      </c>
      <c r="X822">
        <v>3.4813333999999998E-3</v>
      </c>
      <c r="Y822">
        <v>3.3178016999999998E-3</v>
      </c>
      <c r="Z822">
        <v>3.2952711999999999E-3</v>
      </c>
      <c r="AA822">
        <v>3.2751241E-3</v>
      </c>
      <c r="AB822">
        <v>3.4971205E-3</v>
      </c>
      <c r="AC822">
        <v>4.0872633000000004E-3</v>
      </c>
      <c r="AD822">
        <v>3.6996892E-3</v>
      </c>
      <c r="AE822">
        <v>3.5741648000000002E-3</v>
      </c>
      <c r="AF822">
        <v>3.7575027E-3</v>
      </c>
      <c r="AG822">
        <v>3.6723070000000001E-3</v>
      </c>
      <c r="AH822">
        <v>3.8219767000000002E-3</v>
      </c>
      <c r="AI822">
        <v>4.0778727000000004E-3</v>
      </c>
      <c r="AJ822">
        <v>4.2434995999999997E-3</v>
      </c>
      <c r="AM822" s="27" t="s">
        <v>14</v>
      </c>
      <c r="AN822" s="21"/>
      <c r="AO822" s="21">
        <f>SUM(E820:R824)/68</f>
        <v>1.5196839350293738E-3</v>
      </c>
      <c r="AP822" s="21"/>
      <c r="AR822" s="27" t="s">
        <v>14</v>
      </c>
      <c r="AS822" s="21"/>
      <c r="AT822" s="2">
        <f>((AO822-AO$8)*100)/AO$8</f>
        <v>-9.5827387974179263</v>
      </c>
      <c r="AZ822" s="23" t="s">
        <v>1</v>
      </c>
      <c r="BA822" s="21">
        <f>AO817</f>
        <v>2.8817707610000005E-11</v>
      </c>
      <c r="BB822" s="21">
        <f>BA822*0.001</f>
        <v>2.8817707610000005E-14</v>
      </c>
      <c r="BC822" s="21">
        <f>BB822*80.8</f>
        <v>2.3284707748880003E-12</v>
      </c>
      <c r="BD822" s="21">
        <f>BC822*12</f>
        <v>2.7941649298656004E-11</v>
      </c>
      <c r="BE822" s="21">
        <f>BD822*1000</f>
        <v>2.7941649298656006E-8</v>
      </c>
      <c r="BF822" s="21">
        <f>BE822*0.000000000000000001</f>
        <v>2.794164929865601E-26</v>
      </c>
      <c r="BG822" s="1">
        <f>BF822*BA$2</f>
        <v>9.8280560160627721E-12</v>
      </c>
      <c r="BH822" s="1">
        <f>BG822*365</f>
        <v>3.5872404458629118E-9</v>
      </c>
      <c r="BI822" s="22">
        <f>BH822*BD$2</f>
        <v>2.122080011229595E-8</v>
      </c>
      <c r="BJ822" s="22">
        <f>BH822*BD$3</f>
        <v>4.24416002245919E-8</v>
      </c>
      <c r="BK822" s="22">
        <f>BH822*BD$4</f>
        <v>1.2732480067377569E-7</v>
      </c>
      <c r="BL822" s="48">
        <f>AVERAGE(BI822:BK822)</f>
        <v>6.3662400336887846E-8</v>
      </c>
      <c r="BM822" s="50">
        <f>BI822-BI$8</f>
        <v>-1.6807272971334662E-9</v>
      </c>
      <c r="BN822" s="50">
        <f>BJ822-BJ$8</f>
        <v>-3.3614545942669324E-9</v>
      </c>
      <c r="BO822" s="50">
        <f>BK822-BK$8</f>
        <v>-1.0084363782800817E-8</v>
      </c>
      <c r="BP822" s="50">
        <f>BL822-BL$8</f>
        <v>-5.0421818914004085E-9</v>
      </c>
    </row>
    <row r="823" spans="1:68" x14ac:dyDescent="0.25">
      <c r="A823">
        <v>1.7860476E-3</v>
      </c>
      <c r="B823">
        <v>6.5768935000000005E-4</v>
      </c>
      <c r="C823">
        <v>2.4403682E-11</v>
      </c>
      <c r="D823">
        <v>1.2356570999999999E-11</v>
      </c>
      <c r="E823" t="s">
        <v>0</v>
      </c>
      <c r="F823">
        <v>1.8482481000000001E-3</v>
      </c>
      <c r="G823">
        <v>1.3974723499999999E-5</v>
      </c>
      <c r="H823">
        <v>2.0711265999999999E-11</v>
      </c>
      <c r="I823">
        <v>2.1950469999999999E-11</v>
      </c>
      <c r="J823">
        <v>2.4519291000000001E-11</v>
      </c>
      <c r="K823">
        <v>2.2838499999999999E-11</v>
      </c>
      <c r="L823">
        <v>1.8277880999999999E-11</v>
      </c>
      <c r="M823">
        <v>1.5249588E-11</v>
      </c>
      <c r="N823">
        <v>1.4647138000000001E-11</v>
      </c>
      <c r="O823">
        <v>1.6441057E-11</v>
      </c>
      <c r="P823">
        <v>1.7794038999999999E-11</v>
      </c>
      <c r="Q823">
        <v>1.7583212999999999E-11</v>
      </c>
      <c r="R823">
        <v>1.0139525500000001E-11</v>
      </c>
      <c r="S823">
        <v>6.5479024000000002E-12</v>
      </c>
      <c r="T823" t="s">
        <v>0</v>
      </c>
      <c r="U823">
        <v>2.4988967999999999E-3</v>
      </c>
      <c r="V823">
        <v>1.12656E-3</v>
      </c>
      <c r="W823">
        <v>1.1365371E-3</v>
      </c>
      <c r="X823">
        <v>1.3578279999999999E-3</v>
      </c>
      <c r="Y823">
        <v>1.2988635999999999E-3</v>
      </c>
      <c r="Z823">
        <v>1.1443213999999999E-3</v>
      </c>
      <c r="AA823">
        <v>1.0308444999999999E-3</v>
      </c>
      <c r="AB823">
        <v>1.5454694E-3</v>
      </c>
      <c r="AC823">
        <v>4.3433400000000002E-3</v>
      </c>
      <c r="AD823">
        <v>1.0192653E-3</v>
      </c>
      <c r="AE823">
        <v>6.8588149999999998E-5</v>
      </c>
      <c r="AF823">
        <v>8.8420055999999996E-4</v>
      </c>
      <c r="AG823">
        <v>1.8616461E-3</v>
      </c>
      <c r="AH823">
        <v>2.5189256000000002E-3</v>
      </c>
      <c r="AI823">
        <v>2.9185878000000001E-3</v>
      </c>
      <c r="AJ823">
        <v>2.7162660000000002E-3</v>
      </c>
      <c r="AM823" s="30" t="s">
        <v>17</v>
      </c>
      <c r="AN823" s="21"/>
      <c r="AO823" s="21">
        <f>SUM(S843:Z847)/35</f>
        <v>2.5161151649877498E-3</v>
      </c>
      <c r="AP823" s="21"/>
      <c r="AR823" s="30" t="s">
        <v>17</v>
      </c>
      <c r="AS823" s="21"/>
      <c r="AT823" s="2">
        <f>((AO823-AO$9)*100)/AO$9</f>
        <v>-11.367143373260802</v>
      </c>
      <c r="AZ823" s="23" t="s">
        <v>2</v>
      </c>
      <c r="BA823" s="21">
        <f t="shared" ref="BA823:BA834" si="336">AO818</f>
        <v>6.0361192294117653E-11</v>
      </c>
      <c r="BB823" s="21">
        <f t="shared" ref="BB823:BB835" si="337">BA823*0.001</f>
        <v>6.0361192294117658E-14</v>
      </c>
      <c r="BC823" s="21">
        <f t="shared" ref="BC823:BC835" si="338">BB823*80.8</f>
        <v>4.8771843373647064E-12</v>
      </c>
      <c r="BD823" s="21">
        <f t="shared" ref="BD823:BD835" si="339">BC823*12</f>
        <v>5.8526212048376483E-11</v>
      </c>
      <c r="BE823" s="21">
        <f t="shared" ref="BE823:BE835" si="340">BD823*1000</f>
        <v>5.8526212048376486E-8</v>
      </c>
      <c r="BF823" s="21">
        <f t="shared" ref="BF823:BF835" si="341">BE823*0.000000000000000001</f>
        <v>5.8526212048376486E-26</v>
      </c>
      <c r="BG823" s="1">
        <f>BF823*BA$2</f>
        <v>2.0585717194835704E-11</v>
      </c>
      <c r="BH823" s="1">
        <f t="shared" ref="BH823:BH834" si="342">BG823*365</f>
        <v>7.5137867761150326E-9</v>
      </c>
      <c r="BI823" s="22">
        <f t="shared" ref="BI823" si="343">BH823*BD$2</f>
        <v>4.444880951491232E-8</v>
      </c>
      <c r="BJ823" s="22">
        <f t="shared" ref="BJ823:BJ835" si="344">BH823*BD$3</f>
        <v>8.889761902982464E-8</v>
      </c>
      <c r="BK823" s="22">
        <f t="shared" ref="BK823:BK835" si="345">BH823*BD$4</f>
        <v>2.6669285708947389E-7</v>
      </c>
      <c r="BL823" s="48">
        <f t="shared" ref="BL823" si="346">AVERAGE(BI823:BK823)</f>
        <v>1.3334642854473695E-7</v>
      </c>
      <c r="BM823" s="50">
        <f>BI823-BI$9</f>
        <v>4.5265590330704822E-9</v>
      </c>
      <c r="BN823" s="50">
        <f>BJ823-BJ$9</f>
        <v>9.0531180661409644E-9</v>
      </c>
      <c r="BO823" s="50">
        <f>BK823-BK$9</f>
        <v>2.715935419842284E-8</v>
      </c>
      <c r="BP823" s="50">
        <f>BL823-BL$9</f>
        <v>1.357967709921142E-8</v>
      </c>
    </row>
    <row r="824" spans="1:68" x14ac:dyDescent="0.25">
      <c r="A824">
        <v>1.1661705999999999E-11</v>
      </c>
      <c r="B824">
        <v>6.530763E-12</v>
      </c>
      <c r="C824">
        <v>2.4887233999999999E-12</v>
      </c>
      <c r="D824" t="s">
        <v>0</v>
      </c>
      <c r="E824" t="s">
        <v>0</v>
      </c>
      <c r="F824">
        <v>7.2274443999999997E-4</v>
      </c>
      <c r="G824">
        <v>5.2758848000000003E-12</v>
      </c>
      <c r="H824">
        <v>2.8967675000000002E-12</v>
      </c>
      <c r="I824">
        <v>1.9500462E-12</v>
      </c>
      <c r="J824">
        <v>9.6848919999999999E-13</v>
      </c>
      <c r="K824">
        <v>4.4605500000000001E-13</v>
      </c>
      <c r="L824">
        <v>3.1365912000000001E-13</v>
      </c>
      <c r="M824">
        <v>6.7973275000000005E-13</v>
      </c>
      <c r="N824">
        <v>1.0142472999999999E-12</v>
      </c>
      <c r="O824">
        <v>1.2258005E-12</v>
      </c>
      <c r="P824">
        <v>1.3170455E-12</v>
      </c>
      <c r="Q824">
        <v>9.8740999999999993E-13</v>
      </c>
      <c r="R824">
        <v>1.2702746E-12</v>
      </c>
      <c r="S824">
        <v>2.9024513E-12</v>
      </c>
      <c r="T824" t="s">
        <v>0</v>
      </c>
      <c r="U824" t="s">
        <v>0</v>
      </c>
      <c r="V824">
        <v>1.5536451999999999E-11</v>
      </c>
      <c r="W824">
        <v>1.3081861E-11</v>
      </c>
      <c r="X824">
        <v>1.7677700000000001E-11</v>
      </c>
      <c r="Y824">
        <v>2.2824773000000001E-11</v>
      </c>
      <c r="Z824">
        <v>1.0631325999999999E-11</v>
      </c>
      <c r="AA824">
        <v>4.1613105999999997E-12</v>
      </c>
      <c r="AB824">
        <v>2.5905909999999999E-11</v>
      </c>
      <c r="AC824" t="s">
        <v>0</v>
      </c>
      <c r="AD824">
        <v>3.9771273E-11</v>
      </c>
      <c r="AE824">
        <v>6.6459754000000001E-12</v>
      </c>
      <c r="AF824">
        <v>2.4282280000000001E-12</v>
      </c>
      <c r="AG824">
        <v>1.1365658999999999E-12</v>
      </c>
      <c r="AH824">
        <v>6.2166930000000004E-12</v>
      </c>
      <c r="AI824">
        <v>1.5648273E-11</v>
      </c>
      <c r="AJ824">
        <v>9.6763709999999997E-12</v>
      </c>
      <c r="AM824" s="30" t="s">
        <v>19</v>
      </c>
      <c r="AN824" s="21"/>
      <c r="AO824" s="21">
        <f>SUM(S820:AB824)/44</f>
        <v>2.5056577849834017E-3</v>
      </c>
      <c r="AP824" s="21"/>
      <c r="AR824" s="30" t="s">
        <v>19</v>
      </c>
      <c r="AS824" s="21"/>
      <c r="AT824" s="2">
        <f>((AO824-AO$10)*100)/AO$10</f>
        <v>-5.3294410222087807</v>
      </c>
      <c r="AZ824" s="26" t="s">
        <v>5</v>
      </c>
      <c r="BA824" s="21">
        <f t="shared" si="336"/>
        <v>2.0897034782782131E-3</v>
      </c>
      <c r="BB824" s="21">
        <f t="shared" si="337"/>
        <v>2.0897034782782133E-6</v>
      </c>
      <c r="BC824" s="21">
        <f t="shared" si="338"/>
        <v>1.6884804104487963E-4</v>
      </c>
      <c r="BD824" s="21">
        <f t="shared" si="339"/>
        <v>2.0261764925385557E-3</v>
      </c>
      <c r="BE824" s="21">
        <f t="shared" si="340"/>
        <v>2.0261764925385557</v>
      </c>
      <c r="BF824" s="21">
        <f t="shared" si="341"/>
        <v>2.026176492538556E-18</v>
      </c>
      <c r="BG824" s="1">
        <f>BF824*BA$2</f>
        <v>7.1267718860304897E-4</v>
      </c>
      <c r="BH824" s="1">
        <f t="shared" si="342"/>
        <v>0.26012717384011286</v>
      </c>
      <c r="BI824" s="22">
        <f>BH824*BD$2</f>
        <v>1.5388170498032037</v>
      </c>
      <c r="BJ824" s="22">
        <f t="shared" si="344"/>
        <v>3.0776340996064073</v>
      </c>
      <c r="BK824" s="22">
        <f t="shared" si="345"/>
        <v>9.2329022988192211</v>
      </c>
      <c r="BL824" s="48">
        <f>AVERAGE(BI824:BK824)</f>
        <v>4.6164511494096105</v>
      </c>
      <c r="BM824" s="50">
        <f>BI824-BI$10</f>
        <v>-2.518230506743846E-2</v>
      </c>
      <c r="BN824" s="50">
        <f>BJ824-BJ$10</f>
        <v>-5.0364610134876919E-2</v>
      </c>
      <c r="BO824" s="50">
        <f>BK824-BK$10</f>
        <v>-0.15109383040463165</v>
      </c>
      <c r="BP824" s="50">
        <f>BL824-BL$10</f>
        <v>-7.5546915202315823E-2</v>
      </c>
    </row>
    <row r="825" spans="1:68" x14ac:dyDescent="0.25">
      <c r="A825">
        <v>3.9107002999999997E-12</v>
      </c>
      <c r="B825">
        <v>3.8256350000000002E-12</v>
      </c>
      <c r="C825" t="s">
        <v>0</v>
      </c>
      <c r="D825" t="s">
        <v>0</v>
      </c>
      <c r="E825" t="s">
        <v>0</v>
      </c>
      <c r="F825">
        <v>3.7849809999999997E-11</v>
      </c>
      <c r="G825">
        <v>4.1313575999999997E-12</v>
      </c>
      <c r="H825">
        <v>3.1197296999999999E-12</v>
      </c>
      <c r="I825">
        <v>2.4844593000000001E-12</v>
      </c>
      <c r="J825">
        <v>1.3006097999999999E-12</v>
      </c>
      <c r="K825">
        <v>8.0908826000000002E-13</v>
      </c>
      <c r="L825">
        <v>5.2903943000000005E-13</v>
      </c>
      <c r="M825">
        <v>4.3608243000000003E-13</v>
      </c>
      <c r="N825">
        <v>4.1049618000000002E-13</v>
      </c>
      <c r="O825">
        <v>3.9244380000000001E-13</v>
      </c>
      <c r="P825">
        <v>3.9776876E-13</v>
      </c>
      <c r="Q825">
        <v>4.7201126000000003E-13</v>
      </c>
      <c r="R825">
        <v>8.7676900000000004E-13</v>
      </c>
      <c r="S825">
        <v>1.4786225999999999E-12</v>
      </c>
      <c r="T825" t="s">
        <v>0</v>
      </c>
      <c r="U825" t="s">
        <v>0</v>
      </c>
      <c r="V825">
        <v>5.3304160000000001E-5</v>
      </c>
      <c r="W825">
        <v>8.4734080000000004E-12</v>
      </c>
      <c r="X825">
        <v>1.0872087E-12</v>
      </c>
      <c r="Y825">
        <v>7.2102279999999999E-13</v>
      </c>
      <c r="Z825">
        <v>7.3090389999999998E-13</v>
      </c>
      <c r="AA825">
        <v>4.9729582E-12</v>
      </c>
      <c r="AB825">
        <v>2.7499607999999999E-11</v>
      </c>
      <c r="AC825" t="s">
        <v>0</v>
      </c>
      <c r="AD825">
        <v>2.6464789E-11</v>
      </c>
      <c r="AE825">
        <v>1.1283820999999999E-11</v>
      </c>
      <c r="AF825">
        <v>5.7247137000000003E-12</v>
      </c>
      <c r="AG825">
        <v>3.4347425000000002E-12</v>
      </c>
      <c r="AH825">
        <v>2.9659886E-12</v>
      </c>
      <c r="AI825">
        <v>3.2956452000000001E-12</v>
      </c>
      <c r="AJ825">
        <v>2.7982060999999998E-12</v>
      </c>
      <c r="AM825" s="28" t="s">
        <v>22</v>
      </c>
      <c r="AN825" s="21"/>
      <c r="AO825" s="1">
        <f>(SUM(B834:O842)+SUM(P834:R838))/140</f>
        <v>4.1200532218043005E-5</v>
      </c>
      <c r="AP825" s="21"/>
      <c r="AR825" s="28" t="s">
        <v>22</v>
      </c>
      <c r="AS825" s="21"/>
      <c r="AT825" s="2">
        <f>((AO825-AO$11)*100)/AO$11</f>
        <v>-24.288358323424212</v>
      </c>
      <c r="AU825">
        <f>SUM(AT825:AT828)/4</f>
        <v>-31.137481178654113</v>
      </c>
      <c r="AZ825" s="26" t="s">
        <v>8</v>
      </c>
      <c r="BA825" s="21">
        <f t="shared" si="336"/>
        <v>2.047736058253832E-3</v>
      </c>
      <c r="BB825" s="21">
        <f t="shared" si="337"/>
        <v>2.0477360582538321E-6</v>
      </c>
      <c r="BC825" s="21">
        <f t="shared" si="338"/>
        <v>1.6545707350690964E-4</v>
      </c>
      <c r="BD825" s="21">
        <f t="shared" si="339"/>
        <v>1.9854848820829154E-3</v>
      </c>
      <c r="BE825" s="21">
        <f t="shared" si="340"/>
        <v>1.9854848820829154</v>
      </c>
      <c r="BF825" s="21">
        <f t="shared" si="341"/>
        <v>1.9854848820829157E-18</v>
      </c>
      <c r="BG825" s="1">
        <f t="shared" ref="BG825:BG832" si="347">BF825*BA$2</f>
        <v>6.9836452499943437E-4</v>
      </c>
      <c r="BH825" s="1">
        <f t="shared" si="342"/>
        <v>0.25490305162479354</v>
      </c>
      <c r="BI825" s="22">
        <f>BH825*BD$2</f>
        <v>1.5079130568965255</v>
      </c>
      <c r="BJ825" s="22">
        <f t="shared" si="344"/>
        <v>3.0158261137930511</v>
      </c>
      <c r="BK825" s="22">
        <f t="shared" si="345"/>
        <v>9.0474783413791542</v>
      </c>
      <c r="BL825" s="48">
        <f t="shared" ref="BL825:BL834" si="348">AVERAGE(BI825:BK825)</f>
        <v>4.5237391706895771</v>
      </c>
      <c r="BM825" s="50">
        <f>BI825-BI$11</f>
        <v>-5.4518998428070731E-2</v>
      </c>
      <c r="BN825" s="50">
        <f>BJ825-BJ$11</f>
        <v>-0.10903799685614146</v>
      </c>
      <c r="BO825" s="50">
        <f>BK825-BK$11</f>
        <v>-0.32711399056842438</v>
      </c>
      <c r="BP825" s="50">
        <f>BL825-BL$11</f>
        <v>-0.16355699528421219</v>
      </c>
    </row>
    <row r="826" spans="1:68" x14ac:dyDescent="0.25">
      <c r="A826">
        <v>1.9797401999999999E-12</v>
      </c>
      <c r="B826">
        <v>1.6765955E-12</v>
      </c>
      <c r="C826" t="s">
        <v>0</v>
      </c>
      <c r="D826" t="s">
        <v>0</v>
      </c>
      <c r="E826" t="s">
        <v>0</v>
      </c>
      <c r="F826">
        <v>4.1237859999999997E-11</v>
      </c>
      <c r="G826">
        <v>2.5432585999999998E-12</v>
      </c>
      <c r="H826">
        <v>1.2889338E-12</v>
      </c>
      <c r="I826">
        <v>1.1377979999999999E-12</v>
      </c>
      <c r="J826">
        <v>8.3857914999999996E-13</v>
      </c>
      <c r="K826">
        <v>7.3579450000000001E-13</v>
      </c>
      <c r="L826">
        <v>5.3617494999999996E-13</v>
      </c>
      <c r="M826">
        <v>4.3551295000000002E-13</v>
      </c>
      <c r="N826">
        <v>4.0886241999999998E-13</v>
      </c>
      <c r="O826">
        <v>4.5387200000000001E-13</v>
      </c>
      <c r="P826">
        <v>5.1964693E-13</v>
      </c>
      <c r="Q826">
        <v>6.5335159999999995E-13</v>
      </c>
      <c r="R826">
        <v>8.2154400000000004E-13</v>
      </c>
      <c r="S826">
        <v>8.4052159999999995E-13</v>
      </c>
      <c r="T826" t="s">
        <v>0</v>
      </c>
      <c r="U826" t="s">
        <v>0</v>
      </c>
      <c r="V826">
        <v>9.7018725000000004E-4</v>
      </c>
      <c r="W826">
        <v>8.6616400000000006E-12</v>
      </c>
      <c r="X826">
        <v>1.0105488000000001E-12</v>
      </c>
      <c r="Y826">
        <v>1.0292996E-12</v>
      </c>
      <c r="Z826">
        <v>2.0702547999999999E-12</v>
      </c>
      <c r="AA826">
        <v>8.1337900000000006E-12</v>
      </c>
      <c r="AB826">
        <v>1.6529951999999999E-10</v>
      </c>
      <c r="AC826" t="s">
        <v>0</v>
      </c>
      <c r="AD826">
        <v>7.5132649999999995E-11</v>
      </c>
      <c r="AE826">
        <v>1.23804335E-11</v>
      </c>
      <c r="AF826">
        <v>3.5252268000000001E-12</v>
      </c>
      <c r="AG826">
        <v>3.0504849999999998E-12</v>
      </c>
      <c r="AH826">
        <v>2.8141460000000002E-12</v>
      </c>
      <c r="AI826">
        <v>3.0532039999999998E-12</v>
      </c>
      <c r="AJ826">
        <v>2.7060655999999999E-12</v>
      </c>
      <c r="AM826" s="28" t="s">
        <v>25</v>
      </c>
      <c r="AN826" s="21"/>
      <c r="AO826" s="21">
        <f>SUM(E825:R833)/126</f>
        <v>2.00358767522971E-5</v>
      </c>
      <c r="AP826" s="21"/>
      <c r="AR826" s="28" t="s">
        <v>25</v>
      </c>
      <c r="AS826" s="21"/>
      <c r="AT826" s="2">
        <f>((AO826-AO$12)*100)/AO$12</f>
        <v>-44.091438812277524</v>
      </c>
      <c r="AZ826" s="27" t="s">
        <v>11</v>
      </c>
      <c r="BA826" s="21">
        <f t="shared" si="336"/>
        <v>1.4099436645035911E-3</v>
      </c>
      <c r="BB826" s="21">
        <f t="shared" si="337"/>
        <v>1.4099436645035912E-6</v>
      </c>
      <c r="BC826" s="21">
        <f t="shared" si="338"/>
        <v>1.1392344809189016E-4</v>
      </c>
      <c r="BD826" s="21">
        <f t="shared" si="339"/>
        <v>1.367081377102682E-3</v>
      </c>
      <c r="BE826" s="21">
        <f t="shared" si="340"/>
        <v>1.367081377102682</v>
      </c>
      <c r="BF826" s="21">
        <f t="shared" si="341"/>
        <v>1.367081377102682E-18</v>
      </c>
      <c r="BG826" s="1">
        <f t="shared" si="347"/>
        <v>4.8085036817521189E-4</v>
      </c>
      <c r="BH826" s="1">
        <f t="shared" si="342"/>
        <v>0.17551038438395233</v>
      </c>
      <c r="BI826" s="22">
        <f t="shared" ref="BI826:BI835" si="349">BH826*BD$2</f>
        <v>1.0382551269847089</v>
      </c>
      <c r="BJ826" s="22">
        <f t="shared" si="344"/>
        <v>2.0765102539694178</v>
      </c>
      <c r="BK826" s="22">
        <f t="shared" si="345"/>
        <v>6.2295307619082525</v>
      </c>
      <c r="BL826" s="48">
        <f t="shared" si="348"/>
        <v>3.1147653809541267</v>
      </c>
      <c r="BM826" s="50">
        <f>BI826-BI$12</f>
        <v>-0.12114468665347777</v>
      </c>
      <c r="BN826" s="50">
        <f>BJ826-BJ$12</f>
        <v>-0.24228937330695555</v>
      </c>
      <c r="BO826" s="50">
        <f>BK826-BK$12</f>
        <v>-0.72686811992086753</v>
      </c>
      <c r="BP826" s="50">
        <f>BL826-BL$12</f>
        <v>-0.36343405996043332</v>
      </c>
    </row>
    <row r="827" spans="1:68" x14ac:dyDescent="0.25">
      <c r="A827">
        <v>1.9716981999999999E-12</v>
      </c>
      <c r="B827">
        <v>1.1078302999999999E-12</v>
      </c>
      <c r="C827" t="s">
        <v>0</v>
      </c>
      <c r="D827" t="s">
        <v>0</v>
      </c>
      <c r="E827" t="s">
        <v>0</v>
      </c>
      <c r="F827">
        <v>1.4560966999999999E-11</v>
      </c>
      <c r="G827">
        <v>1.5492486999999999E-12</v>
      </c>
      <c r="H827">
        <v>7.228005E-13</v>
      </c>
      <c r="I827">
        <v>4.2173214999999999E-13</v>
      </c>
      <c r="J827">
        <v>3.9175680000000001E-13</v>
      </c>
      <c r="K827">
        <v>4.7042356000000004E-13</v>
      </c>
      <c r="L827">
        <v>4.3963910000000002E-13</v>
      </c>
      <c r="M827">
        <v>4.027748E-13</v>
      </c>
      <c r="N827">
        <v>4.4037368000000001E-13</v>
      </c>
      <c r="O827">
        <v>5.6957229999999998E-13</v>
      </c>
      <c r="P827">
        <v>6.7015826000000003E-13</v>
      </c>
      <c r="Q827">
        <v>7.9440284999999996E-13</v>
      </c>
      <c r="R827">
        <v>8.4095629999999997E-13</v>
      </c>
      <c r="S827">
        <v>5.5302379999999997E-13</v>
      </c>
      <c r="T827" t="s">
        <v>0</v>
      </c>
      <c r="U827" t="s">
        <v>0</v>
      </c>
      <c r="V827" t="s">
        <v>0</v>
      </c>
      <c r="W827">
        <v>3.4792603E-12</v>
      </c>
      <c r="X827">
        <v>1.578006E-12</v>
      </c>
      <c r="Y827">
        <v>1.3890676999999999E-12</v>
      </c>
      <c r="Z827">
        <v>2.4563583000000001E-12</v>
      </c>
      <c r="AA827">
        <v>5.2241328000000003E-12</v>
      </c>
      <c r="AB827" t="s">
        <v>0</v>
      </c>
      <c r="AC827" t="s">
        <v>0</v>
      </c>
      <c r="AD827">
        <v>9.1189880000000002E-4</v>
      </c>
      <c r="AE827">
        <v>1.1364756E-9</v>
      </c>
      <c r="AF827">
        <v>3.6995220000000003E-12</v>
      </c>
      <c r="AG827">
        <v>2.9439476E-12</v>
      </c>
      <c r="AH827">
        <v>3.2041715000000001E-12</v>
      </c>
      <c r="AI827">
        <v>3.4227248000000001E-12</v>
      </c>
      <c r="AJ827">
        <v>3.0190206000000001E-12</v>
      </c>
      <c r="AM827" s="35" t="s">
        <v>27</v>
      </c>
      <c r="AN827" s="21"/>
      <c r="AO827" s="21">
        <f>(SUM(S834:AB842)+SUM(P839:R842))/67</f>
        <v>2.0728479343728185E-5</v>
      </c>
      <c r="AP827" s="21"/>
      <c r="AR827" s="35" t="s">
        <v>27</v>
      </c>
      <c r="AS827" s="21"/>
      <c r="AT827" s="2">
        <f>((AO827-AO$13)*100)/AO$13</f>
        <v>-27.145100519803776</v>
      </c>
      <c r="AZ827" s="27" t="s">
        <v>14</v>
      </c>
      <c r="BA827" s="21">
        <f t="shared" si="336"/>
        <v>1.5196839350293738E-3</v>
      </c>
      <c r="BB827" s="21">
        <f t="shared" si="337"/>
        <v>1.5196839350293737E-6</v>
      </c>
      <c r="BC827" s="21">
        <f t="shared" si="338"/>
        <v>1.2279046195037339E-4</v>
      </c>
      <c r="BD827" s="21">
        <f t="shared" si="339"/>
        <v>1.4734855434044808E-3</v>
      </c>
      <c r="BE827" s="21">
        <f t="shared" si="340"/>
        <v>1.4734855434044807</v>
      </c>
      <c r="BF827" s="21">
        <f t="shared" si="341"/>
        <v>1.4734855434044808E-18</v>
      </c>
      <c r="BG827" s="1">
        <f t="shared" si="347"/>
        <v>5.1827643760937508E-4</v>
      </c>
      <c r="BH827" s="1">
        <f t="shared" si="342"/>
        <v>0.1891708997274219</v>
      </c>
      <c r="BI827" s="22">
        <f t="shared" si="349"/>
        <v>1.1190657305418359</v>
      </c>
      <c r="BJ827" s="22">
        <f t="shared" si="344"/>
        <v>2.2381314610836718</v>
      </c>
      <c r="BK827" s="22">
        <f t="shared" si="345"/>
        <v>6.7143943832510153</v>
      </c>
      <c r="BL827" s="48">
        <f t="shared" si="348"/>
        <v>3.3571971916255077</v>
      </c>
      <c r="BM827" s="50">
        <f>BI827-BI$13</f>
        <v>-0.11860251516463616</v>
      </c>
      <c r="BN827" s="50">
        <f>BJ827-BJ$13</f>
        <v>-0.23720503032927232</v>
      </c>
      <c r="BO827" s="50">
        <f>BK827-BK$13</f>
        <v>-0.7116150909878165</v>
      </c>
      <c r="BP827" s="50">
        <f>BL827-BL$13</f>
        <v>-0.35580754549390825</v>
      </c>
    </row>
    <row r="828" spans="1:68" x14ac:dyDescent="0.25">
      <c r="A828">
        <v>4.3494826E-12</v>
      </c>
      <c r="B828">
        <v>1.1699897E-12</v>
      </c>
      <c r="C828" t="s">
        <v>0</v>
      </c>
      <c r="D828" t="s">
        <v>0</v>
      </c>
      <c r="E828">
        <v>2.4512172000000001E-11</v>
      </c>
      <c r="F828">
        <v>2.8451021000000001E-11</v>
      </c>
      <c r="G828">
        <v>1.7519525999999999E-12</v>
      </c>
      <c r="H828">
        <v>6.1230475000000004E-13</v>
      </c>
      <c r="I828">
        <v>2.3952215999999999E-13</v>
      </c>
      <c r="J828">
        <v>2.860399E-13</v>
      </c>
      <c r="K828">
        <v>2.0753901000000001E-13</v>
      </c>
      <c r="L828">
        <v>2.2597314000000001E-13</v>
      </c>
      <c r="M828">
        <v>3.8861230000000001E-13</v>
      </c>
      <c r="N828">
        <v>5.1448179999999997E-13</v>
      </c>
      <c r="O828">
        <v>7.0452989999999997E-13</v>
      </c>
      <c r="P828">
        <v>8.7702079999999999E-13</v>
      </c>
      <c r="Q828">
        <v>1.0001646000000001E-12</v>
      </c>
      <c r="R828">
        <v>1.9487726999999999E-12</v>
      </c>
      <c r="S828">
        <v>6.7070789999999998E-13</v>
      </c>
      <c r="T828" t="s">
        <v>0</v>
      </c>
      <c r="U828" t="s">
        <v>0</v>
      </c>
      <c r="V828" t="s">
        <v>0</v>
      </c>
      <c r="W828">
        <v>4.1441112999999997E-12</v>
      </c>
      <c r="X828">
        <v>2.6745476E-12</v>
      </c>
      <c r="Y828">
        <v>2.5328782000000002E-12</v>
      </c>
      <c r="Z828">
        <v>3.3900018000000001E-12</v>
      </c>
      <c r="AA828">
        <v>1.2147232E-11</v>
      </c>
      <c r="AB828" t="s">
        <v>0</v>
      </c>
      <c r="AC828" t="s">
        <v>0</v>
      </c>
      <c r="AD828" t="s">
        <v>0</v>
      </c>
      <c r="AE828">
        <v>3.7434964000000003E-12</v>
      </c>
      <c r="AF828">
        <v>4.2218142999999998E-12</v>
      </c>
      <c r="AG828">
        <v>3.6056060000000001E-12</v>
      </c>
      <c r="AH828">
        <v>4.5511997000000001E-12</v>
      </c>
      <c r="AI828">
        <v>5.7591339999999998E-12</v>
      </c>
      <c r="AJ828">
        <v>5.7902225000000002E-12</v>
      </c>
      <c r="AM828" s="35" t="s">
        <v>28</v>
      </c>
      <c r="AN828" s="21"/>
      <c r="AO828" s="21">
        <f>SUM(S825:AB833)/54</f>
        <v>1.6902648751673249E-4</v>
      </c>
      <c r="AP828" s="2"/>
      <c r="AR828" s="35" t="s">
        <v>28</v>
      </c>
      <c r="AS828" s="21"/>
      <c r="AT828" s="2">
        <f>((AO828-AO$14)*100)/AO$14</f>
        <v>-29.02502705911094</v>
      </c>
      <c r="AZ828" s="30" t="s">
        <v>17</v>
      </c>
      <c r="BA828" s="21">
        <f t="shared" si="336"/>
        <v>2.5161151649877498E-3</v>
      </c>
      <c r="BB828" s="21">
        <f t="shared" si="337"/>
        <v>2.51611516498775E-6</v>
      </c>
      <c r="BC828" s="21">
        <f t="shared" si="338"/>
        <v>2.033021053310102E-4</v>
      </c>
      <c r="BD828" s="21">
        <f t="shared" si="339"/>
        <v>2.4396252639721223E-3</v>
      </c>
      <c r="BE828" s="21">
        <f t="shared" si="340"/>
        <v>2.4396252639721223</v>
      </c>
      <c r="BF828" s="21">
        <f t="shared" si="341"/>
        <v>2.4396252639721226E-18</v>
      </c>
      <c r="BG828" s="1">
        <f t="shared" si="347"/>
        <v>8.5810159222323454E-4</v>
      </c>
      <c r="BH828" s="1">
        <f t="shared" si="342"/>
        <v>0.3132070811614806</v>
      </c>
      <c r="BI828" s="22">
        <f t="shared" si="349"/>
        <v>1.8528183330305352</v>
      </c>
      <c r="BJ828" s="22">
        <f t="shared" si="344"/>
        <v>3.7056366660610704</v>
      </c>
      <c r="BK828" s="22">
        <f t="shared" si="345"/>
        <v>11.11690999818321</v>
      </c>
      <c r="BL828" s="48">
        <f t="shared" si="348"/>
        <v>5.5584549990916052</v>
      </c>
      <c r="BM828" s="50">
        <f>BI828-BI$14</f>
        <v>-0.23762352289805699</v>
      </c>
      <c r="BN828" s="50">
        <f>BJ828-BJ$14</f>
        <v>-0.47524704579611399</v>
      </c>
      <c r="BO828" s="50">
        <f>BK828-BK$14</f>
        <v>-1.4257411373883428</v>
      </c>
      <c r="BP828" s="50">
        <f>BL828-BL$14</f>
        <v>-0.71287056869417142</v>
      </c>
    </row>
    <row r="829" spans="1:68" x14ac:dyDescent="0.25">
      <c r="A829">
        <v>9.5515760000000005E-12</v>
      </c>
      <c r="B829">
        <v>2.6946789999999998E-12</v>
      </c>
      <c r="C829" t="s">
        <v>0</v>
      </c>
      <c r="D829" t="s">
        <v>0</v>
      </c>
      <c r="E829">
        <v>1.4617717000000001E-11</v>
      </c>
      <c r="F829">
        <v>5.0584215999999999E-12</v>
      </c>
      <c r="G829">
        <v>1.1751096E-12</v>
      </c>
      <c r="H829">
        <v>3.2890483999999998E-13</v>
      </c>
      <c r="I829">
        <v>2.238318E-13</v>
      </c>
      <c r="J829">
        <v>1.3957389E-13</v>
      </c>
      <c r="K829">
        <v>1.8801227999999999E-13</v>
      </c>
      <c r="L829">
        <v>2.8900667E-13</v>
      </c>
      <c r="M829">
        <v>4.6489459999999998E-13</v>
      </c>
      <c r="N829">
        <v>6.7483854999999995E-13</v>
      </c>
      <c r="O829">
        <v>9.4648899999999997E-13</v>
      </c>
      <c r="P829">
        <v>1.2382013000000001E-12</v>
      </c>
      <c r="Q829">
        <v>1.6899793E-12</v>
      </c>
      <c r="R829">
        <v>4.7679810000000002E-12</v>
      </c>
      <c r="S829" t="s">
        <v>0</v>
      </c>
      <c r="T829" t="s">
        <v>0</v>
      </c>
      <c r="U829" t="s">
        <v>0</v>
      </c>
      <c r="V829" t="s">
        <v>0</v>
      </c>
      <c r="W829">
        <v>7.2333106999999996E-12</v>
      </c>
      <c r="X829">
        <v>3.4669044999999999E-12</v>
      </c>
      <c r="Y829">
        <v>4.2878634999999999E-12</v>
      </c>
      <c r="Z829">
        <v>5.9804200000000001E-12</v>
      </c>
      <c r="AA829">
        <v>4.3431744999999997E-4</v>
      </c>
      <c r="AB829" t="s">
        <v>0</v>
      </c>
      <c r="AC829" t="s">
        <v>0</v>
      </c>
      <c r="AD829" t="s">
        <v>0</v>
      </c>
      <c r="AE829">
        <v>7.9580145000000001E-12</v>
      </c>
      <c r="AF829">
        <v>4.9921152E-12</v>
      </c>
      <c r="AG829">
        <v>3.9672062999999999E-12</v>
      </c>
      <c r="AH829">
        <v>6.9230180000000002E-12</v>
      </c>
      <c r="AI829">
        <v>1.4810974999999999E-11</v>
      </c>
      <c r="AJ829">
        <v>2.7207183000000001E-11</v>
      </c>
      <c r="AM829" s="33" t="s">
        <v>29</v>
      </c>
      <c r="AN829" s="21"/>
      <c r="AO829" s="1">
        <f>(SUM(AC820:AJ842)+SUM(A820:D833))/173</f>
        <v>1.1133297648529732E-3</v>
      </c>
      <c r="AP829" s="21"/>
      <c r="AR829" s="33" t="s">
        <v>29</v>
      </c>
      <c r="AS829" s="21"/>
      <c r="AT829" s="2">
        <f>((AO829-AO$15)*100)/AO$15</f>
        <v>-5.9013036093417597</v>
      </c>
      <c r="AZ829" s="30" t="s">
        <v>19</v>
      </c>
      <c r="BA829" s="21">
        <f t="shared" si="336"/>
        <v>2.5056577849834017E-3</v>
      </c>
      <c r="BB829" s="21">
        <f t="shared" si="337"/>
        <v>2.5056577849834016E-6</v>
      </c>
      <c r="BC829" s="21">
        <f t="shared" si="338"/>
        <v>2.0245714902665884E-4</v>
      </c>
      <c r="BD829" s="21">
        <f t="shared" si="339"/>
        <v>2.4294857883199062E-3</v>
      </c>
      <c r="BE829" s="21">
        <f t="shared" si="340"/>
        <v>2.4294857883199064</v>
      </c>
      <c r="BF829" s="21">
        <f t="shared" si="341"/>
        <v>2.4294857883199065E-18</v>
      </c>
      <c r="BG829" s="1">
        <f t="shared" si="347"/>
        <v>8.5453518375470233E-4</v>
      </c>
      <c r="BH829" s="1">
        <f t="shared" si="342"/>
        <v>0.31190534207046633</v>
      </c>
      <c r="BI829" s="22">
        <f t="shared" si="349"/>
        <v>1.8451177215254899</v>
      </c>
      <c r="BJ829" s="22">
        <f t="shared" si="344"/>
        <v>3.6902354430509798</v>
      </c>
      <c r="BK829" s="22">
        <f t="shared" si="345"/>
        <v>11.070706329152939</v>
      </c>
      <c r="BL829" s="48">
        <f t="shared" si="348"/>
        <v>5.5353531645764695</v>
      </c>
      <c r="BM829" s="50">
        <f>BI829-BI$15</f>
        <v>-0.10387015965765256</v>
      </c>
      <c r="BN829" s="50">
        <f>BJ829-BJ$15</f>
        <v>-0.20774031931530512</v>
      </c>
      <c r="BO829" s="50">
        <f>BK829-BK$15</f>
        <v>-0.62322095794591625</v>
      </c>
      <c r="BP829" s="50">
        <f>BL829-BL$15</f>
        <v>-0.31161047897295724</v>
      </c>
    </row>
    <row r="830" spans="1:68" x14ac:dyDescent="0.25">
      <c r="A830">
        <v>8.5631035999999996E-4</v>
      </c>
      <c r="B830">
        <v>6.6128730000000004E-12</v>
      </c>
      <c r="C830" t="s">
        <v>0</v>
      </c>
      <c r="D830" t="s">
        <v>0</v>
      </c>
      <c r="E830">
        <v>2.0760568000000001E-12</v>
      </c>
      <c r="F830">
        <v>3.2019727999999999E-12</v>
      </c>
      <c r="G830">
        <v>9.9323299999999991E-13</v>
      </c>
      <c r="H830">
        <v>5.3789980000000005E-13</v>
      </c>
      <c r="I830">
        <v>2.0689081999999999E-13</v>
      </c>
      <c r="J830">
        <v>1.4096452000000001E-13</v>
      </c>
      <c r="K830">
        <v>1.2513046000000001E-13</v>
      </c>
      <c r="L830">
        <v>1.5931859000000001E-13</v>
      </c>
      <c r="M830">
        <v>3.2445424999999998E-13</v>
      </c>
      <c r="N830">
        <v>8.1498739999999996E-13</v>
      </c>
      <c r="O830">
        <v>1.2485943000000001E-12</v>
      </c>
      <c r="P830">
        <v>1.9630372000000001E-12</v>
      </c>
      <c r="Q830">
        <v>3.278375E-12</v>
      </c>
      <c r="R830">
        <v>5.3586962000000003E-8</v>
      </c>
      <c r="S830" t="s">
        <v>0</v>
      </c>
      <c r="T830" t="s">
        <v>0</v>
      </c>
      <c r="U830" t="s">
        <v>0</v>
      </c>
      <c r="V830" t="s">
        <v>0</v>
      </c>
      <c r="W830">
        <v>5.0465280000000004E-12</v>
      </c>
      <c r="X830">
        <v>4.0229090000000001E-12</v>
      </c>
      <c r="Y830">
        <v>6.9400245000000003E-12</v>
      </c>
      <c r="Z830">
        <v>6.3174994999999998E-12</v>
      </c>
      <c r="AA830">
        <v>5.0701879999999998E-4</v>
      </c>
      <c r="AB830" t="s">
        <v>0</v>
      </c>
      <c r="AC830" t="s">
        <v>0</v>
      </c>
      <c r="AD830" t="s">
        <v>0</v>
      </c>
      <c r="AE830">
        <v>3.0530374000000002E-12</v>
      </c>
      <c r="AF830">
        <v>2.0043142E-12</v>
      </c>
      <c r="AG830">
        <v>2.8952900999999999E-12</v>
      </c>
      <c r="AH830">
        <v>9.9140180000000007E-12</v>
      </c>
      <c r="AI830">
        <v>1.2508359000000001E-4</v>
      </c>
      <c r="AJ830">
        <v>5.4434926000000001E-4</v>
      </c>
      <c r="AM830" t="s">
        <v>30</v>
      </c>
      <c r="AN830" s="21"/>
      <c r="AO830" s="21">
        <f>SUM(U848:W849)/6</f>
        <v>3.6810624333333333E-3</v>
      </c>
      <c r="AP830" s="21"/>
      <c r="AR830" t="s">
        <v>30</v>
      </c>
      <c r="AT830" s="2">
        <f>((AO830-AO$16)*100)/AO$16</f>
        <v>10.967595477455145</v>
      </c>
      <c r="AZ830" s="28" t="s">
        <v>22</v>
      </c>
      <c r="BA830" s="21">
        <f t="shared" si="336"/>
        <v>4.1200532218043005E-5</v>
      </c>
      <c r="BB830" s="21">
        <f t="shared" si="337"/>
        <v>4.1200532218043005E-8</v>
      </c>
      <c r="BC830" s="21">
        <f t="shared" si="338"/>
        <v>3.3290030032178749E-6</v>
      </c>
      <c r="BD830" s="21">
        <f t="shared" si="339"/>
        <v>3.99480360386145E-5</v>
      </c>
      <c r="BE830" s="21">
        <f t="shared" si="340"/>
        <v>3.99480360386145E-2</v>
      </c>
      <c r="BF830" s="21">
        <f t="shared" si="341"/>
        <v>3.9948036038614502E-20</v>
      </c>
      <c r="BG830" s="1">
        <f t="shared" si="347"/>
        <v>1.4051122456042071E-5</v>
      </c>
      <c r="BH830" s="1">
        <f t="shared" si="342"/>
        <v>5.1286596964553559E-3</v>
      </c>
      <c r="BI830" s="22">
        <f t="shared" si="349"/>
        <v>3.0339271622559835E-2</v>
      </c>
      <c r="BJ830" s="22">
        <f t="shared" si="344"/>
        <v>6.0678543245119669E-2</v>
      </c>
      <c r="BK830" s="22">
        <f t="shared" si="345"/>
        <v>0.182035629735359</v>
      </c>
      <c r="BL830" s="48">
        <f t="shared" si="348"/>
        <v>9.10178148676795E-2</v>
      </c>
      <c r="BM830" s="50">
        <f>BI830-BI$16</f>
        <v>-9.7328638518799047E-3</v>
      </c>
      <c r="BN830" s="50">
        <f>BJ830-BJ$16</f>
        <v>-1.9465727703759809E-2</v>
      </c>
      <c r="BO830" s="50">
        <f>BK830-BK$16</f>
        <v>-5.8397183111279449E-2</v>
      </c>
      <c r="BP830" s="50">
        <f>BL830-BL$16</f>
        <v>-2.9198591555639711E-2</v>
      </c>
    </row>
    <row r="831" spans="1:68" x14ac:dyDescent="0.25">
      <c r="A831">
        <v>2.5774399999999999E-3</v>
      </c>
      <c r="B831">
        <v>6.3154805999999998E-4</v>
      </c>
      <c r="C831">
        <v>7.5955116999999996E-13</v>
      </c>
      <c r="D831">
        <v>1.219902E-12</v>
      </c>
      <c r="E831">
        <v>1.9236080000000002E-12</v>
      </c>
      <c r="F831">
        <v>2.2904506000000001E-12</v>
      </c>
      <c r="G831">
        <v>1.2303422999999999E-12</v>
      </c>
      <c r="H831">
        <v>8.8207519999999997E-13</v>
      </c>
      <c r="I831">
        <v>2.7258969999999998E-13</v>
      </c>
      <c r="J831">
        <v>2.7236742000000001E-13</v>
      </c>
      <c r="K831">
        <v>2.1011355999999999E-13</v>
      </c>
      <c r="L831">
        <v>2.5593462E-13</v>
      </c>
      <c r="M831">
        <v>4.9925086999999998E-13</v>
      </c>
      <c r="N831">
        <v>1.1814735E-12</v>
      </c>
      <c r="O831">
        <v>2.9486125000000001E-12</v>
      </c>
      <c r="P831">
        <v>6.8296557999999998E-12</v>
      </c>
      <c r="Q831">
        <v>8.4973434999999994E-12</v>
      </c>
      <c r="R831">
        <v>5.8509860000000003E-4</v>
      </c>
      <c r="S831" t="s">
        <v>0</v>
      </c>
      <c r="T831" t="s">
        <v>0</v>
      </c>
      <c r="U831" t="s">
        <v>0</v>
      </c>
      <c r="V831" t="s">
        <v>0</v>
      </c>
      <c r="W831">
        <v>1.4119979E-12</v>
      </c>
      <c r="X831">
        <v>2.7292659999999999E-12</v>
      </c>
      <c r="Y831">
        <v>4.9332203000000002E-4</v>
      </c>
      <c r="Z831">
        <v>1.0898520000000001E-3</v>
      </c>
      <c r="AA831">
        <v>6.3395430000000004E-4</v>
      </c>
      <c r="AB831" t="s">
        <v>0</v>
      </c>
      <c r="AC831" t="s">
        <v>0</v>
      </c>
      <c r="AD831" t="s">
        <v>0</v>
      </c>
      <c r="AE831">
        <v>1.6591910999999999E-12</v>
      </c>
      <c r="AF831">
        <v>3.9578652999999997E-12</v>
      </c>
      <c r="AG831">
        <v>4.7093712999999997E-12</v>
      </c>
      <c r="AH831">
        <v>3.8453649999999997E-6</v>
      </c>
      <c r="AI831">
        <v>3.2003075E-4</v>
      </c>
      <c r="AJ831">
        <v>1.2197694E-3</v>
      </c>
      <c r="AM831" t="s">
        <v>31</v>
      </c>
      <c r="AN831" s="21"/>
      <c r="AO831" s="21">
        <f>((SUM(A816:Z849)+SUM(AA816:AJ842))/895)</f>
        <v>8.8691899165658388E-4</v>
      </c>
      <c r="AP831" s="21"/>
      <c r="AR831" t="s">
        <v>31</v>
      </c>
      <c r="AT831" s="2">
        <f>((AO831-AO$17)*100)/AO$17</f>
        <v>-7.4670342187558356</v>
      </c>
      <c r="AZ831" s="28" t="s">
        <v>25</v>
      </c>
      <c r="BA831" s="21">
        <f t="shared" si="336"/>
        <v>2.00358767522971E-5</v>
      </c>
      <c r="BB831" s="21">
        <f t="shared" si="337"/>
        <v>2.0035876752297102E-8</v>
      </c>
      <c r="BC831" s="21">
        <f t="shared" si="338"/>
        <v>1.6188988415856058E-6</v>
      </c>
      <c r="BD831" s="21">
        <f t="shared" si="339"/>
        <v>1.9426786099027269E-5</v>
      </c>
      <c r="BE831" s="21">
        <f t="shared" si="340"/>
        <v>1.942678609902727E-2</v>
      </c>
      <c r="BF831" s="21">
        <f t="shared" si="341"/>
        <v>1.9426786099027271E-20</v>
      </c>
      <c r="BG831" s="1">
        <f t="shared" si="347"/>
        <v>6.8330806085413572E-6</v>
      </c>
      <c r="BH831" s="1">
        <f t="shared" si="342"/>
        <v>2.4940744221175954E-3</v>
      </c>
      <c r="BI831" s="22">
        <f t="shared" si="349"/>
        <v>1.4754030452011169E-2</v>
      </c>
      <c r="BJ831" s="22">
        <f t="shared" si="344"/>
        <v>2.9508060904022339E-2</v>
      </c>
      <c r="BK831" s="22">
        <f t="shared" si="345"/>
        <v>8.8524182712067009E-2</v>
      </c>
      <c r="BL831" s="48">
        <f t="shared" si="348"/>
        <v>4.4262091356033505E-2</v>
      </c>
      <c r="BM831" s="50">
        <f>BI831-BI$17</f>
        <v>-1.1635542340735199E-2</v>
      </c>
      <c r="BN831" s="50">
        <f>BJ831-BJ$17</f>
        <v>-2.3271084681470398E-2</v>
      </c>
      <c r="BO831" s="50">
        <f>BK831-BK$17</f>
        <v>-6.9813254044411202E-2</v>
      </c>
      <c r="BP831" s="50">
        <f>BL831-BL$17</f>
        <v>-3.4906627022205601E-2</v>
      </c>
    </row>
    <row r="832" spans="1:68" x14ac:dyDescent="0.25">
      <c r="A832">
        <v>1.2953773E-3</v>
      </c>
      <c r="B832">
        <v>5.4211166999999999E-12</v>
      </c>
      <c r="C832">
        <v>7.3390490000000003E-13</v>
      </c>
      <c r="D832">
        <v>9.6656690000000002E-13</v>
      </c>
      <c r="E832">
        <v>9.107446999999999E-13</v>
      </c>
      <c r="F832">
        <v>1.3343406999999999E-12</v>
      </c>
      <c r="G832">
        <v>1.4621131000000001E-12</v>
      </c>
      <c r="H832">
        <v>8.6117190000000004E-13</v>
      </c>
      <c r="I832">
        <v>6.8742029999999998E-13</v>
      </c>
      <c r="J832">
        <v>7.7156119999999998E-13</v>
      </c>
      <c r="K832">
        <v>8.8687829999999998E-13</v>
      </c>
      <c r="L832">
        <v>1.0101912999999999E-12</v>
      </c>
      <c r="M832">
        <v>1.6775745000000001E-12</v>
      </c>
      <c r="N832">
        <v>3.52086E-12</v>
      </c>
      <c r="O832">
        <v>7.4611899999999996E-12</v>
      </c>
      <c r="P832">
        <v>2.4331616E-4</v>
      </c>
      <c r="Q832">
        <v>7.7165139999999996E-4</v>
      </c>
      <c r="R832">
        <v>5.9095049999999999E-5</v>
      </c>
      <c r="S832" t="s">
        <v>0</v>
      </c>
      <c r="T832" t="s">
        <v>0</v>
      </c>
      <c r="U832" t="s">
        <v>0</v>
      </c>
      <c r="V832" t="s">
        <v>0</v>
      </c>
      <c r="W832">
        <v>1.7287752999999999E-12</v>
      </c>
      <c r="X832">
        <v>5.2673663999999999E-12</v>
      </c>
      <c r="Y832">
        <v>5.0916769999999995E-4</v>
      </c>
      <c r="Z832">
        <v>1.77838E-3</v>
      </c>
      <c r="AA832">
        <v>1.5908897999999999E-3</v>
      </c>
      <c r="AB832" t="s">
        <v>0</v>
      </c>
      <c r="AC832" t="s">
        <v>0</v>
      </c>
      <c r="AD832" t="s">
        <v>0</v>
      </c>
      <c r="AE832">
        <v>1.4393823E-12</v>
      </c>
      <c r="AF832">
        <v>3.9240190000000003E-12</v>
      </c>
      <c r="AG832">
        <v>8.1255550000000005E-5</v>
      </c>
      <c r="AH832">
        <v>5.4041470000000004E-4</v>
      </c>
      <c r="AI832">
        <v>9.2137464999999998E-4</v>
      </c>
      <c r="AJ832">
        <v>1.4337053000000001E-3</v>
      </c>
      <c r="AZ832" s="35" t="s">
        <v>27</v>
      </c>
      <c r="BA832" s="21">
        <f t="shared" si="336"/>
        <v>2.0728479343728185E-5</v>
      </c>
      <c r="BB832" s="21">
        <f t="shared" si="337"/>
        <v>2.0728479343728186E-8</v>
      </c>
      <c r="BC832" s="21">
        <f t="shared" si="338"/>
        <v>1.6748611309732373E-6</v>
      </c>
      <c r="BD832" s="21">
        <f t="shared" si="339"/>
        <v>2.0098333571678847E-5</v>
      </c>
      <c r="BE832" s="21">
        <f t="shared" si="340"/>
        <v>2.0098333571678846E-2</v>
      </c>
      <c r="BF832" s="21">
        <f t="shared" si="341"/>
        <v>2.0098333571678847E-20</v>
      </c>
      <c r="BG832" s="1">
        <f t="shared" si="347"/>
        <v>7.0692873588344591E-6</v>
      </c>
      <c r="BH832" s="1">
        <f t="shared" si="342"/>
        <v>2.5802898859745775E-3</v>
      </c>
      <c r="BI832" s="22">
        <f t="shared" si="349"/>
        <v>1.5264049546830387E-2</v>
      </c>
      <c r="BJ832" s="22">
        <f t="shared" si="344"/>
        <v>3.0528099093660773E-2</v>
      </c>
      <c r="BK832" s="22">
        <f t="shared" si="345"/>
        <v>9.158429728098233E-2</v>
      </c>
      <c r="BL832" s="48">
        <f t="shared" si="348"/>
        <v>4.5792148640491165E-2</v>
      </c>
      <c r="BM832" s="50">
        <f>BI832-BI$18</f>
        <v>-5.6872518148296299E-3</v>
      </c>
      <c r="BN832" s="50">
        <f>BJ832-BJ$18</f>
        <v>-1.137450362965926E-2</v>
      </c>
      <c r="BO832" s="50">
        <f>BK832-BK$18</f>
        <v>-3.4123510888977776E-2</v>
      </c>
      <c r="BP832" s="50">
        <f>BL832-BL$18</f>
        <v>-1.7061755444488888E-2</v>
      </c>
    </row>
    <row r="833" spans="1:68" x14ac:dyDescent="0.25">
      <c r="A833" t="s">
        <v>0</v>
      </c>
      <c r="B833" t="s">
        <v>0</v>
      </c>
      <c r="C833">
        <v>5.9163254000000005E-13</v>
      </c>
      <c r="D833">
        <v>1.979301E-12</v>
      </c>
      <c r="E833">
        <v>5.3939565999999996E-6</v>
      </c>
      <c r="F833">
        <v>1.4497532E-12</v>
      </c>
      <c r="G833">
        <v>9.6718300000000004E-13</v>
      </c>
      <c r="H833">
        <v>5.7327423E-13</v>
      </c>
      <c r="I833">
        <v>5.1337509999999998E-13</v>
      </c>
      <c r="J833">
        <v>5.4110670000000002E-13</v>
      </c>
      <c r="K833">
        <v>5.925809E-13</v>
      </c>
      <c r="L833">
        <v>6.4333739999999998E-13</v>
      </c>
      <c r="M833">
        <v>8.5313884999999998E-13</v>
      </c>
      <c r="N833">
        <v>1.1657689E-12</v>
      </c>
      <c r="O833">
        <v>1.8020701999999999E-12</v>
      </c>
      <c r="P833">
        <v>4.558339E-12</v>
      </c>
      <c r="Q833">
        <v>2.9861181999999998E-4</v>
      </c>
      <c r="R833">
        <v>5.6129960000000001E-4</v>
      </c>
      <c r="S833" t="s">
        <v>0</v>
      </c>
      <c r="T833" t="s">
        <v>0</v>
      </c>
      <c r="U833" t="s">
        <v>0</v>
      </c>
      <c r="V833">
        <v>6.3497559999999997E-13</v>
      </c>
      <c r="W833">
        <v>7.2406400000000003E-13</v>
      </c>
      <c r="X833">
        <v>8.1752074999999996E-13</v>
      </c>
      <c r="Y833">
        <v>1.6982588E-12</v>
      </c>
      <c r="Z833">
        <v>5.3472339999999999E-12</v>
      </c>
      <c r="AA833">
        <v>1.0670364999999999E-3</v>
      </c>
      <c r="AB833" t="s">
        <v>0</v>
      </c>
      <c r="AC833" t="s">
        <v>0</v>
      </c>
      <c r="AD833" t="s">
        <v>0</v>
      </c>
      <c r="AE833">
        <v>2.3131082999999999E-12</v>
      </c>
      <c r="AF833">
        <v>3.0363173000000002E-12</v>
      </c>
      <c r="AG833">
        <v>1.0615513000000001E-3</v>
      </c>
      <c r="AH833">
        <v>2.4580469999999999E-4</v>
      </c>
      <c r="AI833">
        <v>4.5205693000000002E-4</v>
      </c>
      <c r="AJ833">
        <v>1.3654181E-3</v>
      </c>
      <c r="AZ833" s="35" t="s">
        <v>28</v>
      </c>
      <c r="BA833" s="21">
        <f t="shared" si="336"/>
        <v>1.6902648751673249E-4</v>
      </c>
      <c r="BB833" s="21">
        <f t="shared" si="337"/>
        <v>1.6902648751673249E-7</v>
      </c>
      <c r="BC833" s="21">
        <f t="shared" si="338"/>
        <v>1.3657340191351985E-5</v>
      </c>
      <c r="BD833" s="21">
        <f t="shared" si="339"/>
        <v>1.6388808229622382E-4</v>
      </c>
      <c r="BE833" s="21">
        <f t="shared" si="340"/>
        <v>0.16388808229622381</v>
      </c>
      <c r="BF833" s="21">
        <f t="shared" si="341"/>
        <v>1.6388808229622382E-19</v>
      </c>
      <c r="BG833" s="1">
        <f>BF833*BA$2</f>
        <v>5.7645174626462285E-5</v>
      </c>
      <c r="BH833" s="1">
        <f t="shared" si="342"/>
        <v>2.1040488738658734E-2</v>
      </c>
      <c r="BI833" s="22">
        <f t="shared" si="349"/>
        <v>0.1244678221397245</v>
      </c>
      <c r="BJ833" s="22">
        <f t="shared" si="344"/>
        <v>0.248935644279449</v>
      </c>
      <c r="BK833" s="22">
        <f t="shared" si="345"/>
        <v>0.74680693283834698</v>
      </c>
      <c r="BL833" s="48">
        <f t="shared" si="348"/>
        <v>0.37340346641917349</v>
      </c>
      <c r="BM833" s="50">
        <f>BI833-BI$19</f>
        <v>-5.0900785951731267E-2</v>
      </c>
      <c r="BN833" s="50">
        <f>BJ833-BJ$19</f>
        <v>-0.10180157190346253</v>
      </c>
      <c r="BO833" s="50">
        <f>BK833-BK$19</f>
        <v>-0.30540471571038752</v>
      </c>
      <c r="BP833" s="50">
        <f>BL833-BL$19</f>
        <v>-0.15270235785519376</v>
      </c>
    </row>
    <row r="834" spans="1:68" x14ac:dyDescent="0.25">
      <c r="A834" t="s">
        <v>0</v>
      </c>
      <c r="B834" t="s">
        <v>0</v>
      </c>
      <c r="C834">
        <v>1.3927199999999999E-12</v>
      </c>
      <c r="D834">
        <v>2.4344477999999999E-12</v>
      </c>
      <c r="E834">
        <v>2.0723122000000001E-12</v>
      </c>
      <c r="F834">
        <v>9.1230900000000001E-13</v>
      </c>
      <c r="G834">
        <v>6.9139192999999999E-13</v>
      </c>
      <c r="H834">
        <v>6.2886686000000001E-13</v>
      </c>
      <c r="I834">
        <v>7.6406789999999999E-13</v>
      </c>
      <c r="J834">
        <v>9.2106009999999997E-13</v>
      </c>
      <c r="K834">
        <v>8.7339305000000002E-13</v>
      </c>
      <c r="L834">
        <v>8.3102560000000003E-13</v>
      </c>
      <c r="M834">
        <v>9.375056E-13</v>
      </c>
      <c r="N834">
        <v>1.1963719E-12</v>
      </c>
      <c r="O834">
        <v>1.7819796E-12</v>
      </c>
      <c r="P834">
        <v>4.6002996999999999E-12</v>
      </c>
      <c r="Q834">
        <v>7.3647313999999998E-8</v>
      </c>
      <c r="R834">
        <v>1.2116768E-11</v>
      </c>
      <c r="S834" t="s">
        <v>0</v>
      </c>
      <c r="T834" t="s">
        <v>0</v>
      </c>
      <c r="U834" t="s">
        <v>0</v>
      </c>
      <c r="V834">
        <v>2.7677046999999999E-12</v>
      </c>
      <c r="W834">
        <v>8.9946049999999997E-13</v>
      </c>
      <c r="X834">
        <v>1.0042471E-12</v>
      </c>
      <c r="Y834">
        <v>1.6027175E-12</v>
      </c>
      <c r="Z834">
        <v>4.9232775000000002E-12</v>
      </c>
      <c r="AA834">
        <v>1.3180453E-3</v>
      </c>
      <c r="AB834" t="s">
        <v>0</v>
      </c>
      <c r="AC834" t="s">
        <v>0</v>
      </c>
      <c r="AD834" t="s">
        <v>0</v>
      </c>
      <c r="AE834">
        <v>1.2176578999999999E-3</v>
      </c>
      <c r="AF834">
        <v>7.1519239999999994E-5</v>
      </c>
      <c r="AG834">
        <v>4.8387422999999998E-12</v>
      </c>
      <c r="AH834">
        <v>1.914626E-12</v>
      </c>
      <c r="AI834">
        <v>1.7037493999999999E-12</v>
      </c>
      <c r="AJ834">
        <v>2.5254029999999998E-4</v>
      </c>
      <c r="AZ834" s="33" t="s">
        <v>29</v>
      </c>
      <c r="BA834" s="21">
        <f t="shared" si="336"/>
        <v>1.1133297648529732E-3</v>
      </c>
      <c r="BB834" s="21">
        <f t="shared" si="337"/>
        <v>1.1133297648529732E-6</v>
      </c>
      <c r="BC834" s="21">
        <f t="shared" si="338"/>
        <v>8.9957045000120227E-5</v>
      </c>
      <c r="BD834" s="21">
        <f t="shared" si="339"/>
        <v>1.0794845400014428E-3</v>
      </c>
      <c r="BE834" s="21">
        <f t="shared" si="340"/>
        <v>1.0794845400014428</v>
      </c>
      <c r="BF834" s="21">
        <f t="shared" si="341"/>
        <v>1.0794845400014428E-18</v>
      </c>
      <c r="BG834" s="1">
        <f t="shared" ref="BG834:BG836" si="350">BF834*BA$2</f>
        <v>3.7969249467740749E-4</v>
      </c>
      <c r="BH834" s="1">
        <f t="shared" si="342"/>
        <v>0.13858776055725372</v>
      </c>
      <c r="BI834" s="22">
        <f t="shared" si="349"/>
        <v>0.81983441288078174</v>
      </c>
      <c r="BJ834" s="22">
        <f t="shared" si="344"/>
        <v>1.6396688257615635</v>
      </c>
      <c r="BK834" s="22">
        <f t="shared" si="345"/>
        <v>4.9190064772846904</v>
      </c>
      <c r="BL834" s="48">
        <f t="shared" si="348"/>
        <v>2.4595032386423452</v>
      </c>
      <c r="BM834" s="50">
        <f>BI834-BI$20</f>
        <v>-5.1415077629877404E-2</v>
      </c>
      <c r="BN834" s="50">
        <f>BJ834-BJ$20</f>
        <v>-0.10283015525975481</v>
      </c>
      <c r="BO834" s="50">
        <f>BK834-BK$20</f>
        <v>-0.30849046577926487</v>
      </c>
      <c r="BP834" s="50">
        <f>BL834-BL$20</f>
        <v>-0.15424523288963243</v>
      </c>
    </row>
    <row r="835" spans="1:68" x14ac:dyDescent="0.25">
      <c r="A835" t="s">
        <v>0</v>
      </c>
      <c r="B835">
        <v>1.6185550999999999E-12</v>
      </c>
      <c r="C835">
        <v>6.9162120000000002E-13</v>
      </c>
      <c r="D835">
        <v>1.1400659000000001E-12</v>
      </c>
      <c r="E835">
        <v>5.8369040000000004E-13</v>
      </c>
      <c r="F835">
        <v>5.8005765000000001E-13</v>
      </c>
      <c r="G835">
        <v>8.2858629999999999E-13</v>
      </c>
      <c r="H835">
        <v>1.2407079999999999E-12</v>
      </c>
      <c r="I835">
        <v>2.6856092999999999E-12</v>
      </c>
      <c r="J835">
        <v>5.5795217000000002E-12</v>
      </c>
      <c r="K835">
        <v>7.8821255000000003E-12</v>
      </c>
      <c r="L835">
        <v>2.9577390000000002E-7</v>
      </c>
      <c r="M835">
        <v>1.0694522E-11</v>
      </c>
      <c r="N835">
        <v>7.3999739999999995E-12</v>
      </c>
      <c r="O835">
        <v>5.2616674000000003E-12</v>
      </c>
      <c r="P835">
        <v>6.9591143000000003E-12</v>
      </c>
      <c r="Q835">
        <v>7.9440910000000001E-12</v>
      </c>
      <c r="R835">
        <v>9.8913689999999995E-12</v>
      </c>
      <c r="S835" t="s">
        <v>0</v>
      </c>
      <c r="T835" t="s">
        <v>0</v>
      </c>
      <c r="U835">
        <v>1.0516988E-12</v>
      </c>
      <c r="V835">
        <v>2.1445243999999999E-12</v>
      </c>
      <c r="W835">
        <v>4.9424097999999996E-12</v>
      </c>
      <c r="X835">
        <v>4.7669709999999996E-12</v>
      </c>
      <c r="Y835">
        <v>3.7691499999999999E-12</v>
      </c>
      <c r="Z835">
        <v>2.4848498000000001E-12</v>
      </c>
      <c r="AA835">
        <v>1.0832054E-11</v>
      </c>
      <c r="AB835" t="s">
        <v>0</v>
      </c>
      <c r="AC835" t="s">
        <v>0</v>
      </c>
      <c r="AD835" t="s">
        <v>0</v>
      </c>
      <c r="AE835">
        <v>4.6835520000000002E-11</v>
      </c>
      <c r="AF835">
        <v>5.3581639999999997E-12</v>
      </c>
      <c r="AG835">
        <v>1.5675239E-12</v>
      </c>
      <c r="AH835">
        <v>1.8488319000000002E-12</v>
      </c>
      <c r="AI835">
        <v>2.0038463000000001E-12</v>
      </c>
      <c r="AJ835">
        <v>1.0506866999999999E-3</v>
      </c>
      <c r="AZ835" t="s">
        <v>30</v>
      </c>
      <c r="BA835" s="21">
        <f>AH821</f>
        <v>3.9593939999999998E-3</v>
      </c>
      <c r="BB835" s="21">
        <f t="shared" si="337"/>
        <v>3.959394E-6</v>
      </c>
      <c r="BC835" s="21">
        <f t="shared" si="338"/>
        <v>3.1991903519999998E-4</v>
      </c>
      <c r="BD835" s="21">
        <f t="shared" si="339"/>
        <v>3.8390284223999999E-3</v>
      </c>
      <c r="BE835" s="21">
        <f t="shared" si="340"/>
        <v>3.8390284223999998</v>
      </c>
      <c r="BF835" s="21">
        <f t="shared" si="341"/>
        <v>3.8390284224000001E-18</v>
      </c>
      <c r="BG835" s="1">
        <f t="shared" si="350"/>
        <v>1.3503206621528641E-3</v>
      </c>
      <c r="BH835" s="1">
        <f>BG835*365</f>
        <v>0.49286704168579543</v>
      </c>
      <c r="BI835" s="22">
        <f t="shared" si="349"/>
        <v>2.9156208320563177</v>
      </c>
      <c r="BJ835" s="22">
        <f t="shared" si="344"/>
        <v>5.8312416641126354</v>
      </c>
      <c r="BK835" s="22">
        <f t="shared" si="345"/>
        <v>17.493724992337906</v>
      </c>
      <c r="BL835" s="48">
        <f>AVERAGE(BI835:BK835)</f>
        <v>8.7468624961689532</v>
      </c>
      <c r="BM835" s="50">
        <f>BI835-BI$21</f>
        <v>-5.2783023265924989E-2</v>
      </c>
      <c r="BN835" s="50">
        <f>BJ835-BJ$21</f>
        <v>-0.10556604653184998</v>
      </c>
      <c r="BO835" s="50">
        <f>BK835-BK$21</f>
        <v>-0.31669813959555171</v>
      </c>
      <c r="BP835" s="50">
        <f>BL835-BL$21</f>
        <v>-0.15834906979777585</v>
      </c>
    </row>
    <row r="836" spans="1:68" x14ac:dyDescent="0.25">
      <c r="A836" t="s">
        <v>0</v>
      </c>
      <c r="B836">
        <v>8.0381010000000004E-13</v>
      </c>
      <c r="C836">
        <v>2.7151805000000002E-13</v>
      </c>
      <c r="D836">
        <v>2.2703517000000001E-13</v>
      </c>
      <c r="E836">
        <v>1.5882633000000001E-13</v>
      </c>
      <c r="F836">
        <v>2.750274E-13</v>
      </c>
      <c r="G836">
        <v>4.7438680000000003E-13</v>
      </c>
      <c r="H836">
        <v>7.6902882999999998E-13</v>
      </c>
      <c r="I836">
        <v>1.3933669E-12</v>
      </c>
      <c r="J836">
        <v>2.2590428E-12</v>
      </c>
      <c r="K836">
        <v>4.2532470000000002E-12</v>
      </c>
      <c r="L836">
        <v>6.0714844999999997E-12</v>
      </c>
      <c r="M836">
        <v>8.5872510000000008E-12</v>
      </c>
      <c r="N836">
        <v>7.8766784999999999E-12</v>
      </c>
      <c r="O836">
        <v>8.8282974999999996E-12</v>
      </c>
      <c r="P836">
        <v>9.3591676000000001E-5</v>
      </c>
      <c r="Q836">
        <v>1.8044418E-3</v>
      </c>
      <c r="R836">
        <v>1.8010974999999999E-3</v>
      </c>
      <c r="S836" t="s">
        <v>0</v>
      </c>
      <c r="T836" t="s">
        <v>0</v>
      </c>
      <c r="U836">
        <v>1.4567326000000001E-12</v>
      </c>
      <c r="V836">
        <v>2.5512920000000001E-12</v>
      </c>
      <c r="W836">
        <v>1.9800059999999999E-12</v>
      </c>
      <c r="X836">
        <v>2.5497274E-12</v>
      </c>
      <c r="Y836">
        <v>7.0762549999999996E-5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>
        <v>4.3626293E-4</v>
      </c>
      <c r="AG836">
        <v>1.5217307E-12</v>
      </c>
      <c r="AH836">
        <v>2.4770963000000001E-4</v>
      </c>
      <c r="AI836">
        <v>4.2232472000000001E-4</v>
      </c>
      <c r="AJ836">
        <v>4.6490463000000002E-12</v>
      </c>
      <c r="AZ836" t="s">
        <v>31</v>
      </c>
      <c r="BA836" s="21">
        <f>AO831</f>
        <v>8.8691899165658388E-4</v>
      </c>
      <c r="BB836" s="21">
        <f>BA836*0.001</f>
        <v>8.8691899165658394E-7</v>
      </c>
      <c r="BC836" s="21">
        <f>BB836*80.8</f>
        <v>7.1663054525851981E-5</v>
      </c>
      <c r="BD836" s="21">
        <f>BC836*12</f>
        <v>8.5995665431022378E-4</v>
      </c>
      <c r="BE836" s="21">
        <f>BD836*1000</f>
        <v>0.85995665431022372</v>
      </c>
      <c r="BF836" s="21">
        <f>BE836*0.000000000000000001</f>
        <v>8.5995665431022375E-19</v>
      </c>
      <c r="BG836" s="1">
        <f t="shared" si="350"/>
        <v>3.0247685380380655E-4</v>
      </c>
      <c r="BH836" s="1">
        <f>BG836*365</f>
        <v>0.11040405163838939</v>
      </c>
      <c r="BI836" s="22">
        <f>BH836*BD$2</f>
        <v>0.65310991743188962</v>
      </c>
      <c r="BJ836" s="22">
        <f>BH836*BD$3</f>
        <v>1.3062198348637792</v>
      </c>
      <c r="BK836" s="22">
        <f>BH836*BD$4</f>
        <v>3.9186595045913379</v>
      </c>
      <c r="BL836" s="48">
        <f>AVERAGE(BI836:BK836)</f>
        <v>1.959329752295669</v>
      </c>
      <c r="BM836" s="50">
        <f>BI836-BI$22</f>
        <v>-5.2703315633499725E-2</v>
      </c>
      <c r="BN836" s="50">
        <f>BJ836-BJ$22</f>
        <v>-0.10540663126699945</v>
      </c>
      <c r="BO836" s="50">
        <f>BK836-BK$22</f>
        <v>-0.31621989380099746</v>
      </c>
      <c r="BP836" s="50">
        <f>BL836-BL$22</f>
        <v>-0.15810994690049918</v>
      </c>
    </row>
    <row r="837" spans="1:68" x14ac:dyDescent="0.25">
      <c r="A837" t="s">
        <v>0</v>
      </c>
      <c r="B837">
        <v>5.9662913999999998E-13</v>
      </c>
      <c r="C837">
        <v>1.4943297999999999E-13</v>
      </c>
      <c r="D837">
        <v>1.9957259999999999E-13</v>
      </c>
      <c r="E837">
        <v>1.0780956E-13</v>
      </c>
      <c r="F837">
        <v>1.5720941000000001E-13</v>
      </c>
      <c r="G837">
        <v>2.7302498000000002E-13</v>
      </c>
      <c r="H837">
        <v>2.9739606E-13</v>
      </c>
      <c r="I837">
        <v>3.9580602999999998E-13</v>
      </c>
      <c r="J837">
        <v>5.3269676999999996E-13</v>
      </c>
      <c r="K837">
        <v>8.3876330000000004E-13</v>
      </c>
      <c r="L837">
        <v>9.0798115999999998E-13</v>
      </c>
      <c r="M837">
        <v>1.2735074E-12</v>
      </c>
      <c r="N837">
        <v>1.9939137E-12</v>
      </c>
      <c r="O837">
        <v>1.6196695E-12</v>
      </c>
      <c r="P837">
        <v>2.2775990000000001E-12</v>
      </c>
      <c r="Q837">
        <v>1.1421516E-4</v>
      </c>
      <c r="R837">
        <v>5.4749300000000002E-4</v>
      </c>
      <c r="S837" t="s">
        <v>0</v>
      </c>
      <c r="T837">
        <v>5.8203636999999998E-12</v>
      </c>
      <c r="U837">
        <v>1.5372382E-12</v>
      </c>
      <c r="V837">
        <v>1.0000081E-12</v>
      </c>
      <c r="W837">
        <v>1.1850051E-12</v>
      </c>
      <c r="X837">
        <v>9.7893379999999992E-13</v>
      </c>
      <c r="Y837">
        <v>5.0982170000000001E-13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>
        <v>1.2276184999999999E-3</v>
      </c>
      <c r="AG837">
        <v>5.6836279999999999E-11</v>
      </c>
      <c r="AH837">
        <v>2.2559117999999999E-11</v>
      </c>
      <c r="AI837">
        <v>4.0561425999999999E-4</v>
      </c>
      <c r="AJ837">
        <v>2.0070620000000001E-11</v>
      </c>
    </row>
    <row r="838" spans="1:68" x14ac:dyDescent="0.25">
      <c r="A838" t="s">
        <v>0</v>
      </c>
      <c r="B838">
        <v>1.1463696000000001E-12</v>
      </c>
      <c r="C838">
        <v>2.1316625E-13</v>
      </c>
      <c r="D838">
        <v>1.6534753E-13</v>
      </c>
      <c r="E838">
        <v>9.6619029999999994E-14</v>
      </c>
      <c r="F838">
        <v>1.2872163E-13</v>
      </c>
      <c r="G838">
        <v>2.4768235E-13</v>
      </c>
      <c r="H838">
        <v>4.0206063000000001E-13</v>
      </c>
      <c r="I838">
        <v>5.7056789999999996E-13</v>
      </c>
      <c r="J838">
        <v>7.2766229999999997E-13</v>
      </c>
      <c r="K838">
        <v>8.5983889999999997E-13</v>
      </c>
      <c r="L838">
        <v>9.427305999999999E-13</v>
      </c>
      <c r="M838">
        <v>1.1812188E-12</v>
      </c>
      <c r="N838">
        <v>1.0955068E-12</v>
      </c>
      <c r="O838">
        <v>1.0469796E-12</v>
      </c>
      <c r="P838">
        <v>4.2704013E-12</v>
      </c>
      <c r="Q838">
        <v>9.1409580000000002E-4</v>
      </c>
      <c r="R838" t="s">
        <v>0</v>
      </c>
      <c r="S838">
        <v>3.4306310000000001E-12</v>
      </c>
      <c r="T838">
        <v>1.2589776E-12</v>
      </c>
      <c r="U838">
        <v>5.4044410000000001E-13</v>
      </c>
      <c r="V838">
        <v>6.6278844999999996E-13</v>
      </c>
      <c r="W838">
        <v>7.0324759999999999E-13</v>
      </c>
      <c r="X838">
        <v>6.5226869999999996E-13</v>
      </c>
      <c r="Y838">
        <v>4.7009340000000001E-13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>
        <v>1.1541136E-3</v>
      </c>
      <c r="AG838">
        <v>6.6345920000000006E-11</v>
      </c>
      <c r="AH838">
        <v>1.2605544E-3</v>
      </c>
      <c r="AI838">
        <v>1.1118453000000001E-3</v>
      </c>
      <c r="AJ838">
        <v>9.9917290000000008E-4</v>
      </c>
    </row>
    <row r="839" spans="1:68" x14ac:dyDescent="0.25">
      <c r="A839" t="s">
        <v>0</v>
      </c>
      <c r="B839">
        <v>4.5732544999999999E-12</v>
      </c>
      <c r="C839">
        <v>1.3043251E-12</v>
      </c>
      <c r="D839">
        <v>4.4466595E-13</v>
      </c>
      <c r="E839">
        <v>1.8043911999999999E-13</v>
      </c>
      <c r="F839">
        <v>2.3506647000000002E-13</v>
      </c>
      <c r="G839">
        <v>3.2590003000000001E-13</v>
      </c>
      <c r="H839">
        <v>4.3555500000000001E-13</v>
      </c>
      <c r="I839">
        <v>5.6001834000000004E-13</v>
      </c>
      <c r="J839">
        <v>5.6943473999999996E-13</v>
      </c>
      <c r="K839">
        <v>6.0738816000000003E-13</v>
      </c>
      <c r="L839">
        <v>7.0064849999999999E-13</v>
      </c>
      <c r="M839">
        <v>8.7624160000000003E-13</v>
      </c>
      <c r="N839">
        <v>9.7034149999999994E-13</v>
      </c>
      <c r="O839">
        <v>9.9049750000000004E-13</v>
      </c>
      <c r="P839">
        <v>3.4675019999999999E-12</v>
      </c>
      <c r="Q839" t="s">
        <v>0</v>
      </c>
      <c r="R839">
        <v>5.0577077000000001E-11</v>
      </c>
      <c r="S839">
        <v>1.3655645000000001E-12</v>
      </c>
      <c r="T839">
        <v>9.354211000000001E-13</v>
      </c>
      <c r="U839">
        <v>5.7732833000000001E-13</v>
      </c>
      <c r="V839">
        <v>6.4944224999999999E-13</v>
      </c>
      <c r="W839">
        <v>7.4721765999999996E-13</v>
      </c>
      <c r="X839">
        <v>6.3185063999999996E-13</v>
      </c>
      <c r="Y839">
        <v>8.6028563999999999E-13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>
        <v>1.2469308000000001E-3</v>
      </c>
      <c r="AG839">
        <v>2.8933192E-8</v>
      </c>
      <c r="AH839" t="s">
        <v>0</v>
      </c>
      <c r="AI839">
        <v>1.3502570999999999E-3</v>
      </c>
      <c r="AJ839">
        <v>1.1362703999999999E-3</v>
      </c>
    </row>
    <row r="840" spans="1:68" x14ac:dyDescent="0.25">
      <c r="A840" t="s">
        <v>0</v>
      </c>
      <c r="B840">
        <v>1.0376899000000001E-11</v>
      </c>
      <c r="C840">
        <v>3.2463695000000001E-12</v>
      </c>
      <c r="D840">
        <v>7.0521654000000004E-13</v>
      </c>
      <c r="E840">
        <v>2.8141682000000002E-13</v>
      </c>
      <c r="F840">
        <v>2.5449063000000001E-13</v>
      </c>
      <c r="G840">
        <v>3.4318850000000002E-13</v>
      </c>
      <c r="H840">
        <v>4.4588312999999999E-13</v>
      </c>
      <c r="I840">
        <v>5.4285753E-13</v>
      </c>
      <c r="J840">
        <v>5.054008E-13</v>
      </c>
      <c r="K840">
        <v>5.0526385000000001E-13</v>
      </c>
      <c r="L840">
        <v>6.3849516999999995E-13</v>
      </c>
      <c r="M840">
        <v>6.9182697000000002E-13</v>
      </c>
      <c r="N840">
        <v>5.8769812999999998E-13</v>
      </c>
      <c r="O840">
        <v>7.7651270000000003E-13</v>
      </c>
      <c r="P840" t="s">
        <v>0</v>
      </c>
      <c r="Q840">
        <v>1.4333193500000001E-11</v>
      </c>
      <c r="R840">
        <v>1.5516021999999999E-11</v>
      </c>
      <c r="S840">
        <v>6.1813232000000004E-12</v>
      </c>
      <c r="T840">
        <v>1.2694396999999999E-12</v>
      </c>
      <c r="U840">
        <v>6.9599296000000002E-13</v>
      </c>
      <c r="V840">
        <v>7.3389339999999996E-13</v>
      </c>
      <c r="W840">
        <v>8.9106625000000002E-13</v>
      </c>
      <c r="X840">
        <v>8.9687510000000001E-13</v>
      </c>
      <c r="Y840">
        <v>1.8677335999999998E-12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>
        <v>3.104309E-3</v>
      </c>
      <c r="AG840">
        <v>5.3752434999999996E-4</v>
      </c>
      <c r="AH840" t="s">
        <v>0</v>
      </c>
      <c r="AI840" t="s">
        <v>0</v>
      </c>
      <c r="AJ840" t="s">
        <v>0</v>
      </c>
    </row>
    <row r="841" spans="1:68" x14ac:dyDescent="0.25">
      <c r="A841" t="s">
        <v>0</v>
      </c>
      <c r="B841" t="s">
        <v>0</v>
      </c>
      <c r="C841">
        <v>5.7744189999999998E-12</v>
      </c>
      <c r="D841">
        <v>8.4925437E-13</v>
      </c>
      <c r="E841">
        <v>3.0028652E-13</v>
      </c>
      <c r="F841">
        <v>2.6211474000000001E-13</v>
      </c>
      <c r="G841">
        <v>4.2551336000000002E-13</v>
      </c>
      <c r="H841">
        <v>5.3821634000000003E-13</v>
      </c>
      <c r="I841">
        <v>6.4298750000000004E-13</v>
      </c>
      <c r="J841">
        <v>6.658949E-13</v>
      </c>
      <c r="K841">
        <v>6.3505694999999998E-13</v>
      </c>
      <c r="L841">
        <v>7.4478027E-13</v>
      </c>
      <c r="M841">
        <v>6.5072550000000002E-13</v>
      </c>
      <c r="N841">
        <v>4.8427350000000002E-13</v>
      </c>
      <c r="O841">
        <v>8.2726319999999998E-13</v>
      </c>
      <c r="P841" t="s">
        <v>0</v>
      </c>
      <c r="Q841">
        <v>1.6757060000000001E-11</v>
      </c>
      <c r="R841">
        <v>1.1333061000000001E-11</v>
      </c>
      <c r="S841">
        <v>7.2931305000000007E-12</v>
      </c>
      <c r="T841">
        <v>1.4205283E-12</v>
      </c>
      <c r="U841">
        <v>8.2379367000000003E-13</v>
      </c>
      <c r="V841">
        <v>1.0095167E-12</v>
      </c>
      <c r="W841">
        <v>1.3557466E-12</v>
      </c>
      <c r="X841">
        <v>1.4019173E-12</v>
      </c>
      <c r="Y841">
        <v>4.5201209999999997E-12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>
        <v>1.0890181E-4</v>
      </c>
      <c r="AG841">
        <v>1.6895189E-3</v>
      </c>
      <c r="AH841" t="s">
        <v>0</v>
      </c>
      <c r="AI841" t="s">
        <v>0</v>
      </c>
      <c r="AJ841" t="s">
        <v>0</v>
      </c>
    </row>
    <row r="842" spans="1:68" x14ac:dyDescent="0.25">
      <c r="A842" t="s">
        <v>0</v>
      </c>
      <c r="B842" t="s">
        <v>0</v>
      </c>
      <c r="C842">
        <v>4.9276992999999997E-4</v>
      </c>
      <c r="D842">
        <v>1.5057065999999999E-12</v>
      </c>
      <c r="E842">
        <v>2.3404502000000001E-13</v>
      </c>
      <c r="F842">
        <v>7.2750156000000003E-14</v>
      </c>
      <c r="G842">
        <v>8.0300409999999998E-14</v>
      </c>
      <c r="H842">
        <v>1.8591452999999999E-13</v>
      </c>
      <c r="I842">
        <v>3.379592E-13</v>
      </c>
      <c r="J842">
        <v>4.5535509999999999E-13</v>
      </c>
      <c r="K842">
        <v>6.7517260000000003E-13</v>
      </c>
      <c r="L842">
        <v>8.1827915000000004E-13</v>
      </c>
      <c r="M842">
        <v>7.8256667000000002E-13</v>
      </c>
      <c r="N842">
        <v>8.1014180000000005E-13</v>
      </c>
      <c r="O842">
        <v>1.7770645000000001E-12</v>
      </c>
      <c r="P842" t="s">
        <v>0</v>
      </c>
      <c r="Q842">
        <v>2.9484214000000001E-11</v>
      </c>
      <c r="R842">
        <v>7.4511479999999995E-12</v>
      </c>
      <c r="S842">
        <v>4.3522410000000002E-12</v>
      </c>
      <c r="T842">
        <v>8.1886329999999999E-13</v>
      </c>
      <c r="U842">
        <v>6.9157559999999995E-13</v>
      </c>
      <c r="V842">
        <v>9.7846329999999994E-13</v>
      </c>
      <c r="W842">
        <v>1.7895932999999999E-12</v>
      </c>
      <c r="X842">
        <v>2.1093739000000002E-12</v>
      </c>
      <c r="Y842">
        <v>1.7655678999999999E-12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</row>
    <row r="843" spans="1:68" x14ac:dyDescent="0.25">
      <c r="A843" t="s">
        <v>0</v>
      </c>
      <c r="B843" t="s">
        <v>0</v>
      </c>
      <c r="C843">
        <v>3.454391E-12</v>
      </c>
      <c r="D843">
        <v>1.4678307E-11</v>
      </c>
      <c r="E843">
        <v>1.6125200000000002E-11</v>
      </c>
      <c r="F843">
        <v>1.5375244000000001E-11</v>
      </c>
      <c r="G843">
        <v>1.2444429E-11</v>
      </c>
      <c r="H843">
        <v>8.7139360000000004E-12</v>
      </c>
      <c r="I843">
        <v>3.3932300000000001E-12</v>
      </c>
      <c r="J843">
        <v>1.588427E-12</v>
      </c>
      <c r="K843">
        <v>7.8745820000000003E-13</v>
      </c>
      <c r="L843">
        <v>4.7332385000000005E-13</v>
      </c>
      <c r="M843">
        <v>7.4732164000000005E-13</v>
      </c>
      <c r="N843">
        <v>2.2308994999999998E-12</v>
      </c>
      <c r="O843">
        <v>3.9098980000000002E-12</v>
      </c>
      <c r="P843" t="s">
        <v>0</v>
      </c>
      <c r="Q843" t="s">
        <v>0</v>
      </c>
      <c r="R843" t="s">
        <v>0</v>
      </c>
      <c r="S843">
        <v>6.4810170000000002E-4</v>
      </c>
      <c r="T843">
        <v>3.1240135000000001E-11</v>
      </c>
      <c r="U843">
        <v>1.8685145000000001E-11</v>
      </c>
      <c r="V843">
        <v>3.4903232999999999E-12</v>
      </c>
      <c r="W843">
        <v>5.7722030000000001E-13</v>
      </c>
      <c r="X843">
        <v>3.3480474999999998E-12</v>
      </c>
      <c r="Y843">
        <v>2.3472864000000001E-12</v>
      </c>
      <c r="Z843" t="s">
        <v>0</v>
      </c>
      <c r="AA843" t="s">
        <v>0</v>
      </c>
      <c r="AB843">
        <v>8.4185129999999999E-14</v>
      </c>
      <c r="AC843">
        <v>3.7102838E-13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</row>
    <row r="844" spans="1:68" x14ac:dyDescent="0.25">
      <c r="A844" t="s">
        <v>0</v>
      </c>
      <c r="B844" t="s">
        <v>0</v>
      </c>
      <c r="C844" t="s">
        <v>0</v>
      </c>
      <c r="D844">
        <v>1.7098408000000001E-3</v>
      </c>
      <c r="E844">
        <v>1.3999222999999999E-3</v>
      </c>
      <c r="F844">
        <v>1.1918972E-3</v>
      </c>
      <c r="G844">
        <v>1.0426859000000001E-3</v>
      </c>
      <c r="H844">
        <v>9.3683939999999999E-4</v>
      </c>
      <c r="I844">
        <v>7.5040024000000004E-4</v>
      </c>
      <c r="J844">
        <v>4.4041316000000002E-4</v>
      </c>
      <c r="K844">
        <v>4.8714414000000001E-11</v>
      </c>
      <c r="L844">
        <v>1.40458626E-11</v>
      </c>
      <c r="M844">
        <v>4.6981364E-12</v>
      </c>
      <c r="N844">
        <v>4.4693914000000002E-12</v>
      </c>
      <c r="O844" t="s">
        <v>0</v>
      </c>
      <c r="P844" t="s">
        <v>0</v>
      </c>
      <c r="Q844" t="s">
        <v>0</v>
      </c>
      <c r="R844" t="s">
        <v>0</v>
      </c>
      <c r="S844">
        <v>3.8071837999999998E-3</v>
      </c>
      <c r="T844">
        <v>3.1478894000000002E-3</v>
      </c>
      <c r="U844">
        <v>2.3438403999999999E-3</v>
      </c>
      <c r="V844">
        <v>1.4549711E-3</v>
      </c>
      <c r="W844">
        <v>3.7211854999999997E-4</v>
      </c>
      <c r="X844">
        <v>1.0392137E-11</v>
      </c>
      <c r="Y844">
        <v>1.1382891999999999E-11</v>
      </c>
      <c r="Z844">
        <v>2.8675660000000002E-12</v>
      </c>
      <c r="AA844">
        <v>1.0885324E-12</v>
      </c>
      <c r="AB844">
        <v>5.4829950000000001E-13</v>
      </c>
      <c r="AC844">
        <v>5.2880167000000004E-13</v>
      </c>
      <c r="AD844">
        <v>2.1193116999999999E-13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</row>
    <row r="845" spans="1:68" x14ac:dyDescent="0.25">
      <c r="A845" t="s">
        <v>0</v>
      </c>
      <c r="B845" t="s">
        <v>0</v>
      </c>
      <c r="C845" t="s">
        <v>0</v>
      </c>
      <c r="D845">
        <v>4.1428376000000001E-3</v>
      </c>
      <c r="E845">
        <v>3.0348430000000002E-3</v>
      </c>
      <c r="F845">
        <v>2.7362527E-3</v>
      </c>
      <c r="G845">
        <v>2.6541916E-3</v>
      </c>
      <c r="H845">
        <v>2.4617139999999998E-3</v>
      </c>
      <c r="I845">
        <v>2.2775553999999998E-3</v>
      </c>
      <c r="J845">
        <v>1.8651696000000001E-3</v>
      </c>
      <c r="K845">
        <v>1.3180812999999999E-3</v>
      </c>
      <c r="L845">
        <v>6.3493169999999995E-4</v>
      </c>
      <c r="M845">
        <v>2.4954719999999999E-11</v>
      </c>
      <c r="N845">
        <v>6.8192943000000002E-12</v>
      </c>
      <c r="O845" t="s">
        <v>0</v>
      </c>
      <c r="P845" t="s">
        <v>0</v>
      </c>
      <c r="Q845" t="s">
        <v>0</v>
      </c>
      <c r="R845" t="s">
        <v>0</v>
      </c>
      <c r="S845">
        <v>4.7639830000000003E-3</v>
      </c>
      <c r="T845">
        <v>4.4228773999999997E-3</v>
      </c>
      <c r="U845">
        <v>4.2746114000000003E-3</v>
      </c>
      <c r="V845">
        <v>3.5005240000000001E-3</v>
      </c>
      <c r="W845">
        <v>2.9071837000000001E-3</v>
      </c>
      <c r="X845">
        <v>1.7087268999999999E-3</v>
      </c>
      <c r="Y845">
        <v>4.024049E-11</v>
      </c>
      <c r="Z845" t="s">
        <v>0</v>
      </c>
      <c r="AA845">
        <v>1.4323105000000001E-12</v>
      </c>
      <c r="AB845">
        <v>8.7900396000000003E-13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</row>
    <row r="846" spans="1:68" x14ac:dyDescent="0.25">
      <c r="A846" t="s">
        <v>0</v>
      </c>
      <c r="B846" t="s">
        <v>0</v>
      </c>
      <c r="C846" t="s">
        <v>0</v>
      </c>
      <c r="D846">
        <v>4.3600679999999999E-3</v>
      </c>
      <c r="E846">
        <v>3.2279124E-3</v>
      </c>
      <c r="F846">
        <v>3.1867316000000001E-3</v>
      </c>
      <c r="G846">
        <v>3.1015573000000001E-3</v>
      </c>
      <c r="H846">
        <v>3.0005332000000002E-3</v>
      </c>
      <c r="I846">
        <v>2.8630304000000001E-3</v>
      </c>
      <c r="J846">
        <v>2.7390780999999999E-3</v>
      </c>
      <c r="K846">
        <v>2.3247935000000001E-3</v>
      </c>
      <c r="L846">
        <v>1.4818949E-3</v>
      </c>
      <c r="M846">
        <v>1.5333257999999999E-4</v>
      </c>
      <c r="N846">
        <v>1.383737E-11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>
        <v>5.7545844000000002E-3</v>
      </c>
      <c r="U846">
        <v>4.9932413000000004E-3</v>
      </c>
      <c r="V846">
        <v>5.2535026000000004E-3</v>
      </c>
      <c r="W846">
        <v>4.8074679999999996E-3</v>
      </c>
      <c r="X846">
        <v>4.0953335999999998E-3</v>
      </c>
      <c r="Y846">
        <v>2.0488873000000002E-3</v>
      </c>
      <c r="Z846">
        <v>4.3820030000000002E-4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</row>
    <row r="847" spans="1:68" x14ac:dyDescent="0.25">
      <c r="A847" t="s">
        <v>0</v>
      </c>
      <c r="B847" t="s">
        <v>0</v>
      </c>
      <c r="C847" t="s">
        <v>0</v>
      </c>
      <c r="D847" t="s">
        <v>0</v>
      </c>
      <c r="E847">
        <v>2.9466318000000002E-3</v>
      </c>
      <c r="F847">
        <v>3.2285221000000002E-3</v>
      </c>
      <c r="G847">
        <v>3.2743260000000001E-3</v>
      </c>
      <c r="H847">
        <v>2.9749061999999999E-3</v>
      </c>
      <c r="I847">
        <v>3.0375475E-3</v>
      </c>
      <c r="J847">
        <v>3.1346033999999998E-3</v>
      </c>
      <c r="K847">
        <v>2.8954733000000001E-3</v>
      </c>
      <c r="L847">
        <v>1.885587E-3</v>
      </c>
      <c r="M847">
        <v>5.4273980000000004E-4</v>
      </c>
      <c r="N847">
        <v>3.0739845000000003E-11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>
        <v>5.728744E-3</v>
      </c>
      <c r="V847">
        <v>5.6137176999999996E-3</v>
      </c>
      <c r="W847">
        <v>5.4545063000000001E-3</v>
      </c>
      <c r="X847">
        <v>5.2555776000000002E-3</v>
      </c>
      <c r="Y847">
        <v>3.7194722999999998E-3</v>
      </c>
      <c r="Z847">
        <v>1.5487839000000001E-3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</row>
    <row r="848" spans="1:68" x14ac:dyDescent="0.25">
      <c r="A848" t="s">
        <v>0</v>
      </c>
      <c r="B848" t="s">
        <v>0</v>
      </c>
      <c r="C848" t="s">
        <v>0</v>
      </c>
      <c r="D848" t="s">
        <v>0</v>
      </c>
      <c r="E848">
        <v>8.0649385999999996E-4</v>
      </c>
      <c r="F848">
        <v>2.6087023000000002E-3</v>
      </c>
      <c r="G848">
        <v>2.0171099999999999E-3</v>
      </c>
      <c r="H848">
        <v>1.2456896999999999E-3</v>
      </c>
      <c r="I848">
        <v>2.2617541E-3</v>
      </c>
      <c r="J848">
        <v>3.9265304999999999E-3</v>
      </c>
      <c r="K848">
        <v>2.4790497999999999E-3</v>
      </c>
      <c r="L848">
        <v>1.6750654E-3</v>
      </c>
      <c r="M848">
        <v>3.3820050000000002E-11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>
        <v>5.0075105000000003E-3</v>
      </c>
      <c r="V848">
        <v>5.1689079999999998E-3</v>
      </c>
      <c r="W848">
        <v>4.7590810000000001E-3</v>
      </c>
      <c r="X848">
        <v>4.0958662999999998E-3</v>
      </c>
      <c r="Y848">
        <v>3.4091922000000002E-3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</row>
    <row r="849" spans="1:68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>
        <v>5.8013249999999998E-4</v>
      </c>
      <c r="H849">
        <v>7.3469506000000003E-4</v>
      </c>
      <c r="I849">
        <v>7.550845E-4</v>
      </c>
      <c r="J849">
        <v>2.0741140000000002E-3</v>
      </c>
      <c r="K849">
        <v>4.2867204000000002E-10</v>
      </c>
      <c r="L849">
        <v>5.2741446999999999E-11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>
        <v>2.4820076999999999E-3</v>
      </c>
      <c r="V849">
        <v>3.5468142000000002E-3</v>
      </c>
      <c r="W849">
        <v>1.1220532000000001E-3</v>
      </c>
      <c r="X849">
        <v>1.9079521999999999E-3</v>
      </c>
      <c r="Y849">
        <v>1.0200796999999999E-3</v>
      </c>
      <c r="Z849">
        <v>6.4840320000000005E-4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</row>
    <row r="850" spans="1:68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>
        <v>2.8140608000000001E-11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>
        <v>9.6186750000000004E-11</v>
      </c>
      <c r="U850">
        <v>4.097649E-10</v>
      </c>
      <c r="V850" t="s">
        <v>0</v>
      </c>
      <c r="W850" t="s">
        <v>0</v>
      </c>
      <c r="X850">
        <v>7.1643690000000003E-12</v>
      </c>
      <c r="Y850">
        <v>3.6795270000000001E-11</v>
      </c>
      <c r="Z850">
        <v>3.7764239999999999E-11</v>
      </c>
      <c r="AA850">
        <v>3.738175E-11</v>
      </c>
      <c r="AB850">
        <v>3.8897069999999998E-11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</row>
    <row r="851" spans="1:68" x14ac:dyDescent="0.25">
      <c r="A851">
        <v>1.25555365E-11</v>
      </c>
      <c r="B851">
        <v>1.2048125E-11</v>
      </c>
      <c r="C851">
        <v>1.25891094E-11</v>
      </c>
      <c r="D851">
        <v>1.2491281E-11</v>
      </c>
      <c r="E851">
        <v>1.1514196E-11</v>
      </c>
      <c r="F851">
        <v>1.1349033000000001E-11</v>
      </c>
      <c r="G851">
        <v>1.1198393E-11</v>
      </c>
      <c r="H851">
        <v>1.1196231E-11</v>
      </c>
      <c r="I851">
        <v>1.10620645E-11</v>
      </c>
      <c r="J851">
        <v>1.10517715E-11</v>
      </c>
      <c r="K851">
        <v>1.0581215000000001E-11</v>
      </c>
      <c r="L851">
        <v>1.04018365E-11</v>
      </c>
      <c r="M851">
        <v>1.0319347000000001E-11</v>
      </c>
      <c r="N851">
        <v>1.0220385000000001E-11</v>
      </c>
      <c r="O851">
        <v>1.0891699000000001E-11</v>
      </c>
      <c r="P851">
        <v>1.2064459999999999E-11</v>
      </c>
      <c r="Q851">
        <v>1.2774895E-11</v>
      </c>
      <c r="R851">
        <v>1.3383518E-11</v>
      </c>
      <c r="S851">
        <v>1.6033437999999999E-11</v>
      </c>
      <c r="T851">
        <v>2.2028988000000001E-11</v>
      </c>
      <c r="U851" t="s">
        <v>0</v>
      </c>
      <c r="V851" t="s">
        <v>0</v>
      </c>
      <c r="W851" t="s">
        <v>0</v>
      </c>
      <c r="X851" t="s">
        <v>0</v>
      </c>
      <c r="Y851">
        <v>1.16613065E-11</v>
      </c>
      <c r="Z851">
        <v>1.9536323999999999E-11</v>
      </c>
      <c r="AA851">
        <v>2.1600872000000001E-11</v>
      </c>
      <c r="AB851">
        <v>2.7009232999999999E-11</v>
      </c>
      <c r="AC851">
        <v>2.2266873999999999E-11</v>
      </c>
      <c r="AD851">
        <v>1.6438870000000001E-11</v>
      </c>
      <c r="AE851">
        <v>1.9022545999999999E-11</v>
      </c>
      <c r="AF851">
        <v>1.5698707999999999E-11</v>
      </c>
      <c r="AG851">
        <v>1.37909285E-11</v>
      </c>
      <c r="AH851">
        <v>1.5958592000000001E-11</v>
      </c>
      <c r="AI851">
        <v>1.6723963999999999E-11</v>
      </c>
      <c r="AJ851">
        <v>1.5149607E-11</v>
      </c>
    </row>
    <row r="853" spans="1:68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M853" s="21"/>
      <c r="AN853" s="21"/>
      <c r="AO853" s="21"/>
      <c r="AP853" s="21"/>
      <c r="AR853" s="21"/>
      <c r="AS853" s="21"/>
      <c r="AT853" s="2" t="s">
        <v>32</v>
      </c>
    </row>
    <row r="854" spans="1:68" x14ac:dyDescent="0.25">
      <c r="A854" t="s">
        <v>0</v>
      </c>
      <c r="B854">
        <v>5.453212E-11</v>
      </c>
      <c r="C854">
        <v>5.5415870000000001E-11</v>
      </c>
      <c r="D854">
        <v>4.6938719999999999E-11</v>
      </c>
      <c r="E854">
        <v>5.4898256E-11</v>
      </c>
      <c r="F854">
        <v>2.6854106000000001E-11</v>
      </c>
      <c r="G854">
        <v>2.699214E-11</v>
      </c>
      <c r="H854">
        <v>3.7837292000000003E-11</v>
      </c>
      <c r="I854">
        <v>3.4038719999999997E-11</v>
      </c>
      <c r="J854">
        <v>8.0765749999999998E-11</v>
      </c>
      <c r="K854">
        <v>2.9106540000000003E-11</v>
      </c>
      <c r="L854">
        <v>2.7261441E-11</v>
      </c>
      <c r="M854">
        <v>4.5053402000000001E-11</v>
      </c>
      <c r="N854">
        <v>5.0568282000000003E-11</v>
      </c>
      <c r="O854">
        <v>3.1672200000000002E-11</v>
      </c>
      <c r="P854">
        <v>2.2170490000000001E-10</v>
      </c>
      <c r="Q854">
        <v>1.7891323E-10</v>
      </c>
      <c r="R854">
        <v>1.9700561999999999E-11</v>
      </c>
      <c r="S854">
        <v>1.5279842E-11</v>
      </c>
      <c r="T854">
        <v>3.2172709999999998E-11</v>
      </c>
      <c r="U854">
        <v>2.7854957999999999E-11</v>
      </c>
      <c r="V854">
        <v>5.255303E-11</v>
      </c>
      <c r="W854">
        <v>2.8579207000000001E-11</v>
      </c>
      <c r="X854">
        <v>4.2531463999999999E-11</v>
      </c>
      <c r="Y854">
        <v>2.5781709999999999E-11</v>
      </c>
      <c r="Z854">
        <v>2.7717528E-11</v>
      </c>
      <c r="AA854">
        <v>3.3491425000000001E-11</v>
      </c>
      <c r="AB854">
        <v>3.3297673999999999E-11</v>
      </c>
      <c r="AC854">
        <v>4.3525592999999999E-11</v>
      </c>
      <c r="AD854">
        <v>5.6860208000000002E-11</v>
      </c>
      <c r="AE854">
        <v>5.9409254999999995E-11</v>
      </c>
      <c r="AF854">
        <v>6.254119E-11</v>
      </c>
      <c r="AG854">
        <v>4.8399016999999997E-11</v>
      </c>
      <c r="AH854">
        <v>2.2710509999999999E-11</v>
      </c>
      <c r="AI854">
        <v>4.8536556999999998E-11</v>
      </c>
      <c r="AJ854" t="s">
        <v>0</v>
      </c>
      <c r="AM854" s="23" t="s">
        <v>1</v>
      </c>
      <c r="AN854" s="21"/>
      <c r="AO854" s="21">
        <f>SUM(A887:AJ888)/40</f>
        <v>2.810244079250001E-11</v>
      </c>
      <c r="AP854" s="21"/>
      <c r="AQ854" s="21"/>
      <c r="AR854" s="23" t="s">
        <v>1</v>
      </c>
      <c r="AS854" s="21"/>
      <c r="AT854" s="36">
        <f>((AO854-AO$3)*100)/AO$3</f>
        <v>-9.6388151249597911</v>
      </c>
      <c r="AU854" s="21"/>
    </row>
    <row r="855" spans="1:68" x14ac:dyDescent="0.25">
      <c r="A855">
        <v>1.4139642E-3</v>
      </c>
      <c r="B855">
        <v>1.3293171E-3</v>
      </c>
      <c r="C855">
        <v>1.1993222999999999E-3</v>
      </c>
      <c r="D855">
        <v>1.1144421E-3</v>
      </c>
      <c r="E855">
        <v>7.3016336000000001E-4</v>
      </c>
      <c r="F855">
        <v>3.9787126000000002E-5</v>
      </c>
      <c r="G855">
        <v>4.0658325E-8</v>
      </c>
      <c r="H855">
        <v>1.8025826E-9</v>
      </c>
      <c r="I855">
        <v>1.2590426999999999E-8</v>
      </c>
      <c r="J855">
        <v>2.7379387999999998E-6</v>
      </c>
      <c r="K855">
        <v>1.5406242E-5</v>
      </c>
      <c r="L855">
        <v>5.4499335000000001E-8</v>
      </c>
      <c r="M855">
        <v>2.8495972000000001E-9</v>
      </c>
      <c r="N855">
        <v>1.0307949000000001E-8</v>
      </c>
      <c r="O855">
        <v>1.0765259E-5</v>
      </c>
      <c r="P855">
        <v>5.2680869999999999E-7</v>
      </c>
      <c r="Q855">
        <v>1.1577887E-7</v>
      </c>
      <c r="R855">
        <v>1.3244966999999999E-9</v>
      </c>
      <c r="S855">
        <v>8.4649870000000002E-10</v>
      </c>
      <c r="T855">
        <v>6.3701079999999998E-4</v>
      </c>
      <c r="U855">
        <v>4.5243233000000002E-8</v>
      </c>
      <c r="V855">
        <v>5.6767150000000003E-10</v>
      </c>
      <c r="W855">
        <v>2.6322824E-10</v>
      </c>
      <c r="X855">
        <v>1.5574150000000001E-5</v>
      </c>
      <c r="Y855">
        <v>1.7371209000000001E-3</v>
      </c>
      <c r="Z855">
        <v>2.0016169999999998E-3</v>
      </c>
      <c r="AA855">
        <v>9.3052279999999998E-4</v>
      </c>
      <c r="AB855">
        <v>3.3275942999999998E-4</v>
      </c>
      <c r="AC855">
        <v>7.9134770000000005E-5</v>
      </c>
      <c r="AD855">
        <v>6.2965079999999999E-4</v>
      </c>
      <c r="AE855">
        <v>1.5194569000000001E-3</v>
      </c>
      <c r="AF855">
        <v>7.3292723000000003E-4</v>
      </c>
      <c r="AG855">
        <v>2.7729989999999998E-4</v>
      </c>
      <c r="AH855">
        <v>7.6466844999999997E-4</v>
      </c>
      <c r="AI855">
        <v>2.9167876999999999E-9</v>
      </c>
      <c r="AJ855">
        <v>8.7016966000000003E-4</v>
      </c>
      <c r="AM855" s="23" t="s">
        <v>2</v>
      </c>
      <c r="AN855" s="21"/>
      <c r="AO855" s="21">
        <f>SUM(A853:AJ854)/34</f>
        <v>4.9514570852941182E-11</v>
      </c>
      <c r="AP855" s="21"/>
      <c r="AQ855" s="21"/>
      <c r="AR855" s="23" t="s">
        <v>2</v>
      </c>
      <c r="AS855" s="21"/>
      <c r="AT855" s="2">
        <f>((AO855-AO$4)*100)/AO$4</f>
        <v>-8.6685551626900583</v>
      </c>
    </row>
    <row r="856" spans="1:68" x14ac:dyDescent="0.25">
      <c r="A856">
        <v>3.8945376999999998E-3</v>
      </c>
      <c r="B856">
        <v>3.7895889999999999E-3</v>
      </c>
      <c r="C856">
        <v>3.7403353000000001E-3</v>
      </c>
      <c r="D856">
        <v>3.8510708000000001E-3</v>
      </c>
      <c r="E856">
        <v>3.7306984999999999E-3</v>
      </c>
      <c r="F856">
        <v>3.6155414E-3</v>
      </c>
      <c r="G856">
        <v>3.5153478000000001E-3</v>
      </c>
      <c r="H856">
        <v>3.569521E-3</v>
      </c>
      <c r="I856">
        <v>3.9653800000000001E-3</v>
      </c>
      <c r="J856">
        <v>4.0384171999999999E-3</v>
      </c>
      <c r="K856">
        <v>4.1198540000000001E-3</v>
      </c>
      <c r="L856">
        <v>4.0492770000000004E-3</v>
      </c>
      <c r="M856">
        <v>3.9362054999999996E-3</v>
      </c>
      <c r="N856">
        <v>3.7772544E-3</v>
      </c>
      <c r="O856">
        <v>3.7834658E-3</v>
      </c>
      <c r="P856">
        <v>3.6642993999999999E-3</v>
      </c>
      <c r="Q856">
        <v>3.542987E-3</v>
      </c>
      <c r="R856">
        <v>3.295128E-3</v>
      </c>
      <c r="S856">
        <v>2.5844134E-3</v>
      </c>
      <c r="T856">
        <v>2.8602433999999999E-3</v>
      </c>
      <c r="U856">
        <v>3.3663714000000001E-3</v>
      </c>
      <c r="V856">
        <v>3.7000063000000001E-3</v>
      </c>
      <c r="W856">
        <v>3.778946E-3</v>
      </c>
      <c r="X856">
        <v>3.7825799999999998E-3</v>
      </c>
      <c r="Y856">
        <v>3.7796898E-3</v>
      </c>
      <c r="Z856">
        <v>3.7150220000000001E-3</v>
      </c>
      <c r="AA856">
        <v>3.7065196999999999E-3</v>
      </c>
      <c r="AB856">
        <v>3.598141E-3</v>
      </c>
      <c r="AC856">
        <v>3.5320602000000001E-3</v>
      </c>
      <c r="AD856">
        <v>3.7819743000000001E-3</v>
      </c>
      <c r="AE856">
        <v>3.8559182999999999E-3</v>
      </c>
      <c r="AF856">
        <v>3.8249352999999999E-3</v>
      </c>
      <c r="AG856">
        <v>3.8220979999999999E-3</v>
      </c>
      <c r="AH856">
        <v>3.9457073000000002E-3</v>
      </c>
      <c r="AI856">
        <v>3.9560682999999998E-3</v>
      </c>
      <c r="AJ856">
        <v>3.8912792000000002E-3</v>
      </c>
      <c r="AM856" s="26" t="s">
        <v>5</v>
      </c>
      <c r="AN856" s="21"/>
      <c r="AO856" s="21">
        <f>SUM(A885:AJ886)/26</f>
        <v>2.0847953714591039E-3</v>
      </c>
      <c r="AP856" s="21"/>
      <c r="AQ856" s="21"/>
      <c r="AR856" s="26" t="s">
        <v>5</v>
      </c>
      <c r="AS856" s="21"/>
      <c r="AT856" s="2">
        <f>((AO856-AO$5)*100)/AO$5</f>
        <v>-1.8412117307763185</v>
      </c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49" t="s">
        <v>54</v>
      </c>
      <c r="BN856" s="49"/>
      <c r="BO856" s="49"/>
      <c r="BP856" s="49"/>
    </row>
    <row r="857" spans="1:68" x14ac:dyDescent="0.25">
      <c r="A857">
        <v>3.9670653999999998E-3</v>
      </c>
      <c r="B857">
        <v>3.9725545999999999E-3</v>
      </c>
      <c r="C857">
        <v>3.8363749999999999E-3</v>
      </c>
      <c r="D857">
        <v>3.9518327000000004E-3</v>
      </c>
      <c r="E857">
        <v>3.9550729999999999E-3</v>
      </c>
      <c r="F857">
        <v>3.8065947999999998E-3</v>
      </c>
      <c r="G857">
        <v>3.8689271999999999E-3</v>
      </c>
      <c r="H857">
        <v>3.8511944000000002E-3</v>
      </c>
      <c r="I857">
        <v>4.068576E-3</v>
      </c>
      <c r="J857">
        <v>4.0799872999999999E-3</v>
      </c>
      <c r="K857">
        <v>4.0360055999999998E-3</v>
      </c>
      <c r="L857">
        <v>3.9514066000000004E-3</v>
      </c>
      <c r="M857">
        <v>3.8571272000000002E-3</v>
      </c>
      <c r="N857">
        <v>3.8267344000000002E-3</v>
      </c>
      <c r="O857">
        <v>3.7273978999999998E-3</v>
      </c>
      <c r="P857">
        <v>3.6325940999999999E-3</v>
      </c>
      <c r="Q857">
        <v>3.5551146E-3</v>
      </c>
      <c r="R857">
        <v>3.4810853999999998E-3</v>
      </c>
      <c r="S857">
        <v>2.8077359999999999E-3</v>
      </c>
      <c r="T857" t="s">
        <v>0</v>
      </c>
      <c r="U857">
        <v>4.3397653000000003E-3</v>
      </c>
      <c r="V857">
        <v>4.3323077000000003E-3</v>
      </c>
      <c r="W857">
        <v>4.3345312999999996E-3</v>
      </c>
      <c r="X857">
        <v>4.1942815E-3</v>
      </c>
      <c r="Y857">
        <v>4.2005577000000004E-3</v>
      </c>
      <c r="Z857">
        <v>4.1265156999999997E-3</v>
      </c>
      <c r="AA857">
        <v>3.8772774999999999E-3</v>
      </c>
      <c r="AB857">
        <v>3.8618344999999999E-3</v>
      </c>
      <c r="AC857">
        <v>3.9319940000000003E-3</v>
      </c>
      <c r="AD857">
        <v>4.0825100000000001E-3</v>
      </c>
      <c r="AE857">
        <v>4.2018840000000003E-3</v>
      </c>
      <c r="AF857">
        <v>4.2034973999999998E-3</v>
      </c>
      <c r="AG857">
        <v>3.965657E-3</v>
      </c>
      <c r="AH857">
        <v>4.040114E-3</v>
      </c>
      <c r="AI857">
        <v>3.9121909999999998E-3</v>
      </c>
      <c r="AJ857">
        <v>3.982775E-3</v>
      </c>
      <c r="AM857" s="26" t="s">
        <v>8</v>
      </c>
      <c r="AN857" s="21"/>
      <c r="AO857" s="21">
        <f>SUM(A855:AJ856)/72</f>
        <v>2.079798869076411E-3</v>
      </c>
      <c r="AP857" s="21"/>
      <c r="AQ857" s="21"/>
      <c r="AR857" s="26" t="s">
        <v>8</v>
      </c>
      <c r="AS857" s="21"/>
      <c r="AT857" s="2">
        <f>((AO857-AO$6)*100)/AO$6</f>
        <v>-1.9782343327793122</v>
      </c>
      <c r="BA857" s="2"/>
      <c r="BI857" t="s">
        <v>40</v>
      </c>
      <c r="BJ857" t="s">
        <v>41</v>
      </c>
      <c r="BK857" t="s">
        <v>42</v>
      </c>
      <c r="BM857" s="49" t="s">
        <v>40</v>
      </c>
      <c r="BN857" s="49" t="s">
        <v>41</v>
      </c>
      <c r="BO857" s="49" t="s">
        <v>42</v>
      </c>
      <c r="BP857" s="49"/>
    </row>
    <row r="858" spans="1:68" x14ac:dyDescent="0.25">
      <c r="A858">
        <v>4.1644285000000001E-3</v>
      </c>
      <c r="B858">
        <v>4.1045522999999997E-3</v>
      </c>
      <c r="C858">
        <v>4.0720132999999999E-3</v>
      </c>
      <c r="D858">
        <v>4.1282819999999996E-3</v>
      </c>
      <c r="E858">
        <v>3.7754061999999999E-3</v>
      </c>
      <c r="F858">
        <v>2.7689540000000001E-3</v>
      </c>
      <c r="G858">
        <v>2.1520142999999999E-3</v>
      </c>
      <c r="H858">
        <v>1.3187822E-3</v>
      </c>
      <c r="I858">
        <v>2.2495716999999999E-3</v>
      </c>
      <c r="J858">
        <v>2.3819957999999999E-3</v>
      </c>
      <c r="K858">
        <v>2.5930294999999999E-3</v>
      </c>
      <c r="L858">
        <v>2.7014896999999999E-3</v>
      </c>
      <c r="M858">
        <v>2.8546029999999998E-3</v>
      </c>
      <c r="N858">
        <v>2.9991693E-3</v>
      </c>
      <c r="O858">
        <v>3.0919203999999999E-3</v>
      </c>
      <c r="P858">
        <v>2.9709077999999999E-3</v>
      </c>
      <c r="Q858">
        <v>2.995171E-3</v>
      </c>
      <c r="R858">
        <v>2.6907540000000001E-3</v>
      </c>
      <c r="S858">
        <v>1.8858428E-3</v>
      </c>
      <c r="T858" t="s">
        <v>0</v>
      </c>
      <c r="U858">
        <v>4.6208239999999999E-3</v>
      </c>
      <c r="V858">
        <v>4.6229493E-3</v>
      </c>
      <c r="W858">
        <v>4.5968867000000004E-3</v>
      </c>
      <c r="X858">
        <v>4.5119063000000001E-3</v>
      </c>
      <c r="Y858">
        <v>4.4729095000000003E-3</v>
      </c>
      <c r="Z858">
        <v>4.2584789999999999E-3</v>
      </c>
      <c r="AA858">
        <v>4.1783560000000003E-3</v>
      </c>
      <c r="AB858">
        <v>4.1957833000000003E-3</v>
      </c>
      <c r="AC858">
        <v>4.2374496999999997E-3</v>
      </c>
      <c r="AD858">
        <v>4.1415530000000001E-3</v>
      </c>
      <c r="AE858">
        <v>4.2023370000000004E-3</v>
      </c>
      <c r="AF858">
        <v>4.3262359999999998E-3</v>
      </c>
      <c r="AG858">
        <v>3.9714193E-3</v>
      </c>
      <c r="AH858">
        <v>3.9201599999999998E-3</v>
      </c>
      <c r="AI858">
        <v>3.9976930000000001E-3</v>
      </c>
      <c r="AJ858">
        <v>4.1348714999999998E-3</v>
      </c>
      <c r="AM858" s="27" t="s">
        <v>11</v>
      </c>
      <c r="AN858" s="21"/>
      <c r="AO858" s="21">
        <f>SUM(A880:R884)/56</f>
        <v>1.3972781903197823E-3</v>
      </c>
      <c r="AP858" s="21"/>
      <c r="AR858" s="27" t="s">
        <v>11</v>
      </c>
      <c r="AS858" s="21"/>
      <c r="AT858" s="2">
        <f>((AO858-AO$7)*100)/AO$7</f>
        <v>-11.253348006980451</v>
      </c>
      <c r="AZ858" s="29" t="s">
        <v>43</v>
      </c>
      <c r="BA858" t="s">
        <v>44</v>
      </c>
      <c r="BB858" t="s">
        <v>45</v>
      </c>
      <c r="BC858" t="s">
        <v>46</v>
      </c>
      <c r="BD858" t="s">
        <v>47</v>
      </c>
      <c r="BE858" t="s">
        <v>48</v>
      </c>
      <c r="BF858" t="s">
        <v>49</v>
      </c>
      <c r="BG858" t="s">
        <v>50</v>
      </c>
      <c r="BH858" t="s">
        <v>51</v>
      </c>
      <c r="BI858" s="36" t="s">
        <v>52</v>
      </c>
      <c r="BJ858" s="36" t="s">
        <v>52</v>
      </c>
      <c r="BK858" s="36" t="s">
        <v>52</v>
      </c>
      <c r="BL858" s="47" t="s">
        <v>53</v>
      </c>
      <c r="BM858" s="52" t="s">
        <v>52</v>
      </c>
      <c r="BN858" s="52" t="s">
        <v>52</v>
      </c>
      <c r="BO858" s="52" t="s">
        <v>52</v>
      </c>
      <c r="BP858" s="52" t="s">
        <v>53</v>
      </c>
    </row>
    <row r="859" spans="1:68" x14ac:dyDescent="0.25">
      <c r="A859">
        <v>4.1662855000000002E-3</v>
      </c>
      <c r="B859">
        <v>3.619976E-3</v>
      </c>
      <c r="C859">
        <v>2.4379826999999998E-3</v>
      </c>
      <c r="D859">
        <v>1.2355966E-3</v>
      </c>
      <c r="E859">
        <v>6.0163204999999997E-4</v>
      </c>
      <c r="F859">
        <v>7.2132493000000005E-4</v>
      </c>
      <c r="G859">
        <v>1.2662428000000001E-4</v>
      </c>
      <c r="H859">
        <v>3.4044925000000002E-4</v>
      </c>
      <c r="I859">
        <v>5.1296565999999996E-4</v>
      </c>
      <c r="J859">
        <v>4.4279676999999998E-4</v>
      </c>
      <c r="K859">
        <v>5.0232035999999997E-4</v>
      </c>
      <c r="L859">
        <v>5.65381E-4</v>
      </c>
      <c r="M859">
        <v>5.9506170000000005E-4</v>
      </c>
      <c r="N859">
        <v>7.4100969999999996E-4</v>
      </c>
      <c r="O859">
        <v>8.6815830000000005E-4</v>
      </c>
      <c r="P859">
        <v>9.2343549999999996E-4</v>
      </c>
      <c r="Q859">
        <v>9.7377939999999995E-4</v>
      </c>
      <c r="R859">
        <v>7.0481095000000005E-4</v>
      </c>
      <c r="S859">
        <v>3.8966389999999999E-5</v>
      </c>
      <c r="T859" t="s">
        <v>0</v>
      </c>
      <c r="U859">
        <v>2.5228849999999999E-3</v>
      </c>
      <c r="V859">
        <v>2.7618500000000002E-3</v>
      </c>
      <c r="W859">
        <v>3.2862377999999999E-3</v>
      </c>
      <c r="X859">
        <v>3.5037395999999998E-3</v>
      </c>
      <c r="Y859">
        <v>3.2726736E-3</v>
      </c>
      <c r="Z859">
        <v>3.2515558E-3</v>
      </c>
      <c r="AA859">
        <v>3.2639095999999999E-3</v>
      </c>
      <c r="AB859">
        <v>3.4584607999999998E-3</v>
      </c>
      <c r="AC859">
        <v>4.0615015000000001E-3</v>
      </c>
      <c r="AD859">
        <v>3.6906980000000001E-3</v>
      </c>
      <c r="AE859">
        <v>3.5697883000000001E-3</v>
      </c>
      <c r="AF859">
        <v>3.7555925E-3</v>
      </c>
      <c r="AG859">
        <v>3.6729723000000001E-3</v>
      </c>
      <c r="AH859">
        <v>3.8062880000000001E-3</v>
      </c>
      <c r="AI859">
        <v>4.0637729999999997E-3</v>
      </c>
      <c r="AJ859">
        <v>4.2294404000000002E-3</v>
      </c>
      <c r="AM859" s="27" t="s">
        <v>14</v>
      </c>
      <c r="AN859" s="21"/>
      <c r="AO859" s="21">
        <f>SUM(E857:R861)/68</f>
        <v>1.5057554034936084E-3</v>
      </c>
      <c r="AP859" s="21"/>
      <c r="AR859" s="27" t="s">
        <v>14</v>
      </c>
      <c r="AS859" s="21"/>
      <c r="AT859" s="2">
        <f>((AO859-AO$8)*100)/AO$8</f>
        <v>-10.411450376851286</v>
      </c>
      <c r="AZ859" s="23" t="s">
        <v>1</v>
      </c>
      <c r="BA859" s="21">
        <f>AO854</f>
        <v>2.810244079250001E-11</v>
      </c>
      <c r="BB859" s="21">
        <f>BA859*0.001</f>
        <v>2.810244079250001E-14</v>
      </c>
      <c r="BC859" s="21">
        <f>BB859*80.8</f>
        <v>2.2706772160340005E-12</v>
      </c>
      <c r="BD859" s="21">
        <f>BC859*12</f>
        <v>2.7248126592408008E-11</v>
      </c>
      <c r="BE859" s="21">
        <f>BD859*1000</f>
        <v>2.7248126592408008E-8</v>
      </c>
      <c r="BF859" s="21">
        <f>BE859*0.000000000000000001</f>
        <v>2.7248126592408009E-26</v>
      </c>
      <c r="BG859" s="1">
        <f>BF859*BA$2</f>
        <v>9.5841198069806314E-12</v>
      </c>
      <c r="BH859" s="1">
        <f>BG859*365</f>
        <v>3.4982037295479305E-9</v>
      </c>
      <c r="BI859" s="22">
        <f>BH859*BD$2</f>
        <v>2.0694091521642523E-8</v>
      </c>
      <c r="BJ859" s="22">
        <f>BH859*BD$3</f>
        <v>4.1388183043285046E-8</v>
      </c>
      <c r="BK859" s="22">
        <f>BH859*BD$4</f>
        <v>1.2416454912985516E-7</v>
      </c>
      <c r="BL859" s="48">
        <f>AVERAGE(BI859:BK859)</f>
        <v>6.208227456492758E-8</v>
      </c>
      <c r="BM859" s="50">
        <f>BI859-BI$8</f>
        <v>-2.2074358877868928E-9</v>
      </c>
      <c r="BN859" s="50">
        <f>BJ859-BJ$8</f>
        <v>-4.4148717755737856E-9</v>
      </c>
      <c r="BO859" s="50">
        <f>BK859-BK$8</f>
        <v>-1.324461532672135E-8</v>
      </c>
      <c r="BP859" s="50">
        <f>BL859-BL$8</f>
        <v>-6.6223076633606752E-9</v>
      </c>
    </row>
    <row r="860" spans="1:68" x14ac:dyDescent="0.25">
      <c r="A860">
        <v>1.7480631E-3</v>
      </c>
      <c r="B860">
        <v>6.3039146999999997E-4</v>
      </c>
      <c r="C860">
        <v>2.3629728000000001E-11</v>
      </c>
      <c r="D860">
        <v>1.2171309E-11</v>
      </c>
      <c r="E860" t="s">
        <v>0</v>
      </c>
      <c r="F860">
        <v>1.8199767000000001E-3</v>
      </c>
      <c r="G860">
        <v>7.7682749999999998E-6</v>
      </c>
      <c r="H860">
        <v>2.0035693999999998E-11</v>
      </c>
      <c r="I860">
        <v>2.1393243000000001E-11</v>
      </c>
      <c r="J860">
        <v>2.4055155E-11</v>
      </c>
      <c r="K860">
        <v>2.2320005E-11</v>
      </c>
      <c r="L860">
        <v>1.7796006000000001E-11</v>
      </c>
      <c r="M860">
        <v>1.4804910000000001E-11</v>
      </c>
      <c r="N860">
        <v>1.4219141999999999E-11</v>
      </c>
      <c r="O860">
        <v>1.5821768E-11</v>
      </c>
      <c r="P860">
        <v>1.7299985999999999E-11</v>
      </c>
      <c r="Q860">
        <v>1.6983382E-11</v>
      </c>
      <c r="R860">
        <v>9.8467389999999999E-12</v>
      </c>
      <c r="S860">
        <v>6.3834415000000002E-12</v>
      </c>
      <c r="T860" t="s">
        <v>0</v>
      </c>
      <c r="U860">
        <v>2.4561775000000001E-3</v>
      </c>
      <c r="V860">
        <v>1.1048128E-3</v>
      </c>
      <c r="W860">
        <v>1.1168523999999999E-3</v>
      </c>
      <c r="X860">
        <v>1.3239725E-3</v>
      </c>
      <c r="Y860">
        <v>1.2703316E-3</v>
      </c>
      <c r="Z860">
        <v>1.1152852E-3</v>
      </c>
      <c r="AA860">
        <v>1.002562E-3</v>
      </c>
      <c r="AB860">
        <v>1.5134803000000001E-3</v>
      </c>
      <c r="AC860">
        <v>4.3150130000000004E-3</v>
      </c>
      <c r="AD860">
        <v>1.0098862000000001E-3</v>
      </c>
      <c r="AE860">
        <v>6.4671370000000004E-5</v>
      </c>
      <c r="AF860">
        <v>8.6382940000000001E-4</v>
      </c>
      <c r="AG860">
        <v>1.8337544999999999E-3</v>
      </c>
      <c r="AH860">
        <v>2.4795868E-3</v>
      </c>
      <c r="AI860">
        <v>2.8751610000000002E-3</v>
      </c>
      <c r="AJ860">
        <v>2.67396E-3</v>
      </c>
      <c r="AM860" s="30" t="s">
        <v>17</v>
      </c>
      <c r="AN860" s="21"/>
      <c r="AO860" s="21">
        <f>SUM(S880:Z884)/35</f>
        <v>2.4875872798473995E-3</v>
      </c>
      <c r="AP860" s="21"/>
      <c r="AR860" s="30" t="s">
        <v>17</v>
      </c>
      <c r="AS860" s="21"/>
      <c r="AT860" s="2">
        <f>((AO860-AO$9)*100)/AO$9</f>
        <v>-12.372068739433804</v>
      </c>
      <c r="AZ860" s="23" t="s">
        <v>2</v>
      </c>
      <c r="BA860" s="21">
        <f t="shared" ref="BA860:BA871" si="351">AO855</f>
        <v>4.9514570852941182E-11</v>
      </c>
      <c r="BB860" s="21">
        <f t="shared" ref="BB860:BB872" si="352">BA860*0.001</f>
        <v>4.951457085294118E-14</v>
      </c>
      <c r="BC860" s="21">
        <f t="shared" ref="BC860:BC872" si="353">BB860*80.8</f>
        <v>4.0007773249176474E-12</v>
      </c>
      <c r="BD860" s="21">
        <f t="shared" ref="BD860:BD872" si="354">BC860*12</f>
        <v>4.8009327899011765E-11</v>
      </c>
      <c r="BE860" s="21">
        <f t="shared" ref="BE860:BE872" si="355">BD860*1000</f>
        <v>4.8009327899011764E-8</v>
      </c>
      <c r="BF860" s="21">
        <f t="shared" ref="BF860:BF872" si="356">BE860*0.000000000000000001</f>
        <v>4.8009327899011767E-26</v>
      </c>
      <c r="BG860" s="1">
        <f>BF860*BA$2</f>
        <v>1.6886560948558906E-11</v>
      </c>
      <c r="BH860" s="1">
        <f t="shared" ref="BH860:BH871" si="357">BG860*365</f>
        <v>6.1635947462240004E-9</v>
      </c>
      <c r="BI860" s="22">
        <f t="shared" ref="BI860" si="358">BH860*BD$2</f>
        <v>3.6461568176636089E-8</v>
      </c>
      <c r="BJ860" s="22">
        <f t="shared" ref="BJ860:BJ872" si="359">BH860*BD$3</f>
        <v>7.2923136353272178E-8</v>
      </c>
      <c r="BK860" s="22">
        <f t="shared" ref="BK860:BK872" si="360">BH860*BD$4</f>
        <v>2.1876940905981651E-7</v>
      </c>
      <c r="BL860" s="48">
        <f t="shared" ref="BL860" si="361">AVERAGE(BI860:BK860)</f>
        <v>1.0938470452990825E-7</v>
      </c>
      <c r="BM860" s="50">
        <f>BI860-BI$9</f>
        <v>-3.4606823052057487E-9</v>
      </c>
      <c r="BN860" s="50">
        <f>BJ860-BJ$9</f>
        <v>-6.9213646104114974E-9</v>
      </c>
      <c r="BO860" s="50">
        <f>BK860-BK$9</f>
        <v>-2.0764093831234545E-8</v>
      </c>
      <c r="BP860" s="50">
        <f>BL860-BL$9</f>
        <v>-1.0382046915617273E-8</v>
      </c>
    </row>
    <row r="861" spans="1:68" x14ac:dyDescent="0.25">
      <c r="A861">
        <v>1.1456111000000001E-11</v>
      </c>
      <c r="B861">
        <v>6.3963803999999997E-12</v>
      </c>
      <c r="C861">
        <v>2.4468969999999999E-12</v>
      </c>
      <c r="D861" t="s">
        <v>0</v>
      </c>
      <c r="E861" t="s">
        <v>0</v>
      </c>
      <c r="F861">
        <v>7.0228499999999998E-4</v>
      </c>
      <c r="G861">
        <v>5.1387619999999997E-12</v>
      </c>
      <c r="H861">
        <v>2.8385868000000001E-12</v>
      </c>
      <c r="I861">
        <v>1.9149272000000002E-12</v>
      </c>
      <c r="J861">
        <v>9.599728E-13</v>
      </c>
      <c r="K861">
        <v>4.4079716999999999E-13</v>
      </c>
      <c r="L861">
        <v>3.0904519999999999E-13</v>
      </c>
      <c r="M861">
        <v>6.7207320000000001E-13</v>
      </c>
      <c r="N861">
        <v>1.00204E-12</v>
      </c>
      <c r="O861">
        <v>1.2003679000000001E-12</v>
      </c>
      <c r="P861">
        <v>1.2905767999999999E-12</v>
      </c>
      <c r="Q861">
        <v>9.7449749999999991E-13</v>
      </c>
      <c r="R861">
        <v>1.2476741E-12</v>
      </c>
      <c r="S861">
        <v>2.8365047000000002E-12</v>
      </c>
      <c r="T861" t="s">
        <v>0</v>
      </c>
      <c r="U861" t="s">
        <v>0</v>
      </c>
      <c r="V861">
        <v>1.5161955E-11</v>
      </c>
      <c r="W861">
        <v>1.2833208E-11</v>
      </c>
      <c r="X861">
        <v>1.7344941000000001E-11</v>
      </c>
      <c r="Y861">
        <v>2.2273709E-11</v>
      </c>
      <c r="Z861">
        <v>1.0379376000000001E-11</v>
      </c>
      <c r="AA861">
        <v>4.0890240000000002E-12</v>
      </c>
      <c r="AB861">
        <v>2.5120788999999999E-11</v>
      </c>
      <c r="AC861" t="s">
        <v>0</v>
      </c>
      <c r="AD861">
        <v>3.9206947000000001E-11</v>
      </c>
      <c r="AE861">
        <v>6.5526189999999998E-12</v>
      </c>
      <c r="AF861">
        <v>2.3950193E-12</v>
      </c>
      <c r="AG861">
        <v>1.1199169E-12</v>
      </c>
      <c r="AH861">
        <v>5.9981456000000001E-12</v>
      </c>
      <c r="AI861">
        <v>1.5073866000000002E-11</v>
      </c>
      <c r="AJ861">
        <v>9.4311650000000004E-12</v>
      </c>
      <c r="AM861" s="30" t="s">
        <v>19</v>
      </c>
      <c r="AN861" s="21"/>
      <c r="AO861" s="21">
        <f>SUM(S857:AB861)/44</f>
        <v>2.4927840251459761E-3</v>
      </c>
      <c r="AP861" s="21"/>
      <c r="AR861" s="30" t="s">
        <v>19</v>
      </c>
      <c r="AS861" s="21"/>
      <c r="AT861" s="2">
        <f>((AO861-AO$10)*100)/AO$10</f>
        <v>-5.8158466468152552</v>
      </c>
      <c r="AZ861" s="26" t="s">
        <v>5</v>
      </c>
      <c r="BA861" s="21">
        <f t="shared" si="351"/>
        <v>2.0847953714591039E-3</v>
      </c>
      <c r="BB861" s="21">
        <f t="shared" si="352"/>
        <v>2.0847953714591039E-6</v>
      </c>
      <c r="BC861" s="21">
        <f t="shared" si="353"/>
        <v>1.6845146601389559E-4</v>
      </c>
      <c r="BD861" s="21">
        <f t="shared" si="354"/>
        <v>2.0214175921667472E-3</v>
      </c>
      <c r="BE861" s="21">
        <f t="shared" si="355"/>
        <v>2.0214175921667472</v>
      </c>
      <c r="BF861" s="21">
        <f t="shared" si="356"/>
        <v>2.0214175921667474E-18</v>
      </c>
      <c r="BG861" s="1">
        <f>BF861*BA$2</f>
        <v>7.1100331678077087E-4</v>
      </c>
      <c r="BH861" s="1">
        <f t="shared" si="357"/>
        <v>0.25951621062498137</v>
      </c>
      <c r="BI861" s="22">
        <f>BH861*BD$2</f>
        <v>1.5352028152794981</v>
      </c>
      <c r="BJ861" s="22">
        <f t="shared" si="359"/>
        <v>3.0704056305589962</v>
      </c>
      <c r="BK861" s="22">
        <f t="shared" si="360"/>
        <v>9.2112168916769885</v>
      </c>
      <c r="BL861" s="48">
        <f>AVERAGE(BI861:BK861)</f>
        <v>4.6056084458384943</v>
      </c>
      <c r="BM861" s="50">
        <f>BI861-BI$10</f>
        <v>-2.8796539591144032E-2</v>
      </c>
      <c r="BN861" s="50">
        <f>BJ861-BJ$10</f>
        <v>-5.7593079182288065E-2</v>
      </c>
      <c r="BO861" s="50">
        <f>BK861-BK$10</f>
        <v>-0.17277923754686419</v>
      </c>
      <c r="BP861" s="50">
        <f>BL861-BL$10</f>
        <v>-8.6389618773432097E-2</v>
      </c>
    </row>
    <row r="862" spans="1:68" x14ac:dyDescent="0.25">
      <c r="A862">
        <v>3.8301206999999998E-12</v>
      </c>
      <c r="B862">
        <v>3.7464579999999998E-12</v>
      </c>
      <c r="C862" t="s">
        <v>0</v>
      </c>
      <c r="D862" t="s">
        <v>0</v>
      </c>
      <c r="E862" t="s">
        <v>0</v>
      </c>
      <c r="F862">
        <v>3.6874891999999998E-11</v>
      </c>
      <c r="G862">
        <v>4.048987E-12</v>
      </c>
      <c r="H862">
        <v>3.0300420999999999E-12</v>
      </c>
      <c r="I862">
        <v>2.4178413000000001E-12</v>
      </c>
      <c r="J862">
        <v>1.2657358E-12</v>
      </c>
      <c r="K862">
        <v>7.9988149999999998E-13</v>
      </c>
      <c r="L862">
        <v>5.237352E-13</v>
      </c>
      <c r="M862">
        <v>4.3120037999999998E-13</v>
      </c>
      <c r="N862">
        <v>4.0489323999999998E-13</v>
      </c>
      <c r="O862">
        <v>3.8707202E-13</v>
      </c>
      <c r="P862">
        <v>3.920412E-13</v>
      </c>
      <c r="Q862">
        <v>4.6622736999999998E-13</v>
      </c>
      <c r="R862">
        <v>8.6821060000000004E-13</v>
      </c>
      <c r="S862">
        <v>1.4529073E-12</v>
      </c>
      <c r="T862" t="s">
        <v>0</v>
      </c>
      <c r="U862" t="s">
        <v>0</v>
      </c>
      <c r="V862">
        <v>4.1606539999999998E-5</v>
      </c>
      <c r="W862">
        <v>8.3347279999999992E-12</v>
      </c>
      <c r="X862">
        <v>1.0759253E-12</v>
      </c>
      <c r="Y862">
        <v>7.1302674999999998E-13</v>
      </c>
      <c r="Z862">
        <v>7.2246636000000005E-13</v>
      </c>
      <c r="AA862">
        <v>4.8916109999999998E-12</v>
      </c>
      <c r="AB862">
        <v>2.6391127E-11</v>
      </c>
      <c r="AC862" t="s">
        <v>0</v>
      </c>
      <c r="AD862">
        <v>2.6121749000000001E-11</v>
      </c>
      <c r="AE862">
        <v>1.1135427E-11</v>
      </c>
      <c r="AF862">
        <v>5.6128825999999997E-12</v>
      </c>
      <c r="AG862">
        <v>3.3769880999999998E-12</v>
      </c>
      <c r="AH862">
        <v>3.0803436999999999E-12</v>
      </c>
      <c r="AI862">
        <v>3.2442753000000001E-12</v>
      </c>
      <c r="AJ862">
        <v>2.7583995999999998E-12</v>
      </c>
      <c r="AM862" s="28" t="s">
        <v>22</v>
      </c>
      <c r="AN862" s="21"/>
      <c r="AO862" s="1">
        <f>(SUM(B871:O879)+SUM(P871:R875))/140</f>
        <v>4.0372093004481407E-5</v>
      </c>
      <c r="AP862" s="21"/>
      <c r="AR862" s="28" t="s">
        <v>22</v>
      </c>
      <c r="AS862" s="21"/>
      <c r="AT862" s="2">
        <f>((AO862-AO$11)*100)/AO$11</f>
        <v>-25.810729261645534</v>
      </c>
      <c r="AU862">
        <f>SUM(AT862:AT865)/4</f>
        <v>-33.163351733284159</v>
      </c>
      <c r="AZ862" s="26" t="s">
        <v>8</v>
      </c>
      <c r="BA862" s="21">
        <f t="shared" si="351"/>
        <v>2.079798869076411E-3</v>
      </c>
      <c r="BB862" s="21">
        <f t="shared" si="352"/>
        <v>2.0797988690764108E-6</v>
      </c>
      <c r="BC862" s="21">
        <f t="shared" si="353"/>
        <v>1.6804774862137398E-4</v>
      </c>
      <c r="BD862" s="21">
        <f t="shared" si="354"/>
        <v>2.0165729834564876E-3</v>
      </c>
      <c r="BE862" s="21">
        <f t="shared" si="355"/>
        <v>2.0165729834564874</v>
      </c>
      <c r="BF862" s="21">
        <f t="shared" si="356"/>
        <v>2.0165729834564877E-18</v>
      </c>
      <c r="BG862" s="1">
        <f t="shared" ref="BG862:BG869" si="362">BF862*BA$2</f>
        <v>7.092992983360677E-4</v>
      </c>
      <c r="BH862" s="1">
        <f t="shared" si="357"/>
        <v>0.25889424389266469</v>
      </c>
      <c r="BI862" s="22">
        <f>BH862*BD$2</f>
        <v>1.531523487979815</v>
      </c>
      <c r="BJ862" s="22">
        <f t="shared" si="359"/>
        <v>3.0630469759596299</v>
      </c>
      <c r="BK862" s="22">
        <f t="shared" si="360"/>
        <v>9.1891409278788903</v>
      </c>
      <c r="BL862" s="48">
        <f t="shared" ref="BL862:BL871" si="363">AVERAGE(BI862:BK862)</f>
        <v>4.5945704639394451</v>
      </c>
      <c r="BM862" s="50">
        <f>BI862-BI$11</f>
        <v>-3.0908567344781313E-2</v>
      </c>
      <c r="BN862" s="50">
        <f>BJ862-BJ$11</f>
        <v>-6.1817134689562625E-2</v>
      </c>
      <c r="BO862" s="50">
        <f>BK862-BK$11</f>
        <v>-0.18545140406868832</v>
      </c>
      <c r="BP862" s="50">
        <f>BL862-BL$11</f>
        <v>-9.272570203434416E-2</v>
      </c>
    </row>
    <row r="863" spans="1:68" x14ac:dyDescent="0.25">
      <c r="A863">
        <v>1.9502034999999999E-12</v>
      </c>
      <c r="B863">
        <v>1.6528414999999999E-12</v>
      </c>
      <c r="C863" t="s">
        <v>0</v>
      </c>
      <c r="D863" t="s">
        <v>0</v>
      </c>
      <c r="E863" t="s">
        <v>0</v>
      </c>
      <c r="F863">
        <v>4.2353049999999998E-11</v>
      </c>
      <c r="G863">
        <v>2.4887518000000001E-12</v>
      </c>
      <c r="H863">
        <v>1.2572485999999999E-12</v>
      </c>
      <c r="I863">
        <v>1.1073121999999999E-12</v>
      </c>
      <c r="J863">
        <v>8.2250659999999995E-13</v>
      </c>
      <c r="K863">
        <v>7.2116266000000003E-13</v>
      </c>
      <c r="L863">
        <v>5.2794145999999998E-13</v>
      </c>
      <c r="M863">
        <v>4.2918381999999999E-13</v>
      </c>
      <c r="N863">
        <v>4.0292449999999999E-13</v>
      </c>
      <c r="O863">
        <v>4.4828187000000001E-13</v>
      </c>
      <c r="P863">
        <v>5.1327289999999995E-13</v>
      </c>
      <c r="Q863">
        <v>6.4611850000000002E-13</v>
      </c>
      <c r="R863">
        <v>8.1190133E-13</v>
      </c>
      <c r="S863">
        <v>8.3141279999999999E-13</v>
      </c>
      <c r="T863" t="s">
        <v>0</v>
      </c>
      <c r="U863" t="s">
        <v>0</v>
      </c>
      <c r="V863">
        <v>9.4051530000000005E-4</v>
      </c>
      <c r="W863">
        <v>8.5067479999999999E-12</v>
      </c>
      <c r="X863">
        <v>1.0010441999999999E-12</v>
      </c>
      <c r="Y863">
        <v>1.0194287000000001E-12</v>
      </c>
      <c r="Z863">
        <v>2.0449816000000002E-12</v>
      </c>
      <c r="AA863">
        <v>7.9786220000000005E-12</v>
      </c>
      <c r="AB863">
        <v>4.0258640000000002E-11</v>
      </c>
      <c r="AC863" t="s">
        <v>0</v>
      </c>
      <c r="AD863">
        <v>5.9937020000000001E-11</v>
      </c>
      <c r="AE863">
        <v>1.2285437E-11</v>
      </c>
      <c r="AF863">
        <v>3.48338E-12</v>
      </c>
      <c r="AG863">
        <v>3.0003471000000002E-12</v>
      </c>
      <c r="AH863">
        <v>2.7631174000000002E-12</v>
      </c>
      <c r="AI863">
        <v>3.0068891999999999E-12</v>
      </c>
      <c r="AJ863">
        <v>2.6703023000000002E-12</v>
      </c>
      <c r="AM863" s="28" t="s">
        <v>25</v>
      </c>
      <c r="AN863" s="21"/>
      <c r="AO863" s="21">
        <f>SUM(E862:R870)/126</f>
        <v>1.9063592386578684E-5</v>
      </c>
      <c r="AP863" s="21"/>
      <c r="AR863" s="28" t="s">
        <v>25</v>
      </c>
      <c r="AS863" s="21"/>
      <c r="AT863" s="2">
        <f>((AO863-AO$12)*100)/AO$12</f>
        <v>-46.804522977481412</v>
      </c>
      <c r="AZ863" s="27" t="s">
        <v>11</v>
      </c>
      <c r="BA863" s="21">
        <f t="shared" si="351"/>
        <v>1.3972781903197823E-3</v>
      </c>
      <c r="BB863" s="21">
        <f t="shared" si="352"/>
        <v>1.3972781903197823E-6</v>
      </c>
      <c r="BC863" s="21">
        <f t="shared" si="353"/>
        <v>1.129000777778384E-4</v>
      </c>
      <c r="BD863" s="21">
        <f t="shared" si="354"/>
        <v>1.3548009333340608E-3</v>
      </c>
      <c r="BE863" s="21">
        <f t="shared" si="355"/>
        <v>1.3548009333340609</v>
      </c>
      <c r="BF863" s="21">
        <f t="shared" si="356"/>
        <v>1.3548009333340611E-18</v>
      </c>
      <c r="BG863" s="1">
        <f t="shared" si="362"/>
        <v>4.7653090628625597E-4</v>
      </c>
      <c r="BH863" s="1">
        <f t="shared" si="357"/>
        <v>0.17393378079448343</v>
      </c>
      <c r="BI863" s="22">
        <f t="shared" ref="BI863:BI872" si="364">BH863*BD$2</f>
        <v>1.0289285178171987</v>
      </c>
      <c r="BJ863" s="22">
        <f t="shared" si="359"/>
        <v>2.0578570356343975</v>
      </c>
      <c r="BK863" s="22">
        <f t="shared" si="360"/>
        <v>6.1735711069031929</v>
      </c>
      <c r="BL863" s="48">
        <f t="shared" si="363"/>
        <v>3.0867855534515964</v>
      </c>
      <c r="BM863" s="50">
        <f>BI863-BI$12</f>
        <v>-0.13047129582098793</v>
      </c>
      <c r="BN863" s="50">
        <f>BJ863-BJ$12</f>
        <v>-0.26094259164197586</v>
      </c>
      <c r="BO863" s="50">
        <f>BK863-BK$12</f>
        <v>-0.78282777492592714</v>
      </c>
      <c r="BP863" s="50">
        <f>BL863-BL$12</f>
        <v>-0.39141388746296357</v>
      </c>
    </row>
    <row r="864" spans="1:68" x14ac:dyDescent="0.25">
      <c r="A864">
        <v>1.9491497999999999E-12</v>
      </c>
      <c r="B864">
        <v>1.0952274999999999E-12</v>
      </c>
      <c r="C864" t="s">
        <v>0</v>
      </c>
      <c r="D864" t="s">
        <v>0</v>
      </c>
      <c r="E864" t="s">
        <v>0</v>
      </c>
      <c r="F864">
        <v>1.4284879999999999E-11</v>
      </c>
      <c r="G864">
        <v>1.5220477E-12</v>
      </c>
      <c r="H864">
        <v>7.1549635000000004E-13</v>
      </c>
      <c r="I864">
        <v>4.1725739999999999E-13</v>
      </c>
      <c r="J864">
        <v>3.8485219999999998E-13</v>
      </c>
      <c r="K864">
        <v>4.6282172999999997E-13</v>
      </c>
      <c r="L864">
        <v>4.3283362000000001E-13</v>
      </c>
      <c r="M864">
        <v>3.9636419999999999E-13</v>
      </c>
      <c r="N864">
        <v>4.3351393000000002E-13</v>
      </c>
      <c r="O864">
        <v>5.6155053000000001E-13</v>
      </c>
      <c r="P864">
        <v>6.6222526999999995E-13</v>
      </c>
      <c r="Q864">
        <v>7.8512283000000005E-13</v>
      </c>
      <c r="R864">
        <v>8.3343147000000001E-13</v>
      </c>
      <c r="S864">
        <v>5.4755126000000002E-13</v>
      </c>
      <c r="T864" t="s">
        <v>0</v>
      </c>
      <c r="U864" t="s">
        <v>0</v>
      </c>
      <c r="V864" t="s">
        <v>0</v>
      </c>
      <c r="W864">
        <v>3.4227703000000001E-12</v>
      </c>
      <c r="X864">
        <v>1.5565906999999999E-12</v>
      </c>
      <c r="Y864">
        <v>1.3751213999999999E-12</v>
      </c>
      <c r="Z864">
        <v>2.424516E-12</v>
      </c>
      <c r="AA864">
        <v>5.0939474000000002E-12</v>
      </c>
      <c r="AB864" t="s">
        <v>0</v>
      </c>
      <c r="AC864" t="s">
        <v>0</v>
      </c>
      <c r="AD864">
        <v>8.9555467000000004E-4</v>
      </c>
      <c r="AE864">
        <v>2.3057240999999999E-10</v>
      </c>
      <c r="AF864">
        <v>3.6553715999999997E-12</v>
      </c>
      <c r="AG864">
        <v>2.9087500000000001E-12</v>
      </c>
      <c r="AH864">
        <v>3.1656123E-12</v>
      </c>
      <c r="AI864">
        <v>3.3782627000000001E-12</v>
      </c>
      <c r="AJ864">
        <v>2.9801950000000001E-12</v>
      </c>
      <c r="AM864" s="35" t="s">
        <v>27</v>
      </c>
      <c r="AN864" s="21"/>
      <c r="AO864" s="21">
        <f>(SUM(S871:AB879)+SUM(P876:R879))/67</f>
        <v>2.0242309029702293E-5</v>
      </c>
      <c r="AP864" s="21"/>
      <c r="AR864" s="35" t="s">
        <v>27</v>
      </c>
      <c r="AS864" s="21"/>
      <c r="AT864" s="2">
        <f>((AO864-AO$13)*100)/AO$13</f>
        <v>-28.853855357593105</v>
      </c>
      <c r="AZ864" s="27" t="s">
        <v>14</v>
      </c>
      <c r="BA864" s="21">
        <f t="shared" si="351"/>
        <v>1.5057554034936084E-3</v>
      </c>
      <c r="BB864" s="21">
        <f t="shared" si="352"/>
        <v>1.5057554034936084E-6</v>
      </c>
      <c r="BC864" s="21">
        <f t="shared" si="353"/>
        <v>1.2166503660228355E-4</v>
      </c>
      <c r="BD864" s="21">
        <f t="shared" si="354"/>
        <v>1.4599804392274025E-3</v>
      </c>
      <c r="BE864" s="21">
        <f t="shared" si="355"/>
        <v>1.4599804392274025</v>
      </c>
      <c r="BF864" s="21">
        <f t="shared" si="356"/>
        <v>1.4599804392274025E-18</v>
      </c>
      <c r="BG864" s="1">
        <f t="shared" si="362"/>
        <v>5.1352621979165042E-4</v>
      </c>
      <c r="BH864" s="1">
        <f t="shared" si="357"/>
        <v>0.1874370702239524</v>
      </c>
      <c r="BI864" s="22">
        <f t="shared" si="364"/>
        <v>1.1088090304746963</v>
      </c>
      <c r="BJ864" s="22">
        <f t="shared" si="359"/>
        <v>2.2176180609493925</v>
      </c>
      <c r="BK864" s="22">
        <f t="shared" si="360"/>
        <v>6.652854182848178</v>
      </c>
      <c r="BL864" s="48">
        <f t="shared" si="363"/>
        <v>3.326427091424089</v>
      </c>
      <c r="BM864" s="50">
        <f>BI864-BI$13</f>
        <v>-0.12885921523177579</v>
      </c>
      <c r="BN864" s="50">
        <f>BJ864-BJ$13</f>
        <v>-0.25771843046355158</v>
      </c>
      <c r="BO864" s="50">
        <f>BK864-BK$13</f>
        <v>-0.77315529139065386</v>
      </c>
      <c r="BP864" s="50">
        <f>BL864-BL$13</f>
        <v>-0.38657764569532693</v>
      </c>
    </row>
    <row r="865" spans="1:68" x14ac:dyDescent="0.25">
      <c r="A865">
        <v>4.2790753999999997E-12</v>
      </c>
      <c r="B865">
        <v>1.1556882000000001E-12</v>
      </c>
      <c r="C865" t="s">
        <v>0</v>
      </c>
      <c r="D865" t="s">
        <v>0</v>
      </c>
      <c r="E865">
        <v>2.4268540000000001E-11</v>
      </c>
      <c r="F865">
        <v>2.7315301000000001E-11</v>
      </c>
      <c r="G865">
        <v>1.7206404000000001E-12</v>
      </c>
      <c r="H865">
        <v>6.0285550000000005E-13</v>
      </c>
      <c r="I865">
        <v>2.3631055999999998E-13</v>
      </c>
      <c r="J865">
        <v>2.8223265000000002E-13</v>
      </c>
      <c r="K865">
        <v>2.0476924000000001E-13</v>
      </c>
      <c r="L865">
        <v>2.2265382999999999E-13</v>
      </c>
      <c r="M865">
        <v>3.836432E-13</v>
      </c>
      <c r="N865">
        <v>5.0831875999999997E-13</v>
      </c>
      <c r="O865">
        <v>6.9596763999999998E-13</v>
      </c>
      <c r="P865">
        <v>8.6718369999999996E-13</v>
      </c>
      <c r="Q865">
        <v>9.9012399999999991E-13</v>
      </c>
      <c r="R865">
        <v>1.9175087E-12</v>
      </c>
      <c r="S865">
        <v>6.6426809999999997E-13</v>
      </c>
      <c r="T865" t="s">
        <v>0</v>
      </c>
      <c r="U865" t="s">
        <v>0</v>
      </c>
      <c r="V865" t="s">
        <v>0</v>
      </c>
      <c r="W865">
        <v>4.0818984000000001E-12</v>
      </c>
      <c r="X865">
        <v>2.6346887E-12</v>
      </c>
      <c r="Y865">
        <v>2.4942569999999998E-12</v>
      </c>
      <c r="Z865">
        <v>3.3234207E-12</v>
      </c>
      <c r="AA865">
        <v>1.1688133999999999E-11</v>
      </c>
      <c r="AB865" t="s">
        <v>0</v>
      </c>
      <c r="AC865" t="s">
        <v>0</v>
      </c>
      <c r="AD865" t="s">
        <v>0</v>
      </c>
      <c r="AE865">
        <v>3.6783120000000003E-12</v>
      </c>
      <c r="AF865">
        <v>4.1768463999999999E-12</v>
      </c>
      <c r="AG865">
        <v>3.5627000000000002E-12</v>
      </c>
      <c r="AH865">
        <v>4.4893100000000004E-12</v>
      </c>
      <c r="AI865">
        <v>5.6663077000000002E-12</v>
      </c>
      <c r="AJ865">
        <v>5.7278489999999999E-12</v>
      </c>
      <c r="AM865" s="35" t="s">
        <v>28</v>
      </c>
      <c r="AN865" s="21"/>
      <c r="AO865" s="21">
        <f>SUM(S862:AB870)/54</f>
        <v>1.6388419307825214E-4</v>
      </c>
      <c r="AP865" s="2"/>
      <c r="AR865" s="35" t="s">
        <v>28</v>
      </c>
      <c r="AS865" s="21"/>
      <c r="AT865" s="2">
        <f>((AO865-AO$14)*100)/AO$14</f>
        <v>-31.184299336416572</v>
      </c>
      <c r="AZ865" s="30" t="s">
        <v>17</v>
      </c>
      <c r="BA865" s="21">
        <f t="shared" si="351"/>
        <v>2.4875872798473995E-3</v>
      </c>
      <c r="BB865" s="21">
        <f t="shared" si="352"/>
        <v>2.4875872798473995E-6</v>
      </c>
      <c r="BC865" s="21">
        <f t="shared" si="353"/>
        <v>2.0099705221166987E-4</v>
      </c>
      <c r="BD865" s="21">
        <f t="shared" si="354"/>
        <v>2.4119646265400385E-3</v>
      </c>
      <c r="BE865" s="21">
        <f t="shared" si="355"/>
        <v>2.4119646265400387</v>
      </c>
      <c r="BF865" s="21">
        <f t="shared" si="356"/>
        <v>2.4119646265400388E-18</v>
      </c>
      <c r="BG865" s="1">
        <f t="shared" si="362"/>
        <v>8.4837237791606055E-4</v>
      </c>
      <c r="BH865" s="1">
        <f t="shared" si="357"/>
        <v>0.30965591793936209</v>
      </c>
      <c r="BI865" s="22">
        <f t="shared" si="364"/>
        <v>1.8318109525552111</v>
      </c>
      <c r="BJ865" s="22">
        <f t="shared" si="359"/>
        <v>3.6636219051104222</v>
      </c>
      <c r="BK865" s="22">
        <f t="shared" si="360"/>
        <v>10.990865715331266</v>
      </c>
      <c r="BL865" s="48">
        <f t="shared" si="363"/>
        <v>5.4954328576656337</v>
      </c>
      <c r="BM865" s="50">
        <f>BI865-BI$14</f>
        <v>-0.25863090337338113</v>
      </c>
      <c r="BN865" s="50">
        <f>BJ865-BJ$14</f>
        <v>-0.51726180674676225</v>
      </c>
      <c r="BO865" s="50">
        <f>BK865-BK$14</f>
        <v>-1.5517854202402876</v>
      </c>
      <c r="BP865" s="50">
        <f>BL865-BL$14</f>
        <v>-0.77589271012014294</v>
      </c>
    </row>
    <row r="866" spans="1:68" x14ac:dyDescent="0.25">
      <c r="A866">
        <v>9.2772159999999996E-12</v>
      </c>
      <c r="B866">
        <v>2.6563808000000001E-12</v>
      </c>
      <c r="C866" t="s">
        <v>0</v>
      </c>
      <c r="D866" t="s">
        <v>0</v>
      </c>
      <c r="E866">
        <v>1.4077530999999999E-11</v>
      </c>
      <c r="F866">
        <v>4.9239796E-12</v>
      </c>
      <c r="G866">
        <v>1.1592289000000001E-12</v>
      </c>
      <c r="H866">
        <v>3.2324276E-13</v>
      </c>
      <c r="I866">
        <v>2.2044316E-13</v>
      </c>
      <c r="J866">
        <v>1.3689757E-13</v>
      </c>
      <c r="K866">
        <v>1.830795E-13</v>
      </c>
      <c r="L866">
        <v>2.8412543E-13</v>
      </c>
      <c r="M866">
        <v>4.5971385999999995E-13</v>
      </c>
      <c r="N866">
        <v>6.6922524999999995E-13</v>
      </c>
      <c r="O866">
        <v>9.363431E-13</v>
      </c>
      <c r="P866">
        <v>1.2255865E-12</v>
      </c>
      <c r="Q866">
        <v>1.6693326E-12</v>
      </c>
      <c r="R866">
        <v>4.6921450000000003E-12</v>
      </c>
      <c r="S866" t="s">
        <v>0</v>
      </c>
      <c r="T866" t="s">
        <v>0</v>
      </c>
      <c r="U866" t="s">
        <v>0</v>
      </c>
      <c r="V866" t="s">
        <v>0</v>
      </c>
      <c r="W866">
        <v>7.1092896999999997E-12</v>
      </c>
      <c r="X866">
        <v>3.4095703999999998E-12</v>
      </c>
      <c r="Y866">
        <v>4.2103218E-12</v>
      </c>
      <c r="Z866">
        <v>5.2160850000000002E-12</v>
      </c>
      <c r="AA866">
        <v>4.0907280000000002E-4</v>
      </c>
      <c r="AB866" t="s">
        <v>0</v>
      </c>
      <c r="AC866" t="s">
        <v>0</v>
      </c>
      <c r="AD866" t="s">
        <v>0</v>
      </c>
      <c r="AE866">
        <v>7.9084950000000004E-12</v>
      </c>
      <c r="AF866">
        <v>4.8632860000000001E-12</v>
      </c>
      <c r="AG866">
        <v>3.8642139999999996E-12</v>
      </c>
      <c r="AH866">
        <v>6.7089840000000002E-12</v>
      </c>
      <c r="AI866">
        <v>1.4191699E-11</v>
      </c>
      <c r="AJ866">
        <v>2.121628E-11</v>
      </c>
      <c r="AM866" s="33" t="s">
        <v>29</v>
      </c>
      <c r="AN866" s="21"/>
      <c r="AO866" s="1">
        <f>(SUM(AC857:AJ879)+SUM(A857:D870))/173</f>
        <v>1.1063003109601328E-3</v>
      </c>
      <c r="AP866" s="21"/>
      <c r="AR866" s="33" t="s">
        <v>29</v>
      </c>
      <c r="AS866" s="21"/>
      <c r="AT866" s="2">
        <f>((AO866-AO$15)*100)/AO$15</f>
        <v>-6.4954334606548354</v>
      </c>
      <c r="AZ866" s="30" t="s">
        <v>19</v>
      </c>
      <c r="BA866" s="21">
        <f t="shared" si="351"/>
        <v>2.4927840251459761E-3</v>
      </c>
      <c r="BB866" s="21">
        <f t="shared" si="352"/>
        <v>2.492784025145976E-6</v>
      </c>
      <c r="BC866" s="21">
        <f t="shared" si="353"/>
        <v>2.0141694923179486E-4</v>
      </c>
      <c r="BD866" s="21">
        <f t="shared" si="354"/>
        <v>2.4170033907815382E-3</v>
      </c>
      <c r="BE866" s="21">
        <f t="shared" si="355"/>
        <v>2.417003390781538</v>
      </c>
      <c r="BF866" s="21">
        <f t="shared" si="356"/>
        <v>2.4170033907815384E-18</v>
      </c>
      <c r="BG866" s="1">
        <f t="shared" si="362"/>
        <v>8.5014468765654439E-4</v>
      </c>
      <c r="BH866" s="1">
        <f t="shared" si="357"/>
        <v>0.31030281099463869</v>
      </c>
      <c r="BI866" s="22">
        <f t="shared" si="364"/>
        <v>1.8356377348485164</v>
      </c>
      <c r="BJ866" s="22">
        <f t="shared" si="359"/>
        <v>3.6712754696970329</v>
      </c>
      <c r="BK866" s="22">
        <f t="shared" si="360"/>
        <v>11.013826409091099</v>
      </c>
      <c r="BL866" s="48">
        <f t="shared" si="363"/>
        <v>5.5069132045455502</v>
      </c>
      <c r="BM866" s="50">
        <f>BI866-BI$15</f>
        <v>-0.11335014633462603</v>
      </c>
      <c r="BN866" s="50">
        <f>BJ866-BJ$15</f>
        <v>-0.22670029266925207</v>
      </c>
      <c r="BO866" s="50">
        <f>BK866-BK$15</f>
        <v>-0.68010087800775665</v>
      </c>
      <c r="BP866" s="50">
        <f>BL866-BL$15</f>
        <v>-0.34005043900387655</v>
      </c>
    </row>
    <row r="867" spans="1:68" x14ac:dyDescent="0.25">
      <c r="A867">
        <v>8.3975046000000001E-4</v>
      </c>
      <c r="B867">
        <v>6.5212896000000001E-12</v>
      </c>
      <c r="C867" t="s">
        <v>0</v>
      </c>
      <c r="D867" t="s">
        <v>0</v>
      </c>
      <c r="E867">
        <v>2.0465826999999999E-12</v>
      </c>
      <c r="F867">
        <v>3.1460020000000001E-12</v>
      </c>
      <c r="G867">
        <v>9.828953000000001E-13</v>
      </c>
      <c r="H867">
        <v>5.3279516000000002E-13</v>
      </c>
      <c r="I867">
        <v>2.0417422E-13</v>
      </c>
      <c r="J867">
        <v>1.3883915999999999E-13</v>
      </c>
      <c r="K867">
        <v>1.2303660000000001E-13</v>
      </c>
      <c r="L867">
        <v>1.566264E-13</v>
      </c>
      <c r="M867">
        <v>3.1846997E-13</v>
      </c>
      <c r="N867">
        <v>8.0603260000000004E-13</v>
      </c>
      <c r="O867">
        <v>1.237285E-12</v>
      </c>
      <c r="P867">
        <v>1.9351820000000002E-12</v>
      </c>
      <c r="Q867">
        <v>3.2141740000000001E-12</v>
      </c>
      <c r="R867">
        <v>1.3333974E-8</v>
      </c>
      <c r="S867" t="s">
        <v>0</v>
      </c>
      <c r="T867" t="s">
        <v>0</v>
      </c>
      <c r="U867" t="s">
        <v>0</v>
      </c>
      <c r="V867" t="s">
        <v>0</v>
      </c>
      <c r="W867">
        <v>4.9514410000000003E-12</v>
      </c>
      <c r="X867">
        <v>3.9468433000000001E-12</v>
      </c>
      <c r="Y867">
        <v>6.7604377000000001E-12</v>
      </c>
      <c r="Z867">
        <v>6.1434979999999999E-12</v>
      </c>
      <c r="AA867">
        <v>4.7779126999999998E-4</v>
      </c>
      <c r="AB867" t="s">
        <v>0</v>
      </c>
      <c r="AC867" t="s">
        <v>0</v>
      </c>
      <c r="AD867" t="s">
        <v>0</v>
      </c>
      <c r="AE867">
        <v>2.9414932000000001E-12</v>
      </c>
      <c r="AF867">
        <v>1.9810672000000002E-12</v>
      </c>
      <c r="AG867">
        <v>2.8526376000000001E-12</v>
      </c>
      <c r="AH867">
        <v>9.6634540000000007E-12</v>
      </c>
      <c r="AI867">
        <v>1.1190673000000001E-4</v>
      </c>
      <c r="AJ867">
        <v>5.2803813000000001E-4</v>
      </c>
      <c r="AM867" t="s">
        <v>30</v>
      </c>
      <c r="AN867" s="21"/>
      <c r="AO867" s="21">
        <f>SUM(U885:W886)/6</f>
        <v>3.705976216666667E-3</v>
      </c>
      <c r="AP867" s="21"/>
      <c r="AR867" t="s">
        <v>30</v>
      </c>
      <c r="AT867" s="2">
        <f>((AO867-AO$16)*100)/AO$16</f>
        <v>11.718634798524977</v>
      </c>
      <c r="AZ867" s="28" t="s">
        <v>22</v>
      </c>
      <c r="BA867" s="21">
        <f t="shared" si="351"/>
        <v>4.0372093004481407E-5</v>
      </c>
      <c r="BB867" s="21">
        <f t="shared" si="352"/>
        <v>4.0372093004481405E-8</v>
      </c>
      <c r="BC867" s="21">
        <f t="shared" si="353"/>
        <v>3.2620651147620975E-6</v>
      </c>
      <c r="BD867" s="21">
        <f t="shared" si="354"/>
        <v>3.9144781377145174E-5</v>
      </c>
      <c r="BE867" s="21">
        <f t="shared" si="355"/>
        <v>3.9144781377145173E-2</v>
      </c>
      <c r="BF867" s="21">
        <f t="shared" si="356"/>
        <v>3.9144781377145178E-20</v>
      </c>
      <c r="BG867" s="1">
        <f t="shared" si="362"/>
        <v>1.3768589677690159E-5</v>
      </c>
      <c r="BH867" s="1">
        <f t="shared" si="357"/>
        <v>5.0255352323569083E-3</v>
      </c>
      <c r="BI867" s="22">
        <f t="shared" si="364"/>
        <v>2.972922507777229E-2</v>
      </c>
      <c r="BJ867" s="22">
        <f t="shared" si="359"/>
        <v>5.945845015554458E-2</v>
      </c>
      <c r="BK867" s="22">
        <f t="shared" si="360"/>
        <v>0.17837535046663375</v>
      </c>
      <c r="BL867" s="48">
        <f t="shared" si="363"/>
        <v>8.9187675233316874E-2</v>
      </c>
      <c r="BM867" s="50">
        <f>BI867-BI$16</f>
        <v>-1.0342910396667449E-2</v>
      </c>
      <c r="BN867" s="50">
        <f>BJ867-BJ$16</f>
        <v>-2.0685820793334898E-2</v>
      </c>
      <c r="BO867" s="50">
        <f>BK867-BK$16</f>
        <v>-6.2057462380004702E-2</v>
      </c>
      <c r="BP867" s="50">
        <f>BL867-BL$16</f>
        <v>-3.1028731190002337E-2</v>
      </c>
    </row>
    <row r="868" spans="1:68" x14ac:dyDescent="0.25">
      <c r="A868">
        <v>2.5540720000000001E-3</v>
      </c>
      <c r="B868">
        <v>6.2465630000000001E-4</v>
      </c>
      <c r="C868">
        <v>7.5499084999999998E-13</v>
      </c>
      <c r="D868">
        <v>1.2089752E-12</v>
      </c>
      <c r="E868">
        <v>1.9018604E-12</v>
      </c>
      <c r="F868">
        <v>2.2624292E-12</v>
      </c>
      <c r="G868">
        <v>1.2182554000000001E-12</v>
      </c>
      <c r="H868">
        <v>8.7486469999999996E-13</v>
      </c>
      <c r="I868">
        <v>2.6957857999999998E-13</v>
      </c>
      <c r="J868">
        <v>2.6853169999999999E-13</v>
      </c>
      <c r="K868">
        <v>2.0686286E-13</v>
      </c>
      <c r="L868">
        <v>2.5226131999999999E-13</v>
      </c>
      <c r="M868">
        <v>4.9263414999999996E-13</v>
      </c>
      <c r="N868">
        <v>1.1657873000000001E-12</v>
      </c>
      <c r="O868">
        <v>2.8930803000000002E-12</v>
      </c>
      <c r="P868">
        <v>6.6595916999999997E-12</v>
      </c>
      <c r="Q868">
        <v>8.2370989999999995E-12</v>
      </c>
      <c r="R868">
        <v>5.5562104999999997E-4</v>
      </c>
      <c r="S868" t="s">
        <v>0</v>
      </c>
      <c r="T868" t="s">
        <v>0</v>
      </c>
      <c r="U868" t="s">
        <v>0</v>
      </c>
      <c r="V868" t="s">
        <v>0</v>
      </c>
      <c r="W868">
        <v>1.3886581E-12</v>
      </c>
      <c r="X868">
        <v>2.6612493000000002E-12</v>
      </c>
      <c r="Y868">
        <v>4.6578015E-4</v>
      </c>
      <c r="Z868">
        <v>1.0604956E-3</v>
      </c>
      <c r="AA868">
        <v>6.0944720000000001E-4</v>
      </c>
      <c r="AB868" t="s">
        <v>0</v>
      </c>
      <c r="AC868" t="s">
        <v>0</v>
      </c>
      <c r="AD868" t="s">
        <v>0</v>
      </c>
      <c r="AE868">
        <v>1.6358693E-12</v>
      </c>
      <c r="AF868">
        <v>3.8978512000000003E-12</v>
      </c>
      <c r="AG868">
        <v>4.6356070000000002E-12</v>
      </c>
      <c r="AH868">
        <v>1.8950096E-6</v>
      </c>
      <c r="AI868">
        <v>3.0650582999999998E-4</v>
      </c>
      <c r="AJ868">
        <v>1.2015153999999999E-3</v>
      </c>
      <c r="AM868" t="s">
        <v>31</v>
      </c>
      <c r="AN868" s="21"/>
      <c r="AO868" s="21">
        <f>((SUM(A853:Z886)+SUM(AA853:AJ879))/895)</f>
        <v>8.8378462402250672E-4</v>
      </c>
      <c r="AP868" s="21"/>
      <c r="AR868" t="s">
        <v>31</v>
      </c>
      <c r="AT868" s="2">
        <f>((AO868-AO$17)*100)/AO$17</f>
        <v>-7.7940452939028235</v>
      </c>
      <c r="AZ868" s="28" t="s">
        <v>25</v>
      </c>
      <c r="BA868" s="21">
        <f t="shared" si="351"/>
        <v>1.9063592386578684E-5</v>
      </c>
      <c r="BB868" s="21">
        <f t="shared" si="352"/>
        <v>1.9063592386578684E-8</v>
      </c>
      <c r="BC868" s="21">
        <f t="shared" si="353"/>
        <v>1.5403382648355575E-6</v>
      </c>
      <c r="BD868" s="21">
        <f t="shared" si="354"/>
        <v>1.8484059178026691E-5</v>
      </c>
      <c r="BE868" s="21">
        <f t="shared" si="355"/>
        <v>1.8484059178026691E-2</v>
      </c>
      <c r="BF868" s="21">
        <f t="shared" si="356"/>
        <v>1.8484059178026693E-20</v>
      </c>
      <c r="BG868" s="1">
        <f t="shared" si="362"/>
        <v>6.5014905549832187E-6</v>
      </c>
      <c r="BH868" s="1">
        <f t="shared" si="357"/>
        <v>2.373044052568875E-3</v>
      </c>
      <c r="BI868" s="22">
        <f t="shared" si="364"/>
        <v>1.4038059131306213E-2</v>
      </c>
      <c r="BJ868" s="22">
        <f t="shared" si="359"/>
        <v>2.8076118262612425E-2</v>
      </c>
      <c r="BK868" s="22">
        <f t="shared" si="360"/>
        <v>8.4228354787837273E-2</v>
      </c>
      <c r="BL868" s="48">
        <f t="shared" si="363"/>
        <v>4.211417739391863E-2</v>
      </c>
      <c r="BM868" s="50">
        <f>BI868-BI$17</f>
        <v>-1.2351513661440156E-2</v>
      </c>
      <c r="BN868" s="50">
        <f>BJ868-BJ$17</f>
        <v>-2.4703027322880312E-2</v>
      </c>
      <c r="BO868" s="50">
        <f>BK868-BK$17</f>
        <v>-7.4109081968640939E-2</v>
      </c>
      <c r="BP868" s="50">
        <f>BL868-BL$17</f>
        <v>-3.7054540984320476E-2</v>
      </c>
    </row>
    <row r="869" spans="1:68" x14ac:dyDescent="0.25">
      <c r="A869">
        <v>1.2823611999999999E-3</v>
      </c>
      <c r="B869">
        <v>5.3999499999999998E-12</v>
      </c>
      <c r="C869">
        <v>7.3087813999999997E-13</v>
      </c>
      <c r="D869">
        <v>9.6005760000000008E-13</v>
      </c>
      <c r="E869">
        <v>9.0289079999999996E-13</v>
      </c>
      <c r="F869">
        <v>1.3257187E-12</v>
      </c>
      <c r="G869">
        <v>1.4501031E-12</v>
      </c>
      <c r="H869">
        <v>8.5375115000000003E-13</v>
      </c>
      <c r="I869">
        <v>6.7877452999999997E-13</v>
      </c>
      <c r="J869">
        <v>7.6111226000000005E-13</v>
      </c>
      <c r="K869">
        <v>8.7490815999999998E-13</v>
      </c>
      <c r="L869">
        <v>9.9672579999999993E-13</v>
      </c>
      <c r="M869">
        <v>1.6519441000000001E-12</v>
      </c>
      <c r="N869">
        <v>3.4533690000000001E-12</v>
      </c>
      <c r="O869">
        <v>7.2640296999999999E-12</v>
      </c>
      <c r="P869">
        <v>2.2318885E-4</v>
      </c>
      <c r="Q869">
        <v>7.4858789999999998E-4</v>
      </c>
      <c r="R869">
        <v>4.5543093000000002E-5</v>
      </c>
      <c r="S869" t="s">
        <v>0</v>
      </c>
      <c r="T869" t="s">
        <v>0</v>
      </c>
      <c r="U869" t="s">
        <v>0</v>
      </c>
      <c r="V869" t="s">
        <v>0</v>
      </c>
      <c r="W869">
        <v>1.7096006999999999E-12</v>
      </c>
      <c r="X869">
        <v>5.1233605000000004E-12</v>
      </c>
      <c r="Y869">
        <v>4.8295766000000002E-4</v>
      </c>
      <c r="Z869">
        <v>1.7451266E-3</v>
      </c>
      <c r="AA869">
        <v>1.5670344000000001E-3</v>
      </c>
      <c r="AB869" t="s">
        <v>0</v>
      </c>
      <c r="AC869" t="s">
        <v>0</v>
      </c>
      <c r="AD869" t="s">
        <v>0</v>
      </c>
      <c r="AE869">
        <v>1.4245273999999999E-12</v>
      </c>
      <c r="AF869">
        <v>3.8665177999999999E-12</v>
      </c>
      <c r="AG869">
        <v>7.3566150000000004E-5</v>
      </c>
      <c r="AH869">
        <v>5.3001556000000004E-4</v>
      </c>
      <c r="AI869">
        <v>9.0737499999999998E-4</v>
      </c>
      <c r="AJ869">
        <v>1.4189541000000001E-3</v>
      </c>
      <c r="AZ869" s="35" t="s">
        <v>27</v>
      </c>
      <c r="BA869" s="21">
        <f t="shared" si="351"/>
        <v>2.0242309029702293E-5</v>
      </c>
      <c r="BB869" s="21">
        <f t="shared" si="352"/>
        <v>2.0242309029702295E-8</v>
      </c>
      <c r="BC869" s="21">
        <f t="shared" si="353"/>
        <v>1.6355785695999453E-6</v>
      </c>
      <c r="BD869" s="21">
        <f t="shared" si="354"/>
        <v>1.9626942835199343E-5</v>
      </c>
      <c r="BE869" s="21">
        <f t="shared" si="355"/>
        <v>1.9626942835199342E-2</v>
      </c>
      <c r="BF869" s="21">
        <f t="shared" si="356"/>
        <v>1.9626942835199342E-20</v>
      </c>
      <c r="BG869" s="1">
        <f t="shared" si="362"/>
        <v>6.9034827381388405E-6</v>
      </c>
      <c r="BH869" s="1">
        <f t="shared" si="357"/>
        <v>2.5197711994206767E-3</v>
      </c>
      <c r="BI869" s="22">
        <f t="shared" si="364"/>
        <v>1.4906043171233199E-2</v>
      </c>
      <c r="BJ869" s="22">
        <f t="shared" si="359"/>
        <v>2.9812086342466397E-2</v>
      </c>
      <c r="BK869" s="22">
        <f t="shared" si="360"/>
        <v>8.9436259027399198E-2</v>
      </c>
      <c r="BL869" s="48">
        <f t="shared" si="363"/>
        <v>4.4718129513699599E-2</v>
      </c>
      <c r="BM869" s="50">
        <f>BI869-BI$18</f>
        <v>-6.0452581904268179E-3</v>
      </c>
      <c r="BN869" s="50">
        <f>BJ869-BJ$18</f>
        <v>-1.2090516380853636E-2</v>
      </c>
      <c r="BO869" s="50">
        <f>BK869-BK$18</f>
        <v>-3.6271549142560908E-2</v>
      </c>
      <c r="BP869" s="50">
        <f>BL869-BL$18</f>
        <v>-1.8135774571280454E-2</v>
      </c>
    </row>
    <row r="870" spans="1:68" x14ac:dyDescent="0.25">
      <c r="A870" t="s">
        <v>0</v>
      </c>
      <c r="B870" t="s">
        <v>0</v>
      </c>
      <c r="C870">
        <v>5.8973415000000003E-13</v>
      </c>
      <c r="D870">
        <v>1.9719979000000001E-12</v>
      </c>
      <c r="E870">
        <v>4.5336509999999996E-6</v>
      </c>
      <c r="F870">
        <v>1.4428812000000001E-12</v>
      </c>
      <c r="G870">
        <v>9.6148709999999992E-13</v>
      </c>
      <c r="H870">
        <v>5.684553E-13</v>
      </c>
      <c r="I870">
        <v>5.0719559999999998E-13</v>
      </c>
      <c r="J870">
        <v>5.3402465000000004E-13</v>
      </c>
      <c r="K870">
        <v>5.8443699999999997E-13</v>
      </c>
      <c r="L870">
        <v>6.3430140000000003E-13</v>
      </c>
      <c r="M870">
        <v>8.4144512999999997E-13</v>
      </c>
      <c r="N870">
        <v>1.1498454E-12</v>
      </c>
      <c r="O870">
        <v>1.7744063E-12</v>
      </c>
      <c r="P870">
        <v>4.4684395E-12</v>
      </c>
      <c r="Q870">
        <v>2.8053357000000002E-4</v>
      </c>
      <c r="R870">
        <v>5.4399090000000004E-4</v>
      </c>
      <c r="S870" t="s">
        <v>0</v>
      </c>
      <c r="T870" t="s">
        <v>0</v>
      </c>
      <c r="U870" t="s">
        <v>0</v>
      </c>
      <c r="V870">
        <v>6.3061690000000002E-13</v>
      </c>
      <c r="W870">
        <v>7.1719040000000003E-13</v>
      </c>
      <c r="X870">
        <v>8.0737603000000001E-13</v>
      </c>
      <c r="Y870">
        <v>1.6752631999999999E-12</v>
      </c>
      <c r="Z870">
        <v>5.2349825999999999E-12</v>
      </c>
      <c r="AA870">
        <v>1.0499187E-3</v>
      </c>
      <c r="AB870" t="s">
        <v>0</v>
      </c>
      <c r="AC870" t="s">
        <v>0</v>
      </c>
      <c r="AD870" t="s">
        <v>0</v>
      </c>
      <c r="AE870">
        <v>2.2837771000000001E-12</v>
      </c>
      <c r="AF870">
        <v>3.0001820999999998E-12</v>
      </c>
      <c r="AG870">
        <v>1.0473123E-3</v>
      </c>
      <c r="AH870">
        <v>2.3957254999999999E-4</v>
      </c>
      <c r="AI870">
        <v>4.4561197999999999E-4</v>
      </c>
      <c r="AJ870">
        <v>1.3525184E-3</v>
      </c>
      <c r="AZ870" s="35" t="s">
        <v>28</v>
      </c>
      <c r="BA870" s="21">
        <f t="shared" si="351"/>
        <v>1.6388419307825214E-4</v>
      </c>
      <c r="BB870" s="21">
        <f t="shared" si="352"/>
        <v>1.6388419307825213E-7</v>
      </c>
      <c r="BC870" s="21">
        <f t="shared" si="353"/>
        <v>1.3241842800722772E-5</v>
      </c>
      <c r="BD870" s="21">
        <f t="shared" si="354"/>
        <v>1.5890211360867327E-4</v>
      </c>
      <c r="BE870" s="21">
        <f t="shared" si="355"/>
        <v>0.15890211360867326</v>
      </c>
      <c r="BF870" s="21">
        <f t="shared" si="356"/>
        <v>1.5890211360867327E-19</v>
      </c>
      <c r="BG870" s="1">
        <f>BF870*BA$2</f>
        <v>5.5891434930146691E-5</v>
      </c>
      <c r="BH870" s="1">
        <f t="shared" si="357"/>
        <v>2.0400373749503542E-2</v>
      </c>
      <c r="BI870" s="22">
        <f t="shared" si="364"/>
        <v>0.12068113640210892</v>
      </c>
      <c r="BJ870" s="22">
        <f t="shared" si="359"/>
        <v>0.24136227280421785</v>
      </c>
      <c r="BK870" s="22">
        <f t="shared" si="360"/>
        <v>0.72408681841265354</v>
      </c>
      <c r="BL870" s="48">
        <f t="shared" si="363"/>
        <v>0.36204340920632677</v>
      </c>
      <c r="BM870" s="50">
        <f>BI870-BI$19</f>
        <v>-5.4687471689346845E-2</v>
      </c>
      <c r="BN870" s="50">
        <f>BJ870-BJ$19</f>
        <v>-0.10937494337869369</v>
      </c>
      <c r="BO870" s="50">
        <f>BK870-BK$19</f>
        <v>-0.32812483013608096</v>
      </c>
      <c r="BP870" s="50">
        <f>BL870-BL$19</f>
        <v>-0.16406241506804048</v>
      </c>
    </row>
    <row r="871" spans="1:68" x14ac:dyDescent="0.25">
      <c r="A871" t="s">
        <v>0</v>
      </c>
      <c r="B871" t="s">
        <v>0</v>
      </c>
      <c r="C871">
        <v>1.3880779000000001E-12</v>
      </c>
      <c r="D871">
        <v>2.4303842E-12</v>
      </c>
      <c r="E871">
        <v>2.0667696999999999E-12</v>
      </c>
      <c r="F871">
        <v>9.0797790000000003E-13</v>
      </c>
      <c r="G871">
        <v>6.8753760000000005E-13</v>
      </c>
      <c r="H871">
        <v>6.2370019999999997E-13</v>
      </c>
      <c r="I871">
        <v>7.5615220000000002E-13</v>
      </c>
      <c r="J871">
        <v>9.1103980000000001E-13</v>
      </c>
      <c r="K871">
        <v>8.6318290000000002E-13</v>
      </c>
      <c r="L871">
        <v>8.2012630000000005E-13</v>
      </c>
      <c r="M871">
        <v>9.2521719999999997E-13</v>
      </c>
      <c r="N871">
        <v>1.1816611999999999E-12</v>
      </c>
      <c r="O871">
        <v>1.7579717E-12</v>
      </c>
      <c r="P871">
        <v>4.5264026999999997E-12</v>
      </c>
      <c r="Q871">
        <v>2.3801694999999999E-8</v>
      </c>
      <c r="R871">
        <v>1.1815524E-11</v>
      </c>
      <c r="S871" t="s">
        <v>0</v>
      </c>
      <c r="T871" t="s">
        <v>0</v>
      </c>
      <c r="U871" t="s">
        <v>0</v>
      </c>
      <c r="V871">
        <v>2.7461664000000001E-12</v>
      </c>
      <c r="W871">
        <v>8.9140402999999996E-13</v>
      </c>
      <c r="X871">
        <v>9.9482670000000003E-13</v>
      </c>
      <c r="Y871">
        <v>1.5837073E-12</v>
      </c>
      <c r="Z871">
        <v>4.8303053999999996E-12</v>
      </c>
      <c r="AA871">
        <v>1.2994975999999999E-3</v>
      </c>
      <c r="AB871" t="s">
        <v>0</v>
      </c>
      <c r="AC871" t="s">
        <v>0</v>
      </c>
      <c r="AD871" t="s">
        <v>0</v>
      </c>
      <c r="AE871">
        <v>1.2005547E-3</v>
      </c>
      <c r="AF871">
        <v>6.5294069999999993E-5</v>
      </c>
      <c r="AG871">
        <v>4.7818224999999997E-12</v>
      </c>
      <c r="AH871">
        <v>1.9012038000000002E-12</v>
      </c>
      <c r="AI871">
        <v>1.695013E-12</v>
      </c>
      <c r="AJ871">
        <v>2.5100369999999999E-4</v>
      </c>
      <c r="AZ871" s="33" t="s">
        <v>29</v>
      </c>
      <c r="BA871" s="21">
        <f t="shared" si="351"/>
        <v>1.1063003109601328E-3</v>
      </c>
      <c r="BB871" s="21">
        <f t="shared" si="352"/>
        <v>1.1063003109601328E-6</v>
      </c>
      <c r="BC871" s="21">
        <f t="shared" si="353"/>
        <v>8.9389065125578725E-5</v>
      </c>
      <c r="BD871" s="21">
        <f t="shared" si="354"/>
        <v>1.0726687815069448E-3</v>
      </c>
      <c r="BE871" s="21">
        <f t="shared" si="355"/>
        <v>1.0726687815069449</v>
      </c>
      <c r="BF871" s="21">
        <f t="shared" si="356"/>
        <v>1.072668781506945E-18</v>
      </c>
      <c r="BG871" s="1">
        <f t="shared" ref="BG871:BG873" si="365">BF871*BA$2</f>
        <v>3.7729515386334528E-4</v>
      </c>
      <c r="BH871" s="1">
        <f t="shared" si="357"/>
        <v>0.13771273116012103</v>
      </c>
      <c r="BI871" s="22">
        <f t="shared" si="364"/>
        <v>0.814658059578245</v>
      </c>
      <c r="BJ871" s="22">
        <f t="shared" si="359"/>
        <v>1.62931611915649</v>
      </c>
      <c r="BK871" s="22">
        <f t="shared" si="360"/>
        <v>4.8879483574694698</v>
      </c>
      <c r="BL871" s="48">
        <f t="shared" si="363"/>
        <v>2.4439741787347349</v>
      </c>
      <c r="BM871" s="50">
        <f>BI871-BI$20</f>
        <v>-5.6591430932414144E-2</v>
      </c>
      <c r="BN871" s="50">
        <f>BJ871-BJ$20</f>
        <v>-0.11318286186482829</v>
      </c>
      <c r="BO871" s="50">
        <f>BK871-BK$20</f>
        <v>-0.33954858559448553</v>
      </c>
      <c r="BP871" s="50">
        <f>BL871-BL$20</f>
        <v>-0.16977429279724277</v>
      </c>
    </row>
    <row r="872" spans="1:68" x14ac:dyDescent="0.25">
      <c r="A872" t="s">
        <v>0</v>
      </c>
      <c r="B872">
        <v>1.6069798E-12</v>
      </c>
      <c r="C872">
        <v>6.8805710000000004E-13</v>
      </c>
      <c r="D872">
        <v>1.1307959999999999E-12</v>
      </c>
      <c r="E872">
        <v>5.8057880000000005E-13</v>
      </c>
      <c r="F872">
        <v>5.7727770000000003E-13</v>
      </c>
      <c r="G872">
        <v>8.2321026000000001E-13</v>
      </c>
      <c r="H872">
        <v>1.2289078E-12</v>
      </c>
      <c r="I872">
        <v>2.6477422999999999E-12</v>
      </c>
      <c r="J872">
        <v>5.4854100000000002E-12</v>
      </c>
      <c r="K872">
        <v>7.7122120000000007E-12</v>
      </c>
      <c r="L872">
        <v>8.6998849999999996E-8</v>
      </c>
      <c r="M872">
        <v>1.0327177E-11</v>
      </c>
      <c r="N872">
        <v>7.2322516999999998E-12</v>
      </c>
      <c r="O872">
        <v>5.1779553E-12</v>
      </c>
      <c r="P872">
        <v>6.8441766999999997E-12</v>
      </c>
      <c r="Q872">
        <v>7.8480180000000004E-12</v>
      </c>
      <c r="R872">
        <v>9.7979250000000004E-12</v>
      </c>
      <c r="S872" t="s">
        <v>0</v>
      </c>
      <c r="T872" t="s">
        <v>0</v>
      </c>
      <c r="U872">
        <v>1.0403629000000001E-12</v>
      </c>
      <c r="V872">
        <v>2.115451E-12</v>
      </c>
      <c r="W872">
        <v>4.8331936999999996E-12</v>
      </c>
      <c r="X872">
        <v>4.6643261999999996E-12</v>
      </c>
      <c r="Y872">
        <v>3.6991610000000003E-12</v>
      </c>
      <c r="Z872">
        <v>2.4352999999999999E-12</v>
      </c>
      <c r="AA872">
        <v>1.0452408000000001E-11</v>
      </c>
      <c r="AB872" t="s">
        <v>0</v>
      </c>
      <c r="AC872" t="s">
        <v>0</v>
      </c>
      <c r="AD872" t="s">
        <v>0</v>
      </c>
      <c r="AE872">
        <v>4.5849726999999999E-11</v>
      </c>
      <c r="AF872">
        <v>5.2844439999999999E-12</v>
      </c>
      <c r="AG872">
        <v>1.5549452E-12</v>
      </c>
      <c r="AH872">
        <v>1.8313050000000001E-12</v>
      </c>
      <c r="AI872">
        <v>1.9878589000000001E-12</v>
      </c>
      <c r="AJ872">
        <v>1.0435078E-3</v>
      </c>
      <c r="AZ872" t="s">
        <v>30</v>
      </c>
      <c r="BA872" s="21">
        <f>AH858</f>
        <v>3.9201599999999998E-3</v>
      </c>
      <c r="BB872" s="21">
        <f t="shared" si="352"/>
        <v>3.9201599999999999E-6</v>
      </c>
      <c r="BC872" s="21">
        <f t="shared" si="353"/>
        <v>3.1674892799999998E-4</v>
      </c>
      <c r="BD872" s="21">
        <f t="shared" si="354"/>
        <v>3.8009871359999999E-3</v>
      </c>
      <c r="BE872" s="21">
        <f t="shared" si="355"/>
        <v>3.8009871359999998</v>
      </c>
      <c r="BF872" s="21">
        <f t="shared" si="356"/>
        <v>3.8009871360000001E-18</v>
      </c>
      <c r="BG872" s="1">
        <f t="shared" si="365"/>
        <v>1.33694021028096E-3</v>
      </c>
      <c r="BH872" s="1">
        <f>BG872*365</f>
        <v>0.48798317675255037</v>
      </c>
      <c r="BI872" s="22">
        <f t="shared" si="364"/>
        <v>2.8867296765600727</v>
      </c>
      <c r="BJ872" s="22">
        <f t="shared" si="359"/>
        <v>5.7734593531201455</v>
      </c>
      <c r="BK872" s="22">
        <f t="shared" si="360"/>
        <v>17.320378059360436</v>
      </c>
      <c r="BL872" s="48">
        <f>AVERAGE(BI872:BK872)</f>
        <v>8.6601890296802182</v>
      </c>
      <c r="BM872" s="50">
        <f>BI872-BI$21</f>
        <v>-8.167417876216998E-2</v>
      </c>
      <c r="BN872" s="50">
        <f>BJ872-BJ$21</f>
        <v>-0.16334835752433996</v>
      </c>
      <c r="BO872" s="50">
        <f>BK872-BK$21</f>
        <v>-0.49004507257302166</v>
      </c>
      <c r="BP872" s="50">
        <f>BL872-BL$21</f>
        <v>-0.24502253628651083</v>
      </c>
    </row>
    <row r="873" spans="1:68" x14ac:dyDescent="0.25">
      <c r="A873" t="s">
        <v>0</v>
      </c>
      <c r="B873">
        <v>7.980337E-13</v>
      </c>
      <c r="C873">
        <v>2.6932433000000002E-13</v>
      </c>
      <c r="D873">
        <v>2.2555891000000001E-13</v>
      </c>
      <c r="E873">
        <v>1.5767577000000001E-13</v>
      </c>
      <c r="F873">
        <v>2.730635E-13</v>
      </c>
      <c r="G873">
        <v>4.7033360000000003E-13</v>
      </c>
      <c r="H873">
        <v>7.6116554000000005E-13</v>
      </c>
      <c r="I873">
        <v>1.3788205999999999E-12</v>
      </c>
      <c r="J873">
        <v>2.2303697999999998E-12</v>
      </c>
      <c r="K873">
        <v>4.1911559999999998E-12</v>
      </c>
      <c r="L873">
        <v>5.9660843999999997E-12</v>
      </c>
      <c r="M873">
        <v>8.4004320000000003E-12</v>
      </c>
      <c r="N873">
        <v>7.7226289999999992E-12</v>
      </c>
      <c r="O873">
        <v>8.6407200000000008E-12</v>
      </c>
      <c r="P873">
        <v>8.5956869999999995E-5</v>
      </c>
      <c r="Q873">
        <v>1.7845159000000001E-3</v>
      </c>
      <c r="R873">
        <v>1.7827646E-3</v>
      </c>
      <c r="S873" t="s">
        <v>0</v>
      </c>
      <c r="T873" t="s">
        <v>0</v>
      </c>
      <c r="U873">
        <v>1.4381857000000001E-12</v>
      </c>
      <c r="V873">
        <v>2.4904845999999999E-12</v>
      </c>
      <c r="W873">
        <v>1.9403825000000001E-12</v>
      </c>
      <c r="X873">
        <v>2.4953003999999999E-12</v>
      </c>
      <c r="Y873">
        <v>5.6736844000000002E-5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4.2057100000000001E-4</v>
      </c>
      <c r="AG873">
        <v>1.5085371000000001E-12</v>
      </c>
      <c r="AH873">
        <v>2.2770304E-4</v>
      </c>
      <c r="AI873">
        <v>3.9835248000000002E-4</v>
      </c>
      <c r="AJ873">
        <v>4.6342839999999998E-12</v>
      </c>
      <c r="AZ873" t="s">
        <v>31</v>
      </c>
      <c r="BA873" s="21">
        <f>AO868</f>
        <v>8.8378462402250672E-4</v>
      </c>
      <c r="BB873" s="21">
        <f>BA873*0.001</f>
        <v>8.8378462402250676E-7</v>
      </c>
      <c r="BC873" s="21">
        <f>BB873*80.8</f>
        <v>7.1409797621018543E-5</v>
      </c>
      <c r="BD873" s="21">
        <f>BC873*12</f>
        <v>8.5691757145222257E-4</v>
      </c>
      <c r="BE873" s="21">
        <f>BD873*1000</f>
        <v>0.85691757145222258</v>
      </c>
      <c r="BF873" s="21">
        <f>BE873*0.000000000000000001</f>
        <v>8.5691757145222268E-19</v>
      </c>
      <c r="BG873" s="1">
        <f t="shared" si="365"/>
        <v>3.0140790199474757E-4</v>
      </c>
      <c r="BH873" s="1">
        <f>BG873*365</f>
        <v>0.11001388422808286</v>
      </c>
      <c r="BI873" s="22">
        <f>BH873*BD$2</f>
        <v>0.65080182998991298</v>
      </c>
      <c r="BJ873" s="22">
        <f>BH873*BD$3</f>
        <v>1.301603659979826</v>
      </c>
      <c r="BK873" s="22">
        <f>BH873*BD$4</f>
        <v>3.9048109799394779</v>
      </c>
      <c r="BL873" s="48">
        <f>AVERAGE(BI873:BK873)</f>
        <v>1.9524054899697389</v>
      </c>
      <c r="BM873" s="50">
        <f>BI873-BI$22</f>
        <v>-5.5011403075476362E-2</v>
      </c>
      <c r="BN873" s="50">
        <f>BJ873-BJ$22</f>
        <v>-0.11002280615095272</v>
      </c>
      <c r="BO873" s="50">
        <f>BK873-BK$22</f>
        <v>-0.3300684184528575</v>
      </c>
      <c r="BP873" s="50">
        <f>BL873-BL$22</f>
        <v>-0.1650342092264292</v>
      </c>
    </row>
    <row r="874" spans="1:68" x14ac:dyDescent="0.25">
      <c r="A874" t="s">
        <v>0</v>
      </c>
      <c r="B874">
        <v>5.9115965999999996E-13</v>
      </c>
      <c r="C874">
        <v>1.4788670999999999E-13</v>
      </c>
      <c r="D874">
        <v>1.9791466000000001E-13</v>
      </c>
      <c r="E874">
        <v>1.067156E-13</v>
      </c>
      <c r="F874">
        <v>1.5550847E-13</v>
      </c>
      <c r="G874">
        <v>2.7013754000000001E-13</v>
      </c>
      <c r="H874">
        <v>2.9381586000000002E-13</v>
      </c>
      <c r="I874">
        <v>3.9095913000000003E-13</v>
      </c>
      <c r="J874">
        <v>5.2580929999999996E-13</v>
      </c>
      <c r="K874">
        <v>8.2855093000000001E-13</v>
      </c>
      <c r="L874">
        <v>8.9718542999999996E-13</v>
      </c>
      <c r="M874">
        <v>1.2606408E-12</v>
      </c>
      <c r="N874">
        <v>1.9733750000000002E-12</v>
      </c>
      <c r="O874">
        <v>1.6045665000000001E-12</v>
      </c>
      <c r="P874">
        <v>2.2591754999999999E-12</v>
      </c>
      <c r="Q874">
        <v>1.0916987E-4</v>
      </c>
      <c r="R874">
        <v>5.2411020000000001E-4</v>
      </c>
      <c r="S874" t="s">
        <v>0</v>
      </c>
      <c r="T874">
        <v>5.6467079999999999E-12</v>
      </c>
      <c r="U874">
        <v>1.5130624E-12</v>
      </c>
      <c r="V874">
        <v>9.8307220000000003E-13</v>
      </c>
      <c r="W874">
        <v>1.1630874E-12</v>
      </c>
      <c r="X874">
        <v>9.6319859999999997E-13</v>
      </c>
      <c r="Y874">
        <v>5.0231373999999997E-13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1.2109815E-3</v>
      </c>
      <c r="AG874">
        <v>5.6183530000000002E-11</v>
      </c>
      <c r="AH874">
        <v>2.1833431E-11</v>
      </c>
      <c r="AI874">
        <v>3.9473444000000002E-4</v>
      </c>
      <c r="AJ874">
        <v>1.9762953E-11</v>
      </c>
    </row>
    <row r="875" spans="1:68" x14ac:dyDescent="0.25">
      <c r="A875" t="s">
        <v>0</v>
      </c>
      <c r="B875">
        <v>1.1372648000000001E-12</v>
      </c>
      <c r="C875">
        <v>2.1055582999999999E-13</v>
      </c>
      <c r="D875">
        <v>1.6342814E-13</v>
      </c>
      <c r="E875">
        <v>9.5792860000000004E-14</v>
      </c>
      <c r="F875">
        <v>1.2666949999999999E-13</v>
      </c>
      <c r="G875">
        <v>2.4324909999999998E-13</v>
      </c>
      <c r="H875">
        <v>3.9633412E-13</v>
      </c>
      <c r="I875">
        <v>5.6394874000000004E-13</v>
      </c>
      <c r="J875">
        <v>7.1986330000000001E-13</v>
      </c>
      <c r="K875">
        <v>8.5007389999999996E-13</v>
      </c>
      <c r="L875">
        <v>9.3502979999999999E-13</v>
      </c>
      <c r="M875">
        <v>1.1651015E-12</v>
      </c>
      <c r="N875">
        <v>1.0813980000000001E-12</v>
      </c>
      <c r="O875">
        <v>1.038E-12</v>
      </c>
      <c r="P875">
        <v>4.2187885000000004E-12</v>
      </c>
      <c r="Q875">
        <v>8.8656553999999998E-4</v>
      </c>
      <c r="R875" t="s">
        <v>0</v>
      </c>
      <c r="S875">
        <v>3.3484378000000002E-12</v>
      </c>
      <c r="T875">
        <v>1.2346147E-12</v>
      </c>
      <c r="U875">
        <v>5.3063700000000003E-13</v>
      </c>
      <c r="V875">
        <v>6.4964152999999996E-13</v>
      </c>
      <c r="W875">
        <v>6.8958740000000001E-13</v>
      </c>
      <c r="X875">
        <v>6.4105166000000001E-13</v>
      </c>
      <c r="Y875">
        <v>4.5961239999999997E-13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1.1401573E-3</v>
      </c>
      <c r="AG875">
        <v>6.5777099999999998E-11</v>
      </c>
      <c r="AH875">
        <v>1.2452377E-3</v>
      </c>
      <c r="AI875">
        <v>1.1105685999999999E-3</v>
      </c>
      <c r="AJ875">
        <v>9.8648459999999992E-4</v>
      </c>
    </row>
    <row r="876" spans="1:68" x14ac:dyDescent="0.25">
      <c r="A876" t="s">
        <v>0</v>
      </c>
      <c r="B876">
        <v>4.499505E-12</v>
      </c>
      <c r="C876">
        <v>1.2929513E-12</v>
      </c>
      <c r="D876">
        <v>4.3762119999999999E-13</v>
      </c>
      <c r="E876">
        <v>1.7784922000000001E-13</v>
      </c>
      <c r="F876">
        <v>2.3306131999999998E-13</v>
      </c>
      <c r="G876">
        <v>3.2302224000000002E-13</v>
      </c>
      <c r="H876">
        <v>4.3116462999999999E-13</v>
      </c>
      <c r="I876">
        <v>5.5425609999999997E-13</v>
      </c>
      <c r="J876">
        <v>5.6422760000000004E-13</v>
      </c>
      <c r="K876">
        <v>6.0127634999999995E-13</v>
      </c>
      <c r="L876">
        <v>6.9402869999999998E-13</v>
      </c>
      <c r="M876">
        <v>8.6971470000000002E-13</v>
      </c>
      <c r="N876">
        <v>9.6401460000000008E-13</v>
      </c>
      <c r="O876">
        <v>9.7972029999999996E-13</v>
      </c>
      <c r="P876">
        <v>3.4063043000000002E-12</v>
      </c>
      <c r="Q876" t="s">
        <v>0</v>
      </c>
      <c r="R876">
        <v>4.8266658000000002E-11</v>
      </c>
      <c r="S876">
        <v>1.3354863000000001E-12</v>
      </c>
      <c r="T876">
        <v>9.1141609999999994E-13</v>
      </c>
      <c r="U876">
        <v>5.6766224000000003E-13</v>
      </c>
      <c r="V876">
        <v>6.4083726000000004E-13</v>
      </c>
      <c r="W876">
        <v>7.3630989999999996E-13</v>
      </c>
      <c r="X876">
        <v>6.2182789999999999E-13</v>
      </c>
      <c r="Y876">
        <v>8.4298096000000004E-13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1.2291273000000001E-3</v>
      </c>
      <c r="AG876">
        <v>1.4847934E-8</v>
      </c>
      <c r="AH876" t="s">
        <v>0</v>
      </c>
      <c r="AI876">
        <v>1.3413978000000001E-3</v>
      </c>
      <c r="AJ876">
        <v>1.1198453000000001E-3</v>
      </c>
    </row>
    <row r="877" spans="1:68" x14ac:dyDescent="0.25">
      <c r="A877" t="s">
        <v>0</v>
      </c>
      <c r="B877">
        <v>1.03274455E-11</v>
      </c>
      <c r="C877">
        <v>3.2199126E-12</v>
      </c>
      <c r="D877">
        <v>6.9936240000000003E-13</v>
      </c>
      <c r="E877">
        <v>2.7896977E-13</v>
      </c>
      <c r="F877">
        <v>2.508369E-13</v>
      </c>
      <c r="G877">
        <v>3.402048E-13</v>
      </c>
      <c r="H877">
        <v>4.4169127999999998E-13</v>
      </c>
      <c r="I877">
        <v>5.3842280000000004E-13</v>
      </c>
      <c r="J877">
        <v>5.0098839999999995E-13</v>
      </c>
      <c r="K877">
        <v>5.0090525000000002E-13</v>
      </c>
      <c r="L877">
        <v>6.3324210000000004E-13</v>
      </c>
      <c r="M877">
        <v>6.8639555000000004E-13</v>
      </c>
      <c r="N877">
        <v>5.8268090000000001E-13</v>
      </c>
      <c r="O877">
        <v>7.7180134999999997E-13</v>
      </c>
      <c r="P877" t="s">
        <v>0</v>
      </c>
      <c r="Q877">
        <v>1.4214052E-11</v>
      </c>
      <c r="R877">
        <v>1.6366055999999999E-11</v>
      </c>
      <c r="S877">
        <v>6.0647969999999996E-12</v>
      </c>
      <c r="T877">
        <v>1.2448877E-12</v>
      </c>
      <c r="U877">
        <v>6.8489350000000002E-13</v>
      </c>
      <c r="V877">
        <v>7.2284369999999999E-13</v>
      </c>
      <c r="W877">
        <v>8.7831353999999996E-13</v>
      </c>
      <c r="X877">
        <v>8.8262899999999997E-13</v>
      </c>
      <c r="Y877">
        <v>1.8160603E-12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3.0807778000000001E-3</v>
      </c>
      <c r="AG877">
        <v>5.2987979999999997E-4</v>
      </c>
      <c r="AH877" t="s">
        <v>0</v>
      </c>
      <c r="AI877" t="s">
        <v>0</v>
      </c>
      <c r="AJ877" t="s">
        <v>0</v>
      </c>
    </row>
    <row r="878" spans="1:68" x14ac:dyDescent="0.25">
      <c r="A878" t="s">
        <v>0</v>
      </c>
      <c r="B878" t="s">
        <v>0</v>
      </c>
      <c r="C878">
        <v>5.7289410000000002E-12</v>
      </c>
      <c r="D878">
        <v>8.4505693000000002E-13</v>
      </c>
      <c r="E878">
        <v>2.9813375000000001E-13</v>
      </c>
      <c r="F878">
        <v>2.5974404999999998E-13</v>
      </c>
      <c r="G878">
        <v>4.2155241000000001E-13</v>
      </c>
      <c r="H878">
        <v>5.3413329999999995E-13</v>
      </c>
      <c r="I878">
        <v>6.3897145999999997E-13</v>
      </c>
      <c r="J878">
        <v>6.6291129999999999E-13</v>
      </c>
      <c r="K878">
        <v>6.3015200000000004E-13</v>
      </c>
      <c r="L878">
        <v>7.4004583000000002E-13</v>
      </c>
      <c r="M878">
        <v>6.4641150000000003E-13</v>
      </c>
      <c r="N878">
        <v>4.8094926000000004E-13</v>
      </c>
      <c r="O878">
        <v>8.2304893000000004E-13</v>
      </c>
      <c r="P878" t="s">
        <v>0</v>
      </c>
      <c r="Q878">
        <v>1.6523179000000001E-11</v>
      </c>
      <c r="R878">
        <v>1.1251963000000001E-11</v>
      </c>
      <c r="S878">
        <v>7.1458160000000001E-12</v>
      </c>
      <c r="T878">
        <v>1.3923539999999999E-12</v>
      </c>
      <c r="U878">
        <v>8.1250309999999999E-13</v>
      </c>
      <c r="V878">
        <v>9.9513159999999994E-13</v>
      </c>
      <c r="W878">
        <v>1.3319773E-12</v>
      </c>
      <c r="X878">
        <v>1.3701159000000001E-12</v>
      </c>
      <c r="Y878">
        <v>4.3664759999999999E-12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9.9956974999999997E-5</v>
      </c>
      <c r="AG878">
        <v>1.6789629999999999E-3</v>
      </c>
      <c r="AH878" t="s">
        <v>0</v>
      </c>
      <c r="AI878" t="s">
        <v>0</v>
      </c>
      <c r="AJ878" t="s">
        <v>0</v>
      </c>
    </row>
    <row r="879" spans="1:68" x14ac:dyDescent="0.25">
      <c r="A879" t="s">
        <v>0</v>
      </c>
      <c r="B879" t="s">
        <v>0</v>
      </c>
      <c r="C879">
        <v>4.7889902E-4</v>
      </c>
      <c r="D879">
        <v>1.4956571000000001E-12</v>
      </c>
      <c r="E879">
        <v>2.3222740000000002E-13</v>
      </c>
      <c r="F879">
        <v>7.2171940000000001E-14</v>
      </c>
      <c r="G879">
        <v>7.971362E-14</v>
      </c>
      <c r="H879">
        <v>1.8388715000000001E-13</v>
      </c>
      <c r="I879">
        <v>3.3408915000000001E-13</v>
      </c>
      <c r="J879">
        <v>4.501206E-13</v>
      </c>
      <c r="K879">
        <v>6.7038736E-13</v>
      </c>
      <c r="L879">
        <v>8.1316534000000001E-13</v>
      </c>
      <c r="M879">
        <v>7.7789966000000003E-13</v>
      </c>
      <c r="N879">
        <v>8.0399743999999996E-13</v>
      </c>
      <c r="O879">
        <v>1.7590876E-12</v>
      </c>
      <c r="P879" t="s">
        <v>0</v>
      </c>
      <c r="Q879">
        <v>2.8976375000000001E-11</v>
      </c>
      <c r="R879">
        <v>7.381204E-12</v>
      </c>
      <c r="S879">
        <v>4.2587165999999999E-12</v>
      </c>
      <c r="T879">
        <v>8.0930889999999998E-13</v>
      </c>
      <c r="U879">
        <v>6.8297430000000003E-13</v>
      </c>
      <c r="V879">
        <v>9.6988219999999996E-13</v>
      </c>
      <c r="W879">
        <v>1.7607320999999999E-12</v>
      </c>
      <c r="X879">
        <v>2.0624153000000001E-12</v>
      </c>
      <c r="Y879">
        <v>1.718923E-12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</row>
    <row r="880" spans="1:68" x14ac:dyDescent="0.25">
      <c r="A880" t="s">
        <v>0</v>
      </c>
      <c r="B880" t="s">
        <v>0</v>
      </c>
      <c r="C880">
        <v>3.3765623E-12</v>
      </c>
      <c r="D880">
        <v>1.4277513E-11</v>
      </c>
      <c r="E880">
        <v>1.6113017E-11</v>
      </c>
      <c r="F880">
        <v>1.536486E-11</v>
      </c>
      <c r="G880">
        <v>1.2333972E-11</v>
      </c>
      <c r="H880">
        <v>8.5679429999999992E-12</v>
      </c>
      <c r="I880">
        <v>3.3442616999999999E-12</v>
      </c>
      <c r="J880">
        <v>1.5744945000000001E-12</v>
      </c>
      <c r="K880">
        <v>7.7964447000000001E-13</v>
      </c>
      <c r="L880">
        <v>4.6897956000000002E-13</v>
      </c>
      <c r="M880">
        <v>7.4056269999999997E-13</v>
      </c>
      <c r="N880">
        <v>2.1964916999999998E-12</v>
      </c>
      <c r="O880">
        <v>3.8796169999999999E-12</v>
      </c>
      <c r="P880" t="s">
        <v>0</v>
      </c>
      <c r="Q880" t="s">
        <v>0</v>
      </c>
      <c r="R880" t="s">
        <v>0</v>
      </c>
      <c r="S880">
        <v>6.3548743000000003E-4</v>
      </c>
      <c r="T880">
        <v>3.0446655999999998E-11</v>
      </c>
      <c r="U880">
        <v>1.8113573E-11</v>
      </c>
      <c r="V880">
        <v>3.4266938E-12</v>
      </c>
      <c r="W880">
        <v>5.7189545000000002E-13</v>
      </c>
      <c r="X880">
        <v>3.2807032000000002E-12</v>
      </c>
      <c r="Y880">
        <v>2.2762352000000001E-12</v>
      </c>
      <c r="Z880" t="s">
        <v>0</v>
      </c>
      <c r="AA880" t="s">
        <v>0</v>
      </c>
      <c r="AB880">
        <v>8.0800090000000003E-14</v>
      </c>
      <c r="AC880">
        <v>3.5490723999999999E-13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</row>
    <row r="881" spans="1:68" x14ac:dyDescent="0.25">
      <c r="A881" t="s">
        <v>0</v>
      </c>
      <c r="B881" t="s">
        <v>0</v>
      </c>
      <c r="C881" t="s">
        <v>0</v>
      </c>
      <c r="D881">
        <v>1.6933995999999999E-3</v>
      </c>
      <c r="E881">
        <v>1.3850100000000001E-3</v>
      </c>
      <c r="F881">
        <v>1.1641048000000001E-3</v>
      </c>
      <c r="G881">
        <v>1.0266820999999999E-3</v>
      </c>
      <c r="H881">
        <v>9.184703E-4</v>
      </c>
      <c r="I881">
        <v>7.3133594999999995E-4</v>
      </c>
      <c r="J881">
        <v>4.2384783999999999E-4</v>
      </c>
      <c r="K881">
        <v>4.7095126000000002E-11</v>
      </c>
      <c r="L881">
        <v>1.3766772399999999E-11</v>
      </c>
      <c r="M881">
        <v>4.6313305000000001E-12</v>
      </c>
      <c r="N881">
        <v>4.4004129999999999E-12</v>
      </c>
      <c r="O881" t="s">
        <v>0</v>
      </c>
      <c r="P881" t="s">
        <v>0</v>
      </c>
      <c r="Q881" t="s">
        <v>0</v>
      </c>
      <c r="R881" t="s">
        <v>0</v>
      </c>
      <c r="S881">
        <v>3.7793734000000001E-3</v>
      </c>
      <c r="T881">
        <v>3.1222250000000002E-3</v>
      </c>
      <c r="U881">
        <v>2.3283767999999999E-3</v>
      </c>
      <c r="V881">
        <v>1.4266789999999999E-3</v>
      </c>
      <c r="W881">
        <v>3.4886572000000001E-4</v>
      </c>
      <c r="X881">
        <v>1.0094041000000001E-11</v>
      </c>
      <c r="Y881">
        <v>1.0750289500000001E-11</v>
      </c>
      <c r="Z881">
        <v>2.7604587000000002E-12</v>
      </c>
      <c r="AA881">
        <v>1.0614997000000001E-12</v>
      </c>
      <c r="AB881">
        <v>5.2999120000000003E-13</v>
      </c>
      <c r="AC881">
        <v>5.0694649999999997E-13</v>
      </c>
      <c r="AD881">
        <v>1.847577E-13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</row>
    <row r="882" spans="1:68" x14ac:dyDescent="0.25">
      <c r="A882" t="s">
        <v>0</v>
      </c>
      <c r="B882" t="s">
        <v>0</v>
      </c>
      <c r="C882" t="s">
        <v>0</v>
      </c>
      <c r="D882">
        <v>4.1299615999999999E-3</v>
      </c>
      <c r="E882">
        <v>3.0184663000000001E-3</v>
      </c>
      <c r="F882">
        <v>2.7189396999999999E-3</v>
      </c>
      <c r="G882">
        <v>2.6335258000000001E-3</v>
      </c>
      <c r="H882">
        <v>2.4337184000000002E-3</v>
      </c>
      <c r="I882">
        <v>2.2486032000000001E-3</v>
      </c>
      <c r="J882">
        <v>1.8397298000000001E-3</v>
      </c>
      <c r="K882">
        <v>1.2952375E-3</v>
      </c>
      <c r="L882">
        <v>6.1639639999999999E-4</v>
      </c>
      <c r="M882">
        <v>2.4429162000000001E-11</v>
      </c>
      <c r="N882">
        <v>6.4938445000000003E-12</v>
      </c>
      <c r="O882" t="s">
        <v>0</v>
      </c>
      <c r="P882" t="s">
        <v>0</v>
      </c>
      <c r="Q882" t="s">
        <v>0</v>
      </c>
      <c r="R882" t="s">
        <v>0</v>
      </c>
      <c r="S882">
        <v>4.7330745E-3</v>
      </c>
      <c r="T882">
        <v>4.3944980000000002E-3</v>
      </c>
      <c r="U882">
        <v>4.2059202999999998E-3</v>
      </c>
      <c r="V882">
        <v>3.4551155000000001E-3</v>
      </c>
      <c r="W882">
        <v>2.8622224999999999E-3</v>
      </c>
      <c r="X882">
        <v>1.65803E-3</v>
      </c>
      <c r="Y882">
        <v>3.2938437000000001E-11</v>
      </c>
      <c r="Z882" t="s">
        <v>0</v>
      </c>
      <c r="AA882">
        <v>1.3867099E-12</v>
      </c>
      <c r="AB882">
        <v>8.5258546999999998E-13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</row>
    <row r="883" spans="1:68" x14ac:dyDescent="0.25">
      <c r="A883" t="s">
        <v>0</v>
      </c>
      <c r="B883" t="s">
        <v>0</v>
      </c>
      <c r="C883" t="s">
        <v>0</v>
      </c>
      <c r="D883">
        <v>4.3451760000000001E-3</v>
      </c>
      <c r="E883">
        <v>3.203591E-3</v>
      </c>
      <c r="F883">
        <v>3.1652157000000001E-3</v>
      </c>
      <c r="G883">
        <v>3.0781200000000002E-3</v>
      </c>
      <c r="H883">
        <v>3.0364683000000002E-3</v>
      </c>
      <c r="I883">
        <v>2.8270652999999998E-3</v>
      </c>
      <c r="J883">
        <v>2.7101442999999999E-3</v>
      </c>
      <c r="K883">
        <v>2.2916386000000001E-3</v>
      </c>
      <c r="L883">
        <v>1.4574246999999999E-3</v>
      </c>
      <c r="M883">
        <v>1.3802363999999999E-4</v>
      </c>
      <c r="N883">
        <v>1.3700627E-11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>
        <v>5.7343105E-3</v>
      </c>
      <c r="U883">
        <v>4.9517930000000003E-3</v>
      </c>
      <c r="V883">
        <v>5.2121329999999999E-3</v>
      </c>
      <c r="W883">
        <v>4.7647343000000002E-3</v>
      </c>
      <c r="X883">
        <v>4.0540085000000002E-3</v>
      </c>
      <c r="Y883">
        <v>1.951489E-3</v>
      </c>
      <c r="Z883">
        <v>3.7712153000000001E-4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</row>
    <row r="884" spans="1:68" x14ac:dyDescent="0.25">
      <c r="A884" t="s">
        <v>0</v>
      </c>
      <c r="B884" t="s">
        <v>0</v>
      </c>
      <c r="C884" t="s">
        <v>0</v>
      </c>
      <c r="D884" t="s">
        <v>0</v>
      </c>
      <c r="E884">
        <v>2.9168269999999999E-3</v>
      </c>
      <c r="F884">
        <v>3.2057980000000002E-3</v>
      </c>
      <c r="G884">
        <v>3.2523299999999999E-3</v>
      </c>
      <c r="H884">
        <v>2.9521051E-3</v>
      </c>
      <c r="I884">
        <v>3.0235113000000001E-3</v>
      </c>
      <c r="J884">
        <v>3.1131338E-3</v>
      </c>
      <c r="K884">
        <v>2.8732900000000001E-3</v>
      </c>
      <c r="L884">
        <v>1.8598862999999999E-3</v>
      </c>
      <c r="M884">
        <v>5.204001E-4</v>
      </c>
      <c r="N884">
        <v>3.0372590000000003E-11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>
        <v>5.7131652999999998E-3</v>
      </c>
      <c r="V884">
        <v>5.5995135999999997E-3</v>
      </c>
      <c r="W884">
        <v>5.4352430000000002E-3</v>
      </c>
      <c r="X884">
        <v>5.2194985999999997E-3</v>
      </c>
      <c r="Y884">
        <v>3.6281404999999999E-3</v>
      </c>
      <c r="Z884">
        <v>1.4745356999999999E-3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</row>
    <row r="885" spans="1:68" x14ac:dyDescent="0.25">
      <c r="A885" t="s">
        <v>0</v>
      </c>
      <c r="B885" t="s">
        <v>0</v>
      </c>
      <c r="C885" t="s">
        <v>0</v>
      </c>
      <c r="D885" t="s">
        <v>0</v>
      </c>
      <c r="E885">
        <v>7.7391669999999995E-4</v>
      </c>
      <c r="F885">
        <v>2.5722454E-3</v>
      </c>
      <c r="G885">
        <v>1.9868487000000001E-3</v>
      </c>
      <c r="H885">
        <v>1.2163394E-3</v>
      </c>
      <c r="I885">
        <v>2.2345787999999999E-3</v>
      </c>
      <c r="J885">
        <v>3.9089312999999997E-3</v>
      </c>
      <c r="K885">
        <v>2.4579280999999999E-3</v>
      </c>
      <c r="L885">
        <v>1.6496216E-3</v>
      </c>
      <c r="M885">
        <v>3.2993676999999997E-11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>
        <v>5.0214150000000004E-3</v>
      </c>
      <c r="V885">
        <v>5.1760549999999997E-3</v>
      </c>
      <c r="W885">
        <v>4.7825393000000002E-3</v>
      </c>
      <c r="X885">
        <v>4.1803526999999998E-3</v>
      </c>
      <c r="Y885">
        <v>3.3853715E-3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</row>
    <row r="886" spans="1:68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>
        <v>5.7952009999999996E-4</v>
      </c>
      <c r="H886">
        <v>7.1936600000000004E-4</v>
      </c>
      <c r="I886">
        <v>7.5019979999999995E-4</v>
      </c>
      <c r="J886">
        <v>2.0728119999999998E-3</v>
      </c>
      <c r="K886">
        <v>4.7177794999999997E-10</v>
      </c>
      <c r="L886">
        <v>5.316507E-11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>
        <v>2.5204588E-3</v>
      </c>
      <c r="V886">
        <v>3.5773070000000001E-3</v>
      </c>
      <c r="W886">
        <v>1.1580822E-3</v>
      </c>
      <c r="X886">
        <v>1.8793130000000001E-3</v>
      </c>
      <c r="Y886">
        <v>1.0093194E-3</v>
      </c>
      <c r="Z886">
        <v>5.9215730000000005E-4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</row>
    <row r="887" spans="1:68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>
        <v>2.7304226999999999E-11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>
        <v>9.9656463999999996E-11</v>
      </c>
      <c r="U887">
        <v>3.8498643E-10</v>
      </c>
      <c r="V887" t="s">
        <v>0</v>
      </c>
      <c r="W887" t="s">
        <v>0</v>
      </c>
      <c r="X887">
        <v>7.1845309999999997E-12</v>
      </c>
      <c r="Y887">
        <v>3.7016244000000002E-11</v>
      </c>
      <c r="Z887">
        <v>3.4874830000000001E-11</v>
      </c>
      <c r="AA887">
        <v>3.5029389999999998E-11</v>
      </c>
      <c r="AB887">
        <v>4.3653307000000002E-11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</row>
    <row r="888" spans="1:68" x14ac:dyDescent="0.25">
      <c r="A888">
        <v>1.2302768000000001E-11</v>
      </c>
      <c r="B888">
        <v>1.1949615999999999E-11</v>
      </c>
      <c r="C888">
        <v>1.2430609500000001E-11</v>
      </c>
      <c r="D888">
        <v>1.2286996E-11</v>
      </c>
      <c r="E888">
        <v>1.149301E-11</v>
      </c>
      <c r="F888">
        <v>1.1242856999999999E-11</v>
      </c>
      <c r="G888">
        <v>1.111692E-11</v>
      </c>
      <c r="H888">
        <v>1.1021415E-11</v>
      </c>
      <c r="I888">
        <v>1.0954951E-11</v>
      </c>
      <c r="J888">
        <v>1.0947560999999999E-11</v>
      </c>
      <c r="K888">
        <v>1.04899206E-11</v>
      </c>
      <c r="L888">
        <v>1.0303782E-11</v>
      </c>
      <c r="M888">
        <v>1.0221059999999999E-11</v>
      </c>
      <c r="N888">
        <v>1.0110059E-11</v>
      </c>
      <c r="O888">
        <v>1.0904483999999999E-11</v>
      </c>
      <c r="P888">
        <v>1.1982830000000001E-11</v>
      </c>
      <c r="Q888">
        <v>1.2680174E-11</v>
      </c>
      <c r="R888">
        <v>1.32625196E-11</v>
      </c>
      <c r="S888">
        <v>1.5952151000000001E-11</v>
      </c>
      <c r="T888">
        <v>2.2143695000000001E-11</v>
      </c>
      <c r="U888" t="s">
        <v>0</v>
      </c>
      <c r="V888" t="s">
        <v>0</v>
      </c>
      <c r="W888" t="s">
        <v>0</v>
      </c>
      <c r="X888" t="s">
        <v>0</v>
      </c>
      <c r="Y888">
        <v>1.1655344000000001E-11</v>
      </c>
      <c r="Z888">
        <v>1.9578650999999999E-11</v>
      </c>
      <c r="AA888">
        <v>2.0878825E-11</v>
      </c>
      <c r="AB888">
        <v>2.6499664999999999E-11</v>
      </c>
      <c r="AC888">
        <v>2.1830095E-11</v>
      </c>
      <c r="AD888">
        <v>1.5973323E-11</v>
      </c>
      <c r="AE888">
        <v>1.8830286000000001E-11</v>
      </c>
      <c r="AF888">
        <v>1.5314799999999999E-11</v>
      </c>
      <c r="AG888">
        <v>1.3421629000000001E-11</v>
      </c>
      <c r="AH888">
        <v>1.5573181999999999E-11</v>
      </c>
      <c r="AI888">
        <v>1.6342375E-11</v>
      </c>
      <c r="AJ888">
        <v>1.4696655E-11</v>
      </c>
    </row>
    <row r="890" spans="1:68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M890" s="21"/>
      <c r="AN890" s="21"/>
      <c r="AO890" s="21"/>
      <c r="AP890" s="21"/>
      <c r="AR890" s="21"/>
      <c r="AS890" s="21"/>
      <c r="AT890" s="2" t="s">
        <v>32</v>
      </c>
    </row>
    <row r="891" spans="1:68" x14ac:dyDescent="0.25">
      <c r="A891" t="s">
        <v>0</v>
      </c>
      <c r="B891">
        <v>5.6894469999999999E-11</v>
      </c>
      <c r="C891">
        <v>5.6498417000000003E-11</v>
      </c>
      <c r="D891">
        <v>4.7759907000000003E-11</v>
      </c>
      <c r="E891">
        <v>3.9008929999999999E-11</v>
      </c>
      <c r="F891">
        <v>2.6569970000000001E-11</v>
      </c>
      <c r="G891">
        <v>2.5187488E-11</v>
      </c>
      <c r="H891">
        <v>2.309484E-11</v>
      </c>
      <c r="I891">
        <v>3.5503422999999999E-11</v>
      </c>
      <c r="J891">
        <v>1.7655969999999999E-10</v>
      </c>
      <c r="K891">
        <v>3.2047278000000001E-11</v>
      </c>
      <c r="L891">
        <v>2.7818519999999999E-11</v>
      </c>
      <c r="M891">
        <v>2.9757012999999997E-11</v>
      </c>
      <c r="N891">
        <v>2.8002378E-11</v>
      </c>
      <c r="O891">
        <v>3.0250679999999997E-11</v>
      </c>
      <c r="P891">
        <v>2.7595434999999999E-11</v>
      </c>
      <c r="Q891">
        <v>2.0766153999999999E-11</v>
      </c>
      <c r="R891">
        <v>1.9883902E-11</v>
      </c>
      <c r="S891">
        <v>3.2254691999999999E-11</v>
      </c>
      <c r="T891">
        <v>1.1902367000000001E-10</v>
      </c>
      <c r="U891">
        <v>3.0815964E-11</v>
      </c>
      <c r="V891">
        <v>4.8768684E-11</v>
      </c>
      <c r="W891">
        <v>2.8778528E-11</v>
      </c>
      <c r="X891">
        <v>4.3518276000000002E-11</v>
      </c>
      <c r="Y891">
        <v>2.6329799999999999E-11</v>
      </c>
      <c r="Z891">
        <v>2.7827473000000001E-11</v>
      </c>
      <c r="AA891">
        <v>3.3972012999999999E-11</v>
      </c>
      <c r="AB891">
        <v>3.6921822999999999E-11</v>
      </c>
      <c r="AC891">
        <v>4.3155205000000001E-11</v>
      </c>
      <c r="AD891">
        <v>6.0861620000000002E-11</v>
      </c>
      <c r="AE891">
        <v>5.9650603999999995E-11</v>
      </c>
      <c r="AF891">
        <v>7.1588279999999998E-11</v>
      </c>
      <c r="AG891">
        <v>4.5813752000000002E-11</v>
      </c>
      <c r="AH891">
        <v>2.3228536999999999E-11</v>
      </c>
      <c r="AI891">
        <v>4.9128800000000001E-11</v>
      </c>
      <c r="AJ891" t="s">
        <v>0</v>
      </c>
      <c r="AM891" s="23" t="s">
        <v>1</v>
      </c>
      <c r="AN891" s="21"/>
      <c r="AO891" s="21">
        <f>SUM(A924:AJ925)/40</f>
        <v>2.1416337494999988E-11</v>
      </c>
      <c r="AP891" s="21"/>
      <c r="AQ891" s="21"/>
      <c r="AR891" s="23" t="s">
        <v>1</v>
      </c>
      <c r="AS891" s="21"/>
      <c r="AT891" s="36">
        <f>((AO891-AO$3)*100)/AO$3</f>
        <v>-31.137453646075546</v>
      </c>
      <c r="AU891" s="21"/>
    </row>
    <row r="892" spans="1:68" x14ac:dyDescent="0.25">
      <c r="A892">
        <v>1.4372835999999999E-3</v>
      </c>
      <c r="B892">
        <v>1.3532284999999999E-3</v>
      </c>
      <c r="C892">
        <v>1.2457976000000001E-3</v>
      </c>
      <c r="D892">
        <v>1.3101982999999999E-3</v>
      </c>
      <c r="E892">
        <v>8.6454616000000001E-4</v>
      </c>
      <c r="F892">
        <v>1.8562913E-4</v>
      </c>
      <c r="G892">
        <v>1.4526180000000001E-7</v>
      </c>
      <c r="H892">
        <v>2.7284259999999998E-9</v>
      </c>
      <c r="I892">
        <v>2.6070051000000001E-8</v>
      </c>
      <c r="J892">
        <v>1.3114194000000001E-5</v>
      </c>
      <c r="K892">
        <v>7.3549470000000002E-5</v>
      </c>
      <c r="L892">
        <v>2.2243711E-7</v>
      </c>
      <c r="M892">
        <v>6.1091474000000001E-9</v>
      </c>
      <c r="N892">
        <v>2.3481382E-8</v>
      </c>
      <c r="O892">
        <v>7.0918600000000002E-5</v>
      </c>
      <c r="P892">
        <v>1.3984513E-6</v>
      </c>
      <c r="Q892">
        <v>3.1941916999999999E-7</v>
      </c>
      <c r="R892">
        <v>1.8211023E-9</v>
      </c>
      <c r="S892">
        <v>9.3228800000000008E-10</v>
      </c>
      <c r="T892">
        <v>6.8572030000000001E-4</v>
      </c>
      <c r="U892">
        <v>2.9506133999999999E-7</v>
      </c>
      <c r="V892">
        <v>6.6394709999999997E-10</v>
      </c>
      <c r="W892">
        <v>3.0525077000000002E-10</v>
      </c>
      <c r="X892">
        <v>1.0013043999999999E-6</v>
      </c>
      <c r="Y892">
        <v>2.1548676999999999E-4</v>
      </c>
      <c r="Z892">
        <v>9.7420915999999998E-4</v>
      </c>
      <c r="AA892">
        <v>9.304917E-4</v>
      </c>
      <c r="AB892">
        <v>3.2421183999999998E-4</v>
      </c>
      <c r="AC892">
        <v>5.6376786E-5</v>
      </c>
      <c r="AD892">
        <v>2.6568925999999999E-3</v>
      </c>
      <c r="AE892">
        <v>2.5488924999999998E-3</v>
      </c>
      <c r="AF892">
        <v>2.437018E-3</v>
      </c>
      <c r="AG892">
        <v>1.4626042E-3</v>
      </c>
      <c r="AH892">
        <v>1.8534907E-3</v>
      </c>
      <c r="AI892">
        <v>4.8199267000000001E-9</v>
      </c>
      <c r="AJ892">
        <v>8.9915755000000001E-4</v>
      </c>
      <c r="AM892" s="23" t="s">
        <v>2</v>
      </c>
      <c r="AN892" s="21"/>
      <c r="AO892" s="21">
        <f>SUM(A890:AJ891)/34</f>
        <v>4.3671653705882344E-11</v>
      </c>
      <c r="AP892" s="21"/>
      <c r="AQ892" s="21"/>
      <c r="AR892" s="23" t="s">
        <v>2</v>
      </c>
      <c r="AS892" s="21"/>
      <c r="AT892" s="2">
        <f>((AO892-AO$4)*100)/AO$4</f>
        <v>-19.446030477794764</v>
      </c>
    </row>
    <row r="893" spans="1:68" x14ac:dyDescent="0.25">
      <c r="A893">
        <v>3.8997290000000002E-3</v>
      </c>
      <c r="B893">
        <v>3.7921042999999998E-3</v>
      </c>
      <c r="C893">
        <v>3.7711518999999998E-3</v>
      </c>
      <c r="D893">
        <v>3.8555709999999999E-3</v>
      </c>
      <c r="E893">
        <v>3.7368004999999999E-3</v>
      </c>
      <c r="F893">
        <v>3.6182504000000001E-3</v>
      </c>
      <c r="G893">
        <v>3.5191863000000002E-3</v>
      </c>
      <c r="H893">
        <v>3.5714660000000001E-3</v>
      </c>
      <c r="I893">
        <v>3.968208E-3</v>
      </c>
      <c r="J893">
        <v>4.0345047999999998E-3</v>
      </c>
      <c r="K893">
        <v>4.1177714999999998E-3</v>
      </c>
      <c r="L893">
        <v>4.0497399999999996E-3</v>
      </c>
      <c r="M893">
        <v>3.9371266000000002E-3</v>
      </c>
      <c r="N893">
        <v>3.7767555999999999E-3</v>
      </c>
      <c r="O893">
        <v>3.7818527999999999E-3</v>
      </c>
      <c r="P893">
        <v>3.6553172E-3</v>
      </c>
      <c r="Q893">
        <v>3.5102026999999998E-3</v>
      </c>
      <c r="R893">
        <v>3.2961905999999998E-3</v>
      </c>
      <c r="S893">
        <v>2.5214702000000001E-3</v>
      </c>
      <c r="T893">
        <v>2.8742050999999999E-3</v>
      </c>
      <c r="U893">
        <v>3.3714024E-3</v>
      </c>
      <c r="V893">
        <v>3.7137752E-3</v>
      </c>
      <c r="W893">
        <v>3.8472867999999999E-3</v>
      </c>
      <c r="X893">
        <v>3.7536595000000001E-3</v>
      </c>
      <c r="Y893">
        <v>3.7579917999999999E-3</v>
      </c>
      <c r="Z893">
        <v>3.7119497999999998E-3</v>
      </c>
      <c r="AA893">
        <v>3.7111183999999999E-3</v>
      </c>
      <c r="AB893">
        <v>3.6247734000000001E-3</v>
      </c>
      <c r="AC893">
        <v>3.5958725000000001E-3</v>
      </c>
      <c r="AD893">
        <v>3.7881391999999999E-3</v>
      </c>
      <c r="AE893">
        <v>3.8570290000000001E-3</v>
      </c>
      <c r="AF893">
        <v>3.8310697000000001E-3</v>
      </c>
      <c r="AG893">
        <v>3.8955790000000001E-3</v>
      </c>
      <c r="AH893">
        <v>3.9618583000000001E-3</v>
      </c>
      <c r="AI893">
        <v>3.9653589999999999E-3</v>
      </c>
      <c r="AJ893">
        <v>3.8973761000000002E-3</v>
      </c>
      <c r="AM893" s="26" t="s">
        <v>5</v>
      </c>
      <c r="AN893" s="21"/>
      <c r="AO893" s="21">
        <f>SUM(A922:AJ923)/26</f>
        <v>2.0742587698030389E-3</v>
      </c>
      <c r="AP893" s="21"/>
      <c r="AQ893" s="21"/>
      <c r="AR893" s="26" t="s">
        <v>5</v>
      </c>
      <c r="AS893" s="21"/>
      <c r="AT893" s="2">
        <f>((AO893-AO$5)*100)/AO$5</f>
        <v>-2.3373084053919109</v>
      </c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49" t="s">
        <v>54</v>
      </c>
      <c r="BN893" s="49"/>
      <c r="BO893" s="49"/>
      <c r="BP893" s="49"/>
    </row>
    <row r="894" spans="1:68" x14ac:dyDescent="0.25">
      <c r="A894">
        <v>3.9687007999999998E-3</v>
      </c>
      <c r="B894">
        <v>3.9724809999999999E-3</v>
      </c>
      <c r="C894">
        <v>3.8329944999999999E-3</v>
      </c>
      <c r="D894">
        <v>3.9463364999999997E-3</v>
      </c>
      <c r="E894">
        <v>3.9498396000000003E-3</v>
      </c>
      <c r="F894">
        <v>3.7987868E-3</v>
      </c>
      <c r="G894">
        <v>3.8609752000000001E-3</v>
      </c>
      <c r="H894">
        <v>3.8443842999999998E-3</v>
      </c>
      <c r="I894">
        <v>4.0640090000000004E-3</v>
      </c>
      <c r="J894">
        <v>4.1417959999999997E-3</v>
      </c>
      <c r="K894">
        <v>4.0296237000000002E-3</v>
      </c>
      <c r="L894">
        <v>3.9456263000000004E-3</v>
      </c>
      <c r="M894">
        <v>3.8517582999999999E-3</v>
      </c>
      <c r="N894">
        <v>3.8233730000000001E-3</v>
      </c>
      <c r="O894">
        <v>3.724827E-3</v>
      </c>
      <c r="P894">
        <v>3.6293734000000001E-3</v>
      </c>
      <c r="Q894">
        <v>3.5501555999999999E-3</v>
      </c>
      <c r="R894">
        <v>3.4763419999999999E-3</v>
      </c>
      <c r="S894">
        <v>2.8043360000000002E-3</v>
      </c>
      <c r="T894" t="s">
        <v>0</v>
      </c>
      <c r="U894">
        <v>4.3403119999999998E-3</v>
      </c>
      <c r="V894">
        <v>4.3341669999999999E-3</v>
      </c>
      <c r="W894">
        <v>4.3377880000000004E-3</v>
      </c>
      <c r="X894">
        <v>4.2446284000000004E-3</v>
      </c>
      <c r="Y894">
        <v>4.1933483000000001E-3</v>
      </c>
      <c r="Z894">
        <v>4.1252538E-3</v>
      </c>
      <c r="AA894">
        <v>3.8768162E-3</v>
      </c>
      <c r="AB894">
        <v>3.9270490000000002E-3</v>
      </c>
      <c r="AC894">
        <v>3.9275246999999998E-3</v>
      </c>
      <c r="AD894">
        <v>4.0804845999999999E-3</v>
      </c>
      <c r="AE894">
        <v>4.2000576000000003E-3</v>
      </c>
      <c r="AF894">
        <v>4.2048865000000003E-3</v>
      </c>
      <c r="AG894">
        <v>3.9649513000000001E-3</v>
      </c>
      <c r="AH894">
        <v>4.0415134000000002E-3</v>
      </c>
      <c r="AI894">
        <v>3.9135404000000002E-3</v>
      </c>
      <c r="AJ894">
        <v>4.0203473000000002E-3</v>
      </c>
      <c r="AM894" s="26" t="s">
        <v>8</v>
      </c>
      <c r="AN894" s="21"/>
      <c r="AO894" s="21">
        <f>SUM(A892:AJ893)/72</f>
        <v>2.1551959878700188E-3</v>
      </c>
      <c r="AP894" s="21"/>
      <c r="AQ894" s="21"/>
      <c r="AR894" s="26" t="s">
        <v>8</v>
      </c>
      <c r="AS894" s="21"/>
      <c r="AT894" s="2">
        <f>((AO894-AO$6)*100)/AO$6</f>
        <v>1.5752625078322979</v>
      </c>
      <c r="BA894" s="2"/>
      <c r="BI894" t="s">
        <v>40</v>
      </c>
      <c r="BJ894" t="s">
        <v>41</v>
      </c>
      <c r="BK894" t="s">
        <v>42</v>
      </c>
      <c r="BM894" s="49" t="s">
        <v>40</v>
      </c>
      <c r="BN894" s="49" t="s">
        <v>41</v>
      </c>
      <c r="BO894" s="49" t="s">
        <v>42</v>
      </c>
      <c r="BP894" s="49"/>
    </row>
    <row r="895" spans="1:68" x14ac:dyDescent="0.25">
      <c r="A895">
        <v>4.1764425000000004E-3</v>
      </c>
      <c r="B895">
        <v>4.0963960000000004E-3</v>
      </c>
      <c r="C895">
        <v>4.0645865E-3</v>
      </c>
      <c r="D895">
        <v>4.1194559999999996E-3</v>
      </c>
      <c r="E895">
        <v>3.7373965999999998E-3</v>
      </c>
      <c r="F895">
        <v>2.7142193E-3</v>
      </c>
      <c r="G895">
        <v>2.1008921000000001E-3</v>
      </c>
      <c r="H895">
        <v>1.2824442000000001E-3</v>
      </c>
      <c r="I895">
        <v>2.226567E-3</v>
      </c>
      <c r="J895">
        <v>2.3557377999999999E-3</v>
      </c>
      <c r="K895">
        <v>2.5896348999999998E-3</v>
      </c>
      <c r="L895">
        <v>2.668803E-3</v>
      </c>
      <c r="M895">
        <v>2.8190757000000001E-3</v>
      </c>
      <c r="N895">
        <v>2.9689013E-3</v>
      </c>
      <c r="O895">
        <v>3.0669195000000002E-3</v>
      </c>
      <c r="P895">
        <v>2.9486694999999999E-3</v>
      </c>
      <c r="Q895">
        <v>2.9696219999999999E-3</v>
      </c>
      <c r="R895">
        <v>2.6608691999999998E-3</v>
      </c>
      <c r="S895">
        <v>1.8564803999999999E-3</v>
      </c>
      <c r="T895" t="s">
        <v>0</v>
      </c>
      <c r="U895">
        <v>4.6188829999999998E-3</v>
      </c>
      <c r="V895">
        <v>4.621343E-3</v>
      </c>
      <c r="W895">
        <v>4.6499953999999998E-3</v>
      </c>
      <c r="X895">
        <v>4.5049670000000003E-3</v>
      </c>
      <c r="Y895">
        <v>4.4687559999999999E-3</v>
      </c>
      <c r="Z895">
        <v>4.2564454000000003E-3</v>
      </c>
      <c r="AA895">
        <v>4.1749830000000002E-3</v>
      </c>
      <c r="AB895">
        <v>4.189613E-3</v>
      </c>
      <c r="AC895">
        <v>4.2310990000000003E-3</v>
      </c>
      <c r="AD895">
        <v>4.1386032999999999E-3</v>
      </c>
      <c r="AE895">
        <v>4.1906657000000003E-3</v>
      </c>
      <c r="AF895">
        <v>4.3206336000000001E-3</v>
      </c>
      <c r="AG895">
        <v>3.9722230000000004E-3</v>
      </c>
      <c r="AH895">
        <v>3.9206459999999999E-3</v>
      </c>
      <c r="AI895">
        <v>3.9817747000000002E-3</v>
      </c>
      <c r="AJ895">
        <v>4.1297814E-3</v>
      </c>
      <c r="AM895" s="27" t="s">
        <v>11</v>
      </c>
      <c r="AN895" s="21"/>
      <c r="AO895" s="21">
        <f>SUM(A917:R921)/56</f>
        <v>1.3824704968494938E-3</v>
      </c>
      <c r="AP895" s="21"/>
      <c r="AR895" s="27" t="s">
        <v>11</v>
      </c>
      <c r="AS895" s="21"/>
      <c r="AT895" s="2">
        <f>((AO895-AO$7)*100)/AO$7</f>
        <v>-12.193843055376108</v>
      </c>
      <c r="AZ895" s="29" t="s">
        <v>43</v>
      </c>
      <c r="BA895" t="s">
        <v>44</v>
      </c>
      <c r="BB895" t="s">
        <v>45</v>
      </c>
      <c r="BC895" t="s">
        <v>46</v>
      </c>
      <c r="BD895" t="s">
        <v>47</v>
      </c>
      <c r="BE895" t="s">
        <v>48</v>
      </c>
      <c r="BF895" t="s">
        <v>49</v>
      </c>
      <c r="BG895" t="s">
        <v>50</v>
      </c>
      <c r="BH895" t="s">
        <v>51</v>
      </c>
      <c r="BI895" s="36" t="s">
        <v>52</v>
      </c>
      <c r="BJ895" s="36" t="s">
        <v>52</v>
      </c>
      <c r="BK895" s="36" t="s">
        <v>52</v>
      </c>
      <c r="BL895" s="47" t="s">
        <v>53</v>
      </c>
      <c r="BM895" s="52" t="s">
        <v>52</v>
      </c>
      <c r="BN895" s="52" t="s">
        <v>52</v>
      </c>
      <c r="BO895" s="52" t="s">
        <v>52</v>
      </c>
      <c r="BP895" s="52" t="s">
        <v>53</v>
      </c>
    </row>
    <row r="896" spans="1:68" x14ac:dyDescent="0.25">
      <c r="A896">
        <v>4.1438713999999996E-3</v>
      </c>
      <c r="B896">
        <v>3.5809727999999998E-3</v>
      </c>
      <c r="C896">
        <v>2.3932022000000002E-3</v>
      </c>
      <c r="D896">
        <v>1.1953964E-3</v>
      </c>
      <c r="E896">
        <v>5.6585355000000003E-4</v>
      </c>
      <c r="F896">
        <v>6.9485249999999999E-4</v>
      </c>
      <c r="G896">
        <v>1.0522314E-4</v>
      </c>
      <c r="H896">
        <v>3.1822159999999998E-4</v>
      </c>
      <c r="I896">
        <v>4.9692859999999998E-4</v>
      </c>
      <c r="J896">
        <v>4.3163708000000002E-4</v>
      </c>
      <c r="K896">
        <v>4.7573887000000001E-4</v>
      </c>
      <c r="L896">
        <v>5.380723E-4</v>
      </c>
      <c r="M896">
        <v>5.6689230000000004E-4</v>
      </c>
      <c r="N896">
        <v>7.1191519999999999E-4</v>
      </c>
      <c r="O896">
        <v>8.3961075999999996E-4</v>
      </c>
      <c r="P896">
        <v>8.9432379999999998E-4</v>
      </c>
      <c r="Q896">
        <v>9.4418914999999995E-4</v>
      </c>
      <c r="R896">
        <v>6.8172980000000001E-4</v>
      </c>
      <c r="S896">
        <v>2.6752250000000001E-5</v>
      </c>
      <c r="T896" t="s">
        <v>0</v>
      </c>
      <c r="U896">
        <v>2.4950548999999999E-3</v>
      </c>
      <c r="V896">
        <v>2.7301604999999999E-3</v>
      </c>
      <c r="W896">
        <v>3.2486287000000002E-3</v>
      </c>
      <c r="X896">
        <v>3.4660878999999999E-3</v>
      </c>
      <c r="Y896">
        <v>3.2346040999999999E-3</v>
      </c>
      <c r="Z896">
        <v>3.214583E-3</v>
      </c>
      <c r="AA896">
        <v>3.2288795000000002E-3</v>
      </c>
      <c r="AB896">
        <v>3.419315E-3</v>
      </c>
      <c r="AC896">
        <v>4.0343109999999996E-3</v>
      </c>
      <c r="AD896">
        <v>3.6815229999999999E-3</v>
      </c>
      <c r="AE896">
        <v>3.5632425000000001E-3</v>
      </c>
      <c r="AF896">
        <v>3.7531526999999999E-3</v>
      </c>
      <c r="AG896">
        <v>3.6768029000000002E-3</v>
      </c>
      <c r="AH896">
        <v>3.8163643000000001E-3</v>
      </c>
      <c r="AI896">
        <v>4.0546864999999998E-3</v>
      </c>
      <c r="AJ896">
        <v>4.2316196E-3</v>
      </c>
      <c r="AM896" s="27" t="s">
        <v>14</v>
      </c>
      <c r="AN896" s="21"/>
      <c r="AO896" s="21">
        <f>SUM(E894:R898)/68</f>
        <v>1.4932301706369012E-3</v>
      </c>
      <c r="AP896" s="21"/>
      <c r="AR896" s="27" t="s">
        <v>14</v>
      </c>
      <c r="AS896" s="21"/>
      <c r="AT896" s="2">
        <f>((AO896-AO$8)*100)/AO$8</f>
        <v>-11.156669316608104</v>
      </c>
      <c r="AZ896" s="23" t="s">
        <v>1</v>
      </c>
      <c r="BA896" s="21">
        <f>AO891</f>
        <v>2.1416337494999988E-11</v>
      </c>
      <c r="BB896" s="21">
        <f>BA896*0.001</f>
        <v>2.141633749499999E-14</v>
      </c>
      <c r="BC896" s="21">
        <f>BB896*80.8</f>
        <v>1.7304400695959991E-12</v>
      </c>
      <c r="BD896" s="21">
        <f>BC896*12</f>
        <v>2.0765280835151989E-11</v>
      </c>
      <c r="BE896" s="21">
        <f>BD896*1000</f>
        <v>2.0765280835151991E-8</v>
      </c>
      <c r="BF896" s="21">
        <f>BE896*0.000000000000000001</f>
        <v>2.0765280835151992E-26</v>
      </c>
      <c r="BG896" s="1">
        <f>BF896*BA$2</f>
        <v>7.3038760545521865E-12</v>
      </c>
      <c r="BH896" s="1">
        <f>BG896*365</f>
        <v>2.665914759911548E-9</v>
      </c>
      <c r="BI896" s="22">
        <f>BH896*BD$2</f>
        <v>1.5770574928075051E-8</v>
      </c>
      <c r="BJ896" s="22">
        <f>BH896*BD$3</f>
        <v>3.1541149856150101E-8</v>
      </c>
      <c r="BK896" s="22">
        <f>BH896*BD$4</f>
        <v>9.462344956845031E-8</v>
      </c>
      <c r="BL896" s="48">
        <f>AVERAGE(BI896:BK896)</f>
        <v>4.7311724784225155E-8</v>
      </c>
      <c r="BM896" s="50">
        <f>BI896-BI$8</f>
        <v>-7.1309524813543655E-9</v>
      </c>
      <c r="BN896" s="50">
        <f>BJ896-BJ$8</f>
        <v>-1.4261904962708731E-8</v>
      </c>
      <c r="BO896" s="50">
        <f>BK896-BK$8</f>
        <v>-4.27857148881262E-8</v>
      </c>
      <c r="BP896" s="50">
        <f>BL896-BL$8</f>
        <v>-2.13928574440631E-8</v>
      </c>
    </row>
    <row r="897" spans="1:68" x14ac:dyDescent="0.25">
      <c r="A897">
        <v>1.711434E-3</v>
      </c>
      <c r="B897">
        <v>6.0075324E-4</v>
      </c>
      <c r="C897">
        <v>2.2991789999999999E-11</v>
      </c>
      <c r="D897">
        <v>1.1984167E-11</v>
      </c>
      <c r="E897" t="s">
        <v>0</v>
      </c>
      <c r="F897">
        <v>1.7915841E-3</v>
      </c>
      <c r="G897">
        <v>3.5620459999999999E-6</v>
      </c>
      <c r="H897">
        <v>1.9443076000000001E-11</v>
      </c>
      <c r="I897">
        <v>2.0885450999999999E-11</v>
      </c>
      <c r="J897">
        <v>2.3593096E-11</v>
      </c>
      <c r="K897">
        <v>2.1807214000000001E-11</v>
      </c>
      <c r="L897">
        <v>1.7321733E-11</v>
      </c>
      <c r="M897">
        <v>1.4385834000000001E-11</v>
      </c>
      <c r="N897">
        <v>1.3835971E-11</v>
      </c>
      <c r="O897">
        <v>1.537554E-11</v>
      </c>
      <c r="P897">
        <v>1.6914909E-11</v>
      </c>
      <c r="Q897">
        <v>1.6519898000000001E-11</v>
      </c>
      <c r="R897">
        <v>9.5959180000000002E-12</v>
      </c>
      <c r="S897">
        <v>6.224628E-12</v>
      </c>
      <c r="T897" t="s">
        <v>0</v>
      </c>
      <c r="U897">
        <v>2.4444369999999998E-3</v>
      </c>
      <c r="V897">
        <v>1.0938848000000001E-3</v>
      </c>
      <c r="W897">
        <v>1.0995798999999999E-3</v>
      </c>
      <c r="X897">
        <v>1.2992146999999999E-3</v>
      </c>
      <c r="Y897">
        <v>1.2466699E-3</v>
      </c>
      <c r="Z897">
        <v>1.0889586999999999E-3</v>
      </c>
      <c r="AA897">
        <v>9.7232695999999999E-4</v>
      </c>
      <c r="AB897">
        <v>1.4773328999999999E-3</v>
      </c>
      <c r="AC897">
        <v>4.2864210000000003E-3</v>
      </c>
      <c r="AD897">
        <v>1.0026671999999999E-3</v>
      </c>
      <c r="AE897">
        <v>6.3006260000000004E-5</v>
      </c>
      <c r="AF897">
        <v>8.4979490000000005E-4</v>
      </c>
      <c r="AG897">
        <v>1.8166193999999999E-3</v>
      </c>
      <c r="AH897">
        <v>2.4525137000000002E-3</v>
      </c>
      <c r="AI897">
        <v>2.8356395000000002E-3</v>
      </c>
      <c r="AJ897">
        <v>2.6375309999999998E-3</v>
      </c>
      <c r="AM897" s="30" t="s">
        <v>17</v>
      </c>
      <c r="AN897" s="21"/>
      <c r="AO897" s="21">
        <f>SUM(S917:Z921)/35</f>
        <v>2.457818479497794E-3</v>
      </c>
      <c r="AP897" s="21"/>
      <c r="AR897" s="30" t="s">
        <v>17</v>
      </c>
      <c r="AS897" s="21"/>
      <c r="AT897" s="2">
        <f>((AO897-AO$9)*100)/AO$9</f>
        <v>-13.420706675428063</v>
      </c>
      <c r="AZ897" s="23" t="s">
        <v>2</v>
      </c>
      <c r="BA897" s="21">
        <f t="shared" ref="BA897:BA908" si="366">AO892</f>
        <v>4.3671653705882344E-11</v>
      </c>
      <c r="BB897" s="21">
        <f t="shared" ref="BB897:BB909" si="367">BA897*0.001</f>
        <v>4.3671653705882347E-14</v>
      </c>
      <c r="BC897" s="21">
        <f t="shared" ref="BC897:BC909" si="368">BB897*80.8</f>
        <v>3.5286696194352934E-12</v>
      </c>
      <c r="BD897" s="21">
        <f t="shared" ref="BD897:BD909" si="369">BC897*12</f>
        <v>4.2344035433223518E-11</v>
      </c>
      <c r="BE897" s="21">
        <f t="shared" ref="BE897:BE909" si="370">BD897*1000</f>
        <v>4.2344035433223517E-8</v>
      </c>
      <c r="BF897" s="21">
        <f t="shared" ref="BF897:BF909" si="371">BE897*0.000000000000000001</f>
        <v>4.2344035433223518E-26</v>
      </c>
      <c r="BG897" s="1">
        <f>BF897*BA$2</f>
        <v>1.4893879303104874E-11</v>
      </c>
      <c r="BH897" s="1">
        <f t="shared" ref="BH897:BH908" si="372">BG897*365</f>
        <v>5.436265945633279E-9</v>
      </c>
      <c r="BI897" s="22">
        <f t="shared" ref="BI897" si="373">BH897*BD$2</f>
        <v>3.2158957485721309E-8</v>
      </c>
      <c r="BJ897" s="22">
        <f t="shared" ref="BJ897:BJ909" si="374">BH897*BD$3</f>
        <v>6.4317914971442618E-8</v>
      </c>
      <c r="BK897" s="22">
        <f t="shared" ref="BK897:BK909" si="375">BH897*BD$4</f>
        <v>1.9295374491432786E-7</v>
      </c>
      <c r="BL897" s="48">
        <f t="shared" ref="BL897" si="376">AVERAGE(BI897:BK897)</f>
        <v>9.6476872457163928E-8</v>
      </c>
      <c r="BM897" s="50">
        <f>BI897-BI$9</f>
        <v>-7.7632929961205284E-9</v>
      </c>
      <c r="BN897" s="50">
        <f>BJ897-BJ$9</f>
        <v>-1.5526585992241057E-8</v>
      </c>
      <c r="BO897" s="50">
        <f>BK897-BK$9</f>
        <v>-4.6579757976723197E-8</v>
      </c>
      <c r="BP897" s="50">
        <f>BL897-BL$9</f>
        <v>-2.3289878988361598E-8</v>
      </c>
    </row>
    <row r="898" spans="1:68" x14ac:dyDescent="0.25">
      <c r="A898">
        <v>1.1184858E-11</v>
      </c>
      <c r="B898">
        <v>6.2773887999999999E-12</v>
      </c>
      <c r="C898">
        <v>2.4095409E-12</v>
      </c>
      <c r="D898" t="s">
        <v>0</v>
      </c>
      <c r="E898" t="s">
        <v>0</v>
      </c>
      <c r="F898">
        <v>6.7869429999999997E-4</v>
      </c>
      <c r="G898">
        <v>4.9843324000000002E-12</v>
      </c>
      <c r="H898">
        <v>2.7786920000000001E-12</v>
      </c>
      <c r="I898">
        <v>1.8836477999999999E-12</v>
      </c>
      <c r="J898">
        <v>9.5170889999999996E-13</v>
      </c>
      <c r="K898">
        <v>4.3586646E-13</v>
      </c>
      <c r="L898">
        <v>3.0458472999999999E-13</v>
      </c>
      <c r="M898">
        <v>6.6441200000000004E-13</v>
      </c>
      <c r="N898">
        <v>9.9014719999999998E-13</v>
      </c>
      <c r="O898">
        <v>1.17639E-12</v>
      </c>
      <c r="P898">
        <v>1.2690317999999999E-12</v>
      </c>
      <c r="Q898">
        <v>9.6273359999999994E-13</v>
      </c>
      <c r="R898">
        <v>1.2291084999999999E-12</v>
      </c>
      <c r="S898">
        <v>2.7673637999999998E-12</v>
      </c>
      <c r="T898" t="s">
        <v>0</v>
      </c>
      <c r="U898" t="s">
        <v>0</v>
      </c>
      <c r="V898">
        <v>1.4833848E-11</v>
      </c>
      <c r="W898">
        <v>1.260567E-11</v>
      </c>
      <c r="X898">
        <v>1.6920979999999998E-11</v>
      </c>
      <c r="Y898">
        <v>2.1645853999999999E-11</v>
      </c>
      <c r="Z898">
        <v>1.0092118999999999E-11</v>
      </c>
      <c r="AA898">
        <v>4.0030115E-12</v>
      </c>
      <c r="AB898">
        <v>2.4215133E-11</v>
      </c>
      <c r="AC898" t="s">
        <v>0</v>
      </c>
      <c r="AD898">
        <v>3.87162E-11</v>
      </c>
      <c r="AE898">
        <v>6.4793136000000002E-12</v>
      </c>
      <c r="AF898">
        <v>2.3725060000000001E-12</v>
      </c>
      <c r="AG898">
        <v>1.1067404E-12</v>
      </c>
      <c r="AH898">
        <v>5.8284740000000004E-12</v>
      </c>
      <c r="AI898">
        <v>1.4465324E-11</v>
      </c>
      <c r="AJ898">
        <v>9.1821125000000006E-12</v>
      </c>
      <c r="AM898" s="30" t="s">
        <v>19</v>
      </c>
      <c r="AN898" s="21"/>
      <c r="AO898" s="21">
        <f>SUM(S894:AB898)/44</f>
        <v>2.4843553573479222E-3</v>
      </c>
      <c r="AP898" s="21"/>
      <c r="AR898" s="30" t="s">
        <v>19</v>
      </c>
      <c r="AS898" s="21"/>
      <c r="AT898" s="2">
        <f>((AO898-AO$10)*100)/AO$10</f>
        <v>-6.1343046168788522</v>
      </c>
      <c r="AZ898" s="26" t="s">
        <v>5</v>
      </c>
      <c r="BA898" s="21">
        <f t="shared" si="366"/>
        <v>2.0742587698030389E-3</v>
      </c>
      <c r="BB898" s="21">
        <f t="shared" si="367"/>
        <v>2.0742587698030389E-6</v>
      </c>
      <c r="BC898" s="21">
        <f t="shared" si="368"/>
        <v>1.6760010860008553E-4</v>
      </c>
      <c r="BD898" s="21">
        <f t="shared" si="369"/>
        <v>2.0112013032010266E-3</v>
      </c>
      <c r="BE898" s="21">
        <f t="shared" si="370"/>
        <v>2.0112013032010267</v>
      </c>
      <c r="BF898" s="21">
        <f t="shared" si="371"/>
        <v>2.011201303201027E-18</v>
      </c>
      <c r="BG898" s="1">
        <f>BF898*BA$2</f>
        <v>7.0740989038141323E-4</v>
      </c>
      <c r="BH898" s="1">
        <f t="shared" si="372"/>
        <v>0.25820460998921585</v>
      </c>
      <c r="BI898" s="22">
        <f>BH898*BD$2</f>
        <v>1.5274438664889758</v>
      </c>
      <c r="BJ898" s="22">
        <f t="shared" si="374"/>
        <v>3.0548877329779516</v>
      </c>
      <c r="BK898" s="22">
        <f t="shared" si="375"/>
        <v>9.1646631989338552</v>
      </c>
      <c r="BL898" s="48">
        <f>AVERAGE(BI898:BK898)</f>
        <v>4.5823315994669276</v>
      </c>
      <c r="BM898" s="50">
        <f>BI898-BI$10</f>
        <v>-3.6555488381666335E-2</v>
      </c>
      <c r="BN898" s="50">
        <f>BJ898-BJ$10</f>
        <v>-7.3110976763332669E-2</v>
      </c>
      <c r="BO898" s="50">
        <f>BK898-BK$10</f>
        <v>-0.21933293028999756</v>
      </c>
      <c r="BP898" s="50">
        <f>BL898-BL$10</f>
        <v>-0.10966646514499878</v>
      </c>
    </row>
    <row r="899" spans="1:68" x14ac:dyDescent="0.25">
      <c r="A899">
        <v>3.7721399999999997E-12</v>
      </c>
      <c r="B899">
        <v>3.6843780000000002E-12</v>
      </c>
      <c r="C899" t="s">
        <v>0</v>
      </c>
      <c r="D899" t="s">
        <v>0</v>
      </c>
      <c r="E899" t="s">
        <v>0</v>
      </c>
      <c r="F899">
        <v>3.5508500000000002E-11</v>
      </c>
      <c r="G899">
        <v>3.9582569999999996E-12</v>
      </c>
      <c r="H899">
        <v>2.9517226000000002E-12</v>
      </c>
      <c r="I899">
        <v>2.3601461E-12</v>
      </c>
      <c r="J899">
        <v>1.2365689E-12</v>
      </c>
      <c r="K899">
        <v>7.9136936E-13</v>
      </c>
      <c r="L899">
        <v>5.1847980000000001E-13</v>
      </c>
      <c r="M899">
        <v>4.2631824000000001E-13</v>
      </c>
      <c r="N899">
        <v>3.9935879999999999E-13</v>
      </c>
      <c r="O899">
        <v>3.7976539999999998E-13</v>
      </c>
      <c r="P899">
        <v>3.8629077000000001E-13</v>
      </c>
      <c r="Q899">
        <v>4.600305E-13</v>
      </c>
      <c r="R899">
        <v>8.5857560000000005E-13</v>
      </c>
      <c r="S899">
        <v>1.4277046000000001E-12</v>
      </c>
      <c r="T899" t="s">
        <v>0</v>
      </c>
      <c r="U899" t="s">
        <v>0</v>
      </c>
      <c r="V899">
        <v>3.0507872E-5</v>
      </c>
      <c r="W899">
        <v>8.2008449999999997E-12</v>
      </c>
      <c r="X899">
        <v>1.0635045E-12</v>
      </c>
      <c r="Y899">
        <v>7.0336634999999997E-13</v>
      </c>
      <c r="Z899">
        <v>7.1208013000000005E-13</v>
      </c>
      <c r="AA899">
        <v>4.7923210000000001E-12</v>
      </c>
      <c r="AB899">
        <v>2.5178422000000001E-11</v>
      </c>
      <c r="AC899" t="s">
        <v>0</v>
      </c>
      <c r="AD899">
        <v>2.5831761999999999E-11</v>
      </c>
      <c r="AE899">
        <v>1.10107565E-11</v>
      </c>
      <c r="AF899">
        <v>5.5201116999999998E-12</v>
      </c>
      <c r="AG899">
        <v>3.33693E-12</v>
      </c>
      <c r="AH899">
        <v>2.8671350999999998E-12</v>
      </c>
      <c r="AI899">
        <v>3.1900576000000001E-12</v>
      </c>
      <c r="AJ899">
        <v>2.7185873000000001E-12</v>
      </c>
      <c r="AM899" s="28" t="s">
        <v>22</v>
      </c>
      <c r="AN899" s="21"/>
      <c r="AO899" s="1">
        <f>(SUM(B908:O916)+SUM(P908:R912))/140</f>
        <v>3.9500010173758196E-5</v>
      </c>
      <c r="AP899" s="21"/>
      <c r="AR899" s="28" t="s">
        <v>22</v>
      </c>
      <c r="AS899" s="21"/>
      <c r="AT899" s="2">
        <f>((AO899-AO$11)*100)/AO$11</f>
        <v>-27.413301345971536</v>
      </c>
      <c r="AU899">
        <f>SUM(AT899:AT902)/4</f>
        <v>-35.320790334949066</v>
      </c>
      <c r="AZ899" s="26" t="s">
        <v>8</v>
      </c>
      <c r="BA899" s="21">
        <f t="shared" si="366"/>
        <v>2.1551959878700188E-3</v>
      </c>
      <c r="BB899" s="21">
        <f t="shared" si="367"/>
        <v>2.155195987870019E-6</v>
      </c>
      <c r="BC899" s="21">
        <f t="shared" si="368"/>
        <v>1.7413983581989753E-4</v>
      </c>
      <c r="BD899" s="21">
        <f t="shared" si="369"/>
        <v>2.0896780298387705E-3</v>
      </c>
      <c r="BE899" s="21">
        <f t="shared" si="370"/>
        <v>2.0896780298387707</v>
      </c>
      <c r="BF899" s="21">
        <f t="shared" si="371"/>
        <v>2.0896780298387709E-18</v>
      </c>
      <c r="BG899" s="1">
        <f t="shared" ref="BG899:BG906" si="377">BF899*BA$2</f>
        <v>7.3501290182534005E-4</v>
      </c>
      <c r="BH899" s="1">
        <f t="shared" si="372"/>
        <v>0.2682797091662491</v>
      </c>
      <c r="BI899" s="22">
        <f>BH899*BD$2</f>
        <v>1.5870444617024784</v>
      </c>
      <c r="BJ899" s="22">
        <f t="shared" si="374"/>
        <v>3.1740889234049567</v>
      </c>
      <c r="BK899" s="22">
        <f t="shared" si="375"/>
        <v>9.5222667702148698</v>
      </c>
      <c r="BL899" s="48">
        <f t="shared" ref="BL899:BL908" si="378">AVERAGE(BI899:BK899)</f>
        <v>4.7611333851074349</v>
      </c>
      <c r="BM899" s="50">
        <f>BI899-BI$11</f>
        <v>2.461240637788209E-2</v>
      </c>
      <c r="BN899" s="50">
        <f>BJ899-BJ$11</f>
        <v>4.922481275576418E-2</v>
      </c>
      <c r="BO899" s="50">
        <f>BK899-BK$11</f>
        <v>0.14767443826729121</v>
      </c>
      <c r="BP899" s="50">
        <f>BL899-BL$11</f>
        <v>7.3837219133645604E-2</v>
      </c>
    </row>
    <row r="900" spans="1:68" x14ac:dyDescent="0.25">
      <c r="A900">
        <v>1.9253843000000001E-12</v>
      </c>
      <c r="B900">
        <v>1.6324855000000001E-12</v>
      </c>
      <c r="C900" t="s">
        <v>0</v>
      </c>
      <c r="D900" t="s">
        <v>0</v>
      </c>
      <c r="E900" t="s">
        <v>0</v>
      </c>
      <c r="F900">
        <v>4.2352301999999999E-11</v>
      </c>
      <c r="G900">
        <v>2.4341229999999998E-12</v>
      </c>
      <c r="H900">
        <v>1.2306917999999999E-12</v>
      </c>
      <c r="I900">
        <v>1.079839E-12</v>
      </c>
      <c r="J900">
        <v>8.0448969999999997E-13</v>
      </c>
      <c r="K900">
        <v>7.0793320000000002E-13</v>
      </c>
      <c r="L900">
        <v>5.2007703999999997E-13</v>
      </c>
      <c r="M900">
        <v>4.2353010000000002E-13</v>
      </c>
      <c r="N900">
        <v>3.9756200000000002E-13</v>
      </c>
      <c r="O900">
        <v>4.4243439999999998E-13</v>
      </c>
      <c r="P900">
        <v>5.0701327000000001E-13</v>
      </c>
      <c r="Q900">
        <v>6.3886590000000004E-13</v>
      </c>
      <c r="R900">
        <v>8.0224536999999995E-13</v>
      </c>
      <c r="S900">
        <v>8.2237279999999996E-13</v>
      </c>
      <c r="T900" t="s">
        <v>0</v>
      </c>
      <c r="U900" t="s">
        <v>0</v>
      </c>
      <c r="V900">
        <v>9.2096324000000003E-4</v>
      </c>
      <c r="W900">
        <v>8.3732019999999994E-12</v>
      </c>
      <c r="X900">
        <v>9.9120770000000006E-13</v>
      </c>
      <c r="Y900">
        <v>1.0079115E-12</v>
      </c>
      <c r="Z900">
        <v>2.0151608000000001E-12</v>
      </c>
      <c r="AA900">
        <v>7.7961369999999994E-12</v>
      </c>
      <c r="AB900">
        <v>3.3464855999999999E-11</v>
      </c>
      <c r="AC900" t="s">
        <v>0</v>
      </c>
      <c r="AD900">
        <v>5.7808521999999998E-11</v>
      </c>
      <c r="AE900">
        <v>1.215164E-11</v>
      </c>
      <c r="AF900">
        <v>3.4487940000000002E-12</v>
      </c>
      <c r="AG900">
        <v>2.9634552E-12</v>
      </c>
      <c r="AH900">
        <v>2.7353159000000002E-12</v>
      </c>
      <c r="AI900">
        <v>2.9635552E-12</v>
      </c>
      <c r="AJ900">
        <v>2.6357600000000001E-12</v>
      </c>
      <c r="AM900" s="28" t="s">
        <v>25</v>
      </c>
      <c r="AN900" s="21"/>
      <c r="AO900" s="21">
        <f>SUM(E899:R907)/126</f>
        <v>1.8069951526384004E-5</v>
      </c>
      <c r="AP900" s="21"/>
      <c r="AR900" s="28" t="s">
        <v>25</v>
      </c>
      <c r="AS900" s="21"/>
      <c r="AT900" s="2">
        <f>((AO900-AO$12)*100)/AO$12</f>
        <v>-49.577200785276688</v>
      </c>
      <c r="AZ900" s="27" t="s">
        <v>11</v>
      </c>
      <c r="BA900" s="21">
        <f t="shared" si="366"/>
        <v>1.3824704968494938E-3</v>
      </c>
      <c r="BB900" s="21">
        <f t="shared" si="367"/>
        <v>1.3824704968494938E-6</v>
      </c>
      <c r="BC900" s="21">
        <f t="shared" si="368"/>
        <v>1.117036161454391E-4</v>
      </c>
      <c r="BD900" s="21">
        <f t="shared" si="369"/>
        <v>1.3404433937452692E-3</v>
      </c>
      <c r="BE900" s="21">
        <f t="shared" si="370"/>
        <v>1.3404433937452693</v>
      </c>
      <c r="BF900" s="21">
        <f t="shared" si="371"/>
        <v>1.3404433937452693E-18</v>
      </c>
      <c r="BG900" s="1">
        <f t="shared" si="377"/>
        <v>4.7148085709899229E-4</v>
      </c>
      <c r="BH900" s="1">
        <f t="shared" si="372"/>
        <v>0.17209051284113219</v>
      </c>
      <c r="BI900" s="22">
        <f t="shared" ref="BI900:BI909" si="379">BH900*BD$2</f>
        <v>1.0180244199788231</v>
      </c>
      <c r="BJ900" s="22">
        <f t="shared" si="374"/>
        <v>2.0360488399576462</v>
      </c>
      <c r="BK900" s="22">
        <f t="shared" si="375"/>
        <v>6.1081465198729381</v>
      </c>
      <c r="BL900" s="48">
        <f t="shared" si="378"/>
        <v>3.0540732599364695</v>
      </c>
      <c r="BM900" s="50">
        <f>BI900-BI$12</f>
        <v>-0.14137539365936358</v>
      </c>
      <c r="BN900" s="50">
        <f>BJ900-BJ$12</f>
        <v>-0.28275078731872716</v>
      </c>
      <c r="BO900" s="50">
        <f>BK900-BK$12</f>
        <v>-0.84825236195618192</v>
      </c>
      <c r="BP900" s="50">
        <f>BL900-BL$12</f>
        <v>-0.42412618097809052</v>
      </c>
    </row>
    <row r="901" spans="1:68" x14ac:dyDescent="0.25">
      <c r="A901">
        <v>1.927684E-12</v>
      </c>
      <c r="B901">
        <v>1.0839049999999999E-12</v>
      </c>
      <c r="C901" t="s">
        <v>0</v>
      </c>
      <c r="D901" t="s">
        <v>0</v>
      </c>
      <c r="E901" t="s">
        <v>0</v>
      </c>
      <c r="F901">
        <v>1.3953902E-11</v>
      </c>
      <c r="G901">
        <v>1.4926979999999999E-12</v>
      </c>
      <c r="H901">
        <v>7.0920120000000003E-13</v>
      </c>
      <c r="I901">
        <v>4.1312976000000002E-13</v>
      </c>
      <c r="J901">
        <v>3.7995249999999999E-13</v>
      </c>
      <c r="K901">
        <v>4.5530603999999996E-13</v>
      </c>
      <c r="L901">
        <v>4.2542827000000001E-13</v>
      </c>
      <c r="M901">
        <v>3.9037127000000002E-13</v>
      </c>
      <c r="N901">
        <v>4.2696088000000002E-13</v>
      </c>
      <c r="O901">
        <v>5.5375094999999998E-13</v>
      </c>
      <c r="P901">
        <v>6.5443380000000004E-13</v>
      </c>
      <c r="Q901">
        <v>7.7587770000000001E-13</v>
      </c>
      <c r="R901">
        <v>8.2584914999999997E-13</v>
      </c>
      <c r="S901">
        <v>5.4216066000000004E-13</v>
      </c>
      <c r="T901" t="s">
        <v>0</v>
      </c>
      <c r="U901" t="s">
        <v>0</v>
      </c>
      <c r="V901" t="s">
        <v>0</v>
      </c>
      <c r="W901">
        <v>3.3703984000000001E-12</v>
      </c>
      <c r="X901">
        <v>1.5335478E-12</v>
      </c>
      <c r="Y901">
        <v>1.3597205999999999E-12</v>
      </c>
      <c r="Z901">
        <v>2.3876797E-12</v>
      </c>
      <c r="AA901">
        <v>4.9483594000000002E-12</v>
      </c>
      <c r="AB901" t="s">
        <v>0</v>
      </c>
      <c r="AC901" t="s">
        <v>0</v>
      </c>
      <c r="AD901">
        <v>8.8047549999999998E-4</v>
      </c>
      <c r="AE901">
        <v>4.0354011999999998E-11</v>
      </c>
      <c r="AF901">
        <v>3.6207216000000001E-12</v>
      </c>
      <c r="AG901">
        <v>2.8766915E-12</v>
      </c>
      <c r="AH901">
        <v>3.1326244000000002E-12</v>
      </c>
      <c r="AI901">
        <v>3.3364214E-12</v>
      </c>
      <c r="AJ901">
        <v>2.9429201999999999E-12</v>
      </c>
      <c r="AM901" s="35" t="s">
        <v>27</v>
      </c>
      <c r="AN901" s="21"/>
      <c r="AO901" s="21">
        <f>(SUM(S908:AB916)+SUM(P913:R916))/67</f>
        <v>1.9708846950470052E-5</v>
      </c>
      <c r="AP901" s="21"/>
      <c r="AR901" s="35" t="s">
        <v>27</v>
      </c>
      <c r="AS901" s="21"/>
      <c r="AT901" s="2">
        <f>((AO901-AO$13)*100)/AO$13</f>
        <v>-30.728827733254654</v>
      </c>
      <c r="AZ901" s="27" t="s">
        <v>14</v>
      </c>
      <c r="BA901" s="21">
        <f t="shared" si="366"/>
        <v>1.4932301706369012E-3</v>
      </c>
      <c r="BB901" s="21">
        <f t="shared" si="367"/>
        <v>1.4932301706369014E-6</v>
      </c>
      <c r="BC901" s="21">
        <f t="shared" si="368"/>
        <v>1.2065299778746162E-4</v>
      </c>
      <c r="BD901" s="21">
        <f t="shared" si="369"/>
        <v>1.4478359734495395E-3</v>
      </c>
      <c r="BE901" s="21">
        <f t="shared" si="370"/>
        <v>1.4478359734495394</v>
      </c>
      <c r="BF901" s="21">
        <f t="shared" si="371"/>
        <v>1.4478359734495395E-18</v>
      </c>
      <c r="BG901" s="1">
        <f t="shared" si="377"/>
        <v>5.092545861212738E-4</v>
      </c>
      <c r="BH901" s="1">
        <f t="shared" si="372"/>
        <v>0.18587792393426494</v>
      </c>
      <c r="BI901" s="22">
        <f t="shared" si="379"/>
        <v>1.0995856922963361</v>
      </c>
      <c r="BJ901" s="22">
        <f t="shared" si="374"/>
        <v>2.1991713845926721</v>
      </c>
      <c r="BK901" s="22">
        <f t="shared" si="375"/>
        <v>6.5975141537780164</v>
      </c>
      <c r="BL901" s="48">
        <f t="shared" si="378"/>
        <v>3.2987570768890087</v>
      </c>
      <c r="BM901" s="50">
        <f>BI901-BI$13</f>
        <v>-0.13808255341013598</v>
      </c>
      <c r="BN901" s="50">
        <f>BJ901-BJ$13</f>
        <v>-0.27616510682027196</v>
      </c>
      <c r="BO901" s="50">
        <f>BK901-BK$13</f>
        <v>-0.82849532046081542</v>
      </c>
      <c r="BP901" s="50">
        <f>BL901-BL$13</f>
        <v>-0.41424766023040727</v>
      </c>
    </row>
    <row r="902" spans="1:68" x14ac:dyDescent="0.25">
      <c r="A902">
        <v>4.2179750000000001E-12</v>
      </c>
      <c r="B902">
        <v>1.1427121000000001E-12</v>
      </c>
      <c r="C902" t="s">
        <v>0</v>
      </c>
      <c r="D902" t="s">
        <v>0</v>
      </c>
      <c r="E902">
        <v>2.4026227E-11</v>
      </c>
      <c r="F902">
        <v>2.6141580000000001E-11</v>
      </c>
      <c r="G902">
        <v>1.6815287999999999E-12</v>
      </c>
      <c r="H902">
        <v>5.9288966999999998E-13</v>
      </c>
      <c r="I902">
        <v>2.3303022999999999E-13</v>
      </c>
      <c r="J902">
        <v>2.7846385999999999E-13</v>
      </c>
      <c r="K902">
        <v>2.0196713E-13</v>
      </c>
      <c r="L902">
        <v>2.1931306999999999E-13</v>
      </c>
      <c r="M902">
        <v>3.7876944000000001E-13</v>
      </c>
      <c r="N902">
        <v>5.0225026000000003E-13</v>
      </c>
      <c r="O902">
        <v>6.8753785999999997E-13</v>
      </c>
      <c r="P902">
        <v>8.5743954999999997E-13</v>
      </c>
      <c r="Q902">
        <v>9.8015430000000008E-13</v>
      </c>
      <c r="R902">
        <v>1.8860866000000002E-12</v>
      </c>
      <c r="S902">
        <v>6.5825660000000002E-13</v>
      </c>
      <c r="T902" t="s">
        <v>0</v>
      </c>
      <c r="U902" t="s">
        <v>0</v>
      </c>
      <c r="V902" t="s">
        <v>0</v>
      </c>
      <c r="W902">
        <v>4.0133435000000003E-12</v>
      </c>
      <c r="X902">
        <v>2.5919845999999999E-12</v>
      </c>
      <c r="Y902">
        <v>2.4542300000000001E-12</v>
      </c>
      <c r="Z902">
        <v>3.2681663000000001E-12</v>
      </c>
      <c r="AA902">
        <v>1.1188855E-11</v>
      </c>
      <c r="AB902" t="s">
        <v>0</v>
      </c>
      <c r="AC902" t="s">
        <v>0</v>
      </c>
      <c r="AD902" t="s">
        <v>0</v>
      </c>
      <c r="AE902">
        <v>3.6189962000000001E-12</v>
      </c>
      <c r="AF902">
        <v>4.1372279999999998E-12</v>
      </c>
      <c r="AG902">
        <v>3.5224856999999998E-12</v>
      </c>
      <c r="AH902">
        <v>4.4308666999999998E-12</v>
      </c>
      <c r="AI902">
        <v>5.5812173E-12</v>
      </c>
      <c r="AJ902">
        <v>5.6599196000000002E-12</v>
      </c>
      <c r="AM902" s="35" t="s">
        <v>28</v>
      </c>
      <c r="AN902" s="21"/>
      <c r="AO902" s="21">
        <f>SUM(S899:AB907)/54</f>
        <v>1.5821735105349364E-4</v>
      </c>
      <c r="AP902" s="2"/>
      <c r="AR902" s="35" t="s">
        <v>28</v>
      </c>
      <c r="AS902" s="21"/>
      <c r="AT902" s="2">
        <f>((AO902-AO$14)*100)/AO$14</f>
        <v>-33.563831475293398</v>
      </c>
      <c r="AZ902" s="30" t="s">
        <v>17</v>
      </c>
      <c r="BA902" s="21">
        <f t="shared" si="366"/>
        <v>2.457818479497794E-3</v>
      </c>
      <c r="BB902" s="21">
        <f t="shared" si="367"/>
        <v>2.4578184794977939E-6</v>
      </c>
      <c r="BC902" s="21">
        <f t="shared" si="368"/>
        <v>1.9859173314342173E-4</v>
      </c>
      <c r="BD902" s="21">
        <f t="shared" si="369"/>
        <v>2.3831007977210606E-3</v>
      </c>
      <c r="BE902" s="21">
        <f t="shared" si="370"/>
        <v>2.3831007977210605</v>
      </c>
      <c r="BF902" s="21">
        <f t="shared" si="371"/>
        <v>2.3831007977210609E-18</v>
      </c>
      <c r="BG902" s="1">
        <f t="shared" si="377"/>
        <v>8.3821995908641735E-4</v>
      </c>
      <c r="BH902" s="1">
        <f t="shared" si="372"/>
        <v>0.30595028506654232</v>
      </c>
      <c r="BI902" s="22">
        <f t="shared" si="379"/>
        <v>1.8098897862240408</v>
      </c>
      <c r="BJ902" s="22">
        <f t="shared" si="374"/>
        <v>3.6197795724480817</v>
      </c>
      <c r="BK902" s="22">
        <f t="shared" si="375"/>
        <v>10.859338717344245</v>
      </c>
      <c r="BL902" s="48">
        <f t="shared" si="378"/>
        <v>5.4296693586721227</v>
      </c>
      <c r="BM902" s="50">
        <f>BI902-BI$14</f>
        <v>-0.28055206970455138</v>
      </c>
      <c r="BN902" s="50">
        <f>BJ902-BJ$14</f>
        <v>-0.56110413940910275</v>
      </c>
      <c r="BO902" s="50">
        <f>BK902-BK$14</f>
        <v>-1.6833124182273078</v>
      </c>
      <c r="BP902" s="50">
        <f>BL902-BL$14</f>
        <v>-0.84165620911365391</v>
      </c>
    </row>
    <row r="903" spans="1:68" x14ac:dyDescent="0.25">
      <c r="A903">
        <v>9.0400540000000007E-12</v>
      </c>
      <c r="B903">
        <v>2.6206866999999999E-12</v>
      </c>
      <c r="C903" t="s">
        <v>0</v>
      </c>
      <c r="D903" t="s">
        <v>0</v>
      </c>
      <c r="E903">
        <v>1.359035E-11</v>
      </c>
      <c r="F903">
        <v>4.7855050000000002E-12</v>
      </c>
      <c r="G903">
        <v>1.1422590000000001E-12</v>
      </c>
      <c r="H903">
        <v>3.1752006999999999E-13</v>
      </c>
      <c r="I903">
        <v>2.1697244E-13</v>
      </c>
      <c r="J903">
        <v>1.3422324E-13</v>
      </c>
      <c r="K903">
        <v>1.7837220000000001E-13</v>
      </c>
      <c r="L903">
        <v>2.7930918000000002E-13</v>
      </c>
      <c r="M903">
        <v>4.5483849999999995E-13</v>
      </c>
      <c r="N903">
        <v>6.6333944999999996E-13</v>
      </c>
      <c r="O903">
        <v>9.2607240000000008E-13</v>
      </c>
      <c r="P903">
        <v>1.2128046999999999E-12</v>
      </c>
      <c r="Q903">
        <v>1.6489170999999999E-12</v>
      </c>
      <c r="R903">
        <v>4.6150751999999998E-12</v>
      </c>
      <c r="S903" t="s">
        <v>0</v>
      </c>
      <c r="T903" t="s">
        <v>0</v>
      </c>
      <c r="U903" t="s">
        <v>0</v>
      </c>
      <c r="V903" t="s">
        <v>0</v>
      </c>
      <c r="W903">
        <v>6.9199900000000003E-12</v>
      </c>
      <c r="X903">
        <v>3.3455854999999999E-12</v>
      </c>
      <c r="Y903">
        <v>4.1367110000000002E-12</v>
      </c>
      <c r="Z903">
        <v>5.1053490000000001E-12</v>
      </c>
      <c r="AA903">
        <v>3.7920036000000003E-4</v>
      </c>
      <c r="AB903" t="s">
        <v>0</v>
      </c>
      <c r="AC903" t="s">
        <v>0</v>
      </c>
      <c r="AD903" t="s">
        <v>0</v>
      </c>
      <c r="AE903">
        <v>7.8855120000000003E-12</v>
      </c>
      <c r="AF903">
        <v>4.7469299999999998E-12</v>
      </c>
      <c r="AG903">
        <v>3.7729173000000001E-12</v>
      </c>
      <c r="AH903">
        <v>6.5190913000000002E-12</v>
      </c>
      <c r="AI903">
        <v>1.3656169E-11</v>
      </c>
      <c r="AJ903">
        <v>2.0151206999999998E-11</v>
      </c>
      <c r="AM903" s="33" t="s">
        <v>29</v>
      </c>
      <c r="AN903" s="21"/>
      <c r="AO903" s="1">
        <f>(SUM(AC894:AJ916)+SUM(A894:D907))/173</f>
        <v>1.1006340144468015E-3</v>
      </c>
      <c r="AP903" s="21"/>
      <c r="AR903" s="33" t="s">
        <v>29</v>
      </c>
      <c r="AS903" s="21"/>
      <c r="AT903" s="2">
        <f>((AO903-AO$15)*100)/AO$15</f>
        <v>-6.9743491710758398</v>
      </c>
      <c r="AZ903" s="30" t="s">
        <v>19</v>
      </c>
      <c r="BA903" s="21">
        <f t="shared" si="366"/>
        <v>2.4843553573479222E-3</v>
      </c>
      <c r="BB903" s="21">
        <f t="shared" si="367"/>
        <v>2.4843553573479222E-6</v>
      </c>
      <c r="BC903" s="21">
        <f t="shared" si="368"/>
        <v>2.007359128737121E-4</v>
      </c>
      <c r="BD903" s="21">
        <f t="shared" si="369"/>
        <v>2.408830954484545E-3</v>
      </c>
      <c r="BE903" s="21">
        <f t="shared" si="370"/>
        <v>2.4088309544845452</v>
      </c>
      <c r="BF903" s="21">
        <f t="shared" si="371"/>
        <v>2.4088309544845455E-18</v>
      </c>
      <c r="BG903" s="1">
        <f t="shared" si="377"/>
        <v>8.4727015577562158E-4</v>
      </c>
      <c r="BH903" s="1">
        <f t="shared" si="372"/>
        <v>0.30925360685810188</v>
      </c>
      <c r="BI903" s="22">
        <f t="shared" si="379"/>
        <v>1.8294310276053152</v>
      </c>
      <c r="BJ903" s="22">
        <f t="shared" si="374"/>
        <v>3.6588620552106303</v>
      </c>
      <c r="BK903" s="22">
        <f t="shared" si="375"/>
        <v>10.976586165631891</v>
      </c>
      <c r="BL903" s="48">
        <f t="shared" si="378"/>
        <v>5.4882930828159457</v>
      </c>
      <c r="BM903" s="50">
        <f>BI903-BI$15</f>
        <v>-0.1195568535778273</v>
      </c>
      <c r="BN903" s="50">
        <f>BJ903-BJ$15</f>
        <v>-0.23911370715565461</v>
      </c>
      <c r="BO903" s="50">
        <f>BK903-BK$15</f>
        <v>-0.71734112146696383</v>
      </c>
      <c r="BP903" s="50">
        <f>BL903-BL$15</f>
        <v>-0.35867056073348103</v>
      </c>
    </row>
    <row r="904" spans="1:68" x14ac:dyDescent="0.25">
      <c r="A904">
        <v>8.2370976000000005E-4</v>
      </c>
      <c r="B904">
        <v>6.4336275000000001E-12</v>
      </c>
      <c r="C904" t="s">
        <v>0</v>
      </c>
      <c r="D904" t="s">
        <v>0</v>
      </c>
      <c r="E904">
        <v>2.0172419999999999E-12</v>
      </c>
      <c r="F904">
        <v>3.0868666999999999E-12</v>
      </c>
      <c r="G904">
        <v>9.7170180000000002E-13</v>
      </c>
      <c r="H904">
        <v>5.2745240000000001E-13</v>
      </c>
      <c r="I904">
        <v>2.0135587000000001E-13</v>
      </c>
      <c r="J904">
        <v>1.3664601999999999E-13</v>
      </c>
      <c r="K904">
        <v>1.2091501000000001E-13</v>
      </c>
      <c r="L904">
        <v>1.5390898E-13</v>
      </c>
      <c r="M904">
        <v>3.1259247999999999E-13</v>
      </c>
      <c r="N904">
        <v>7.9660529999999999E-13</v>
      </c>
      <c r="O904">
        <v>1.2263212999999999E-12</v>
      </c>
      <c r="P904">
        <v>1.9069062999999999E-12</v>
      </c>
      <c r="Q904">
        <v>3.1501961999999999E-12</v>
      </c>
      <c r="R904">
        <v>2.6978387999999999E-9</v>
      </c>
      <c r="S904" t="s">
        <v>0</v>
      </c>
      <c r="T904" t="s">
        <v>0</v>
      </c>
      <c r="U904" t="s">
        <v>0</v>
      </c>
      <c r="V904" t="s">
        <v>0</v>
      </c>
      <c r="W904">
        <v>4.6034829999999998E-12</v>
      </c>
      <c r="X904">
        <v>3.8619078000000004E-12</v>
      </c>
      <c r="Y904">
        <v>6.5827269999999996E-12</v>
      </c>
      <c r="Z904">
        <v>5.9581676000000001E-12</v>
      </c>
      <c r="AA904">
        <v>4.4392022999999999E-4</v>
      </c>
      <c r="AB904" t="s">
        <v>0</v>
      </c>
      <c r="AC904" t="s">
        <v>0</v>
      </c>
      <c r="AD904" t="s">
        <v>0</v>
      </c>
      <c r="AE904">
        <v>2.8430233E-12</v>
      </c>
      <c r="AF904">
        <v>1.9583747000000002E-12</v>
      </c>
      <c r="AG904">
        <v>2.8104272000000002E-12</v>
      </c>
      <c r="AH904">
        <v>9.421755E-12</v>
      </c>
      <c r="AI904">
        <v>9.8885450000000004E-5</v>
      </c>
      <c r="AJ904">
        <v>5.1222374999999995E-4</v>
      </c>
      <c r="AM904" t="s">
        <v>30</v>
      </c>
      <c r="AN904" s="21"/>
      <c r="AO904" s="21">
        <f>SUM(U922:W923)/6</f>
        <v>3.7361014833333333E-3</v>
      </c>
      <c r="AP904" s="21"/>
      <c r="AR904" t="s">
        <v>30</v>
      </c>
      <c r="AT904" s="2">
        <f>((AO904-AO$16)*100)/AO$16</f>
        <v>12.626777071485547</v>
      </c>
      <c r="AZ904" s="28" t="s">
        <v>22</v>
      </c>
      <c r="BA904" s="21">
        <f t="shared" si="366"/>
        <v>3.9500010173758196E-5</v>
      </c>
      <c r="BB904" s="21">
        <f t="shared" si="367"/>
        <v>3.9500010173758194E-8</v>
      </c>
      <c r="BC904" s="21">
        <f t="shared" si="368"/>
        <v>3.1916008220396622E-6</v>
      </c>
      <c r="BD904" s="21">
        <f t="shared" si="369"/>
        <v>3.8299209864475943E-5</v>
      </c>
      <c r="BE904" s="21">
        <f t="shared" si="370"/>
        <v>3.8299209864475943E-2</v>
      </c>
      <c r="BF904" s="21">
        <f t="shared" si="371"/>
        <v>3.8299209864475945E-20</v>
      </c>
      <c r="BG904" s="1">
        <f t="shared" si="377"/>
        <v>1.3471172581681446E-5</v>
      </c>
      <c r="BH904" s="1">
        <f t="shared" si="372"/>
        <v>4.916977992313728E-3</v>
      </c>
      <c r="BI904" s="22">
        <f t="shared" si="379"/>
        <v>2.9087040221065615E-2</v>
      </c>
      <c r="BJ904" s="22">
        <f t="shared" si="374"/>
        <v>5.817408044213123E-2</v>
      </c>
      <c r="BK904" s="22">
        <f t="shared" si="375"/>
        <v>0.17452224132639368</v>
      </c>
      <c r="BL904" s="48">
        <f t="shared" si="378"/>
        <v>8.7261120663196842E-2</v>
      </c>
      <c r="BM904" s="50">
        <f>BI904-BI$16</f>
        <v>-1.0985095253374124E-2</v>
      </c>
      <c r="BN904" s="50">
        <f>BJ904-BJ$16</f>
        <v>-2.1970190506748248E-2</v>
      </c>
      <c r="BO904" s="50">
        <f>BK904-BK$16</f>
        <v>-6.5910571520244765E-2</v>
      </c>
      <c r="BP904" s="50">
        <f>BL904-BL$16</f>
        <v>-3.2955285760122369E-2</v>
      </c>
    </row>
    <row r="905" spans="1:68" x14ac:dyDescent="0.25">
      <c r="A905">
        <v>2.5304486E-3</v>
      </c>
      <c r="B905">
        <v>6.1768223999999995E-4</v>
      </c>
      <c r="C905">
        <v>7.5080972999999999E-13</v>
      </c>
      <c r="D905">
        <v>1.1981113E-12</v>
      </c>
      <c r="E905">
        <v>1.8804831999999999E-12</v>
      </c>
      <c r="F905">
        <v>2.2328796999999999E-12</v>
      </c>
      <c r="G905">
        <v>1.2053764E-12</v>
      </c>
      <c r="H905">
        <v>8.6720850000000004E-13</v>
      </c>
      <c r="I905">
        <v>2.6642885999999998E-13</v>
      </c>
      <c r="J905">
        <v>2.64542E-13</v>
      </c>
      <c r="K905">
        <v>2.0348453000000001E-13</v>
      </c>
      <c r="L905">
        <v>2.4840652000000002E-13</v>
      </c>
      <c r="M905">
        <v>4.8567880000000002E-13</v>
      </c>
      <c r="N905">
        <v>1.1493326E-12</v>
      </c>
      <c r="O905">
        <v>2.8353576E-12</v>
      </c>
      <c r="P905">
        <v>6.4869309999999999E-12</v>
      </c>
      <c r="Q905">
        <v>7.9815669999999994E-12</v>
      </c>
      <c r="R905">
        <v>5.2576339999999997E-4</v>
      </c>
      <c r="S905" t="s">
        <v>0</v>
      </c>
      <c r="T905" t="s">
        <v>0</v>
      </c>
      <c r="U905" t="s">
        <v>0</v>
      </c>
      <c r="V905" t="s">
        <v>0</v>
      </c>
      <c r="W905">
        <v>1.3636322E-12</v>
      </c>
      <c r="X905">
        <v>2.5907188999999999E-12</v>
      </c>
      <c r="Y905">
        <v>4.3423622E-4</v>
      </c>
      <c r="Z905">
        <v>1.0254198999999999E-3</v>
      </c>
      <c r="AA905">
        <v>5.8091010000000005E-4</v>
      </c>
      <c r="AB905" t="s">
        <v>0</v>
      </c>
      <c r="AC905" t="s">
        <v>0</v>
      </c>
      <c r="AD905" t="s">
        <v>0</v>
      </c>
      <c r="AE905">
        <v>1.6133512000000001E-12</v>
      </c>
      <c r="AF905">
        <v>3.8376468000000001E-12</v>
      </c>
      <c r="AG905">
        <v>4.5587166999999999E-12</v>
      </c>
      <c r="AH905">
        <v>7.8972294999999996E-7</v>
      </c>
      <c r="AI905">
        <v>2.927917E-4</v>
      </c>
      <c r="AJ905">
        <v>1.1833136000000001E-3</v>
      </c>
      <c r="AM905" t="s">
        <v>31</v>
      </c>
      <c r="AN905" s="21"/>
      <c r="AO905" s="21">
        <f>((SUM(A890:Z923)+SUM(AA890:AJ916))/895)</f>
        <v>8.8433391293573943E-4</v>
      </c>
      <c r="AP905" s="21"/>
      <c r="AR905" t="s">
        <v>31</v>
      </c>
      <c r="AT905" s="2">
        <f>((AO905-AO$17)*100)/AO$17</f>
        <v>-7.7367375434878234</v>
      </c>
      <c r="AZ905" s="28" t="s">
        <v>25</v>
      </c>
      <c r="BA905" s="21">
        <f t="shared" si="366"/>
        <v>1.8069951526384004E-5</v>
      </c>
      <c r="BB905" s="21">
        <f t="shared" si="367"/>
        <v>1.8069951526384006E-8</v>
      </c>
      <c r="BC905" s="21">
        <f t="shared" si="368"/>
        <v>1.4600520833318276E-6</v>
      </c>
      <c r="BD905" s="21">
        <f t="shared" si="369"/>
        <v>1.7520624999981932E-5</v>
      </c>
      <c r="BE905" s="21">
        <f t="shared" si="370"/>
        <v>1.7520624999981933E-2</v>
      </c>
      <c r="BF905" s="21">
        <f t="shared" si="371"/>
        <v>1.7520624999981933E-20</v>
      </c>
      <c r="BG905" s="1">
        <f t="shared" si="377"/>
        <v>6.1626170343686447E-6</v>
      </c>
      <c r="BH905" s="1">
        <f t="shared" si="372"/>
        <v>2.2493552175445555E-3</v>
      </c>
      <c r="BI905" s="22">
        <f t="shared" si="379"/>
        <v>1.3306361302909754E-2</v>
      </c>
      <c r="BJ905" s="22">
        <f t="shared" si="374"/>
        <v>2.6612722605819508E-2</v>
      </c>
      <c r="BK905" s="22">
        <f t="shared" si="375"/>
        <v>7.9838167817458519E-2</v>
      </c>
      <c r="BL905" s="48">
        <f t="shared" si="378"/>
        <v>3.991908390872926E-2</v>
      </c>
      <c r="BM905" s="50">
        <f>BI905-BI$17</f>
        <v>-1.3083211489836615E-2</v>
      </c>
      <c r="BN905" s="50">
        <f>BJ905-BJ$17</f>
        <v>-2.616642297967323E-2</v>
      </c>
      <c r="BO905" s="50">
        <f>BK905-BK$17</f>
        <v>-7.8499268939019692E-2</v>
      </c>
      <c r="BP905" s="50">
        <f>BL905-BL$17</f>
        <v>-3.9249634469509846E-2</v>
      </c>
    </row>
    <row r="906" spans="1:68" x14ac:dyDescent="0.25">
      <c r="A906">
        <v>1.2687252999999999E-3</v>
      </c>
      <c r="B906">
        <v>5.3797288000000003E-12</v>
      </c>
      <c r="C906">
        <v>7.2784330000000004E-13</v>
      </c>
      <c r="D906">
        <v>9.535596E-13</v>
      </c>
      <c r="E906">
        <v>8.9490019999999997E-13</v>
      </c>
      <c r="F906">
        <v>1.3167192E-12</v>
      </c>
      <c r="G906">
        <v>1.4373006999999999E-12</v>
      </c>
      <c r="H906">
        <v>8.4600249999999996E-13</v>
      </c>
      <c r="I906">
        <v>6.6985510000000003E-13</v>
      </c>
      <c r="J906">
        <v>7.5030649999999996E-13</v>
      </c>
      <c r="K906">
        <v>8.625145E-13</v>
      </c>
      <c r="L906">
        <v>9.8271400000000005E-13</v>
      </c>
      <c r="M906">
        <v>1.625397E-12</v>
      </c>
      <c r="N906">
        <v>3.3836037E-12</v>
      </c>
      <c r="O906">
        <v>7.0658450000000002E-12</v>
      </c>
      <c r="P906">
        <v>2.0234100000000001E-4</v>
      </c>
      <c r="Q906">
        <v>7.2466469999999999E-4</v>
      </c>
      <c r="R906">
        <v>3.2747048000000001E-5</v>
      </c>
      <c r="S906" t="s">
        <v>0</v>
      </c>
      <c r="T906" t="s">
        <v>0</v>
      </c>
      <c r="U906" t="s">
        <v>0</v>
      </c>
      <c r="V906" t="s">
        <v>0</v>
      </c>
      <c r="W906">
        <v>1.6894808999999999E-12</v>
      </c>
      <c r="X906">
        <v>4.9772547000000003E-12</v>
      </c>
      <c r="Y906">
        <v>4.5389003999999998E-4</v>
      </c>
      <c r="Z906">
        <v>1.7061742E-3</v>
      </c>
      <c r="AA906">
        <v>1.5389198E-3</v>
      </c>
      <c r="AB906" t="s">
        <v>0</v>
      </c>
      <c r="AC906" t="s">
        <v>0</v>
      </c>
      <c r="AD906" t="s">
        <v>0</v>
      </c>
      <c r="AE906">
        <v>1.4097854E-12</v>
      </c>
      <c r="AF906">
        <v>3.8074609999999998E-12</v>
      </c>
      <c r="AG906">
        <v>6.5702800000000004E-5</v>
      </c>
      <c r="AH906">
        <v>5.1914720000000004E-4</v>
      </c>
      <c r="AI906">
        <v>8.9205869999999996E-4</v>
      </c>
      <c r="AJ906">
        <v>1.4036666E-3</v>
      </c>
      <c r="AZ906" s="35" t="s">
        <v>27</v>
      </c>
      <c r="BA906" s="21">
        <f t="shared" si="366"/>
        <v>1.9708846950470052E-5</v>
      </c>
      <c r="BB906" s="21">
        <f t="shared" si="367"/>
        <v>1.9708846950470052E-8</v>
      </c>
      <c r="BC906" s="21">
        <f t="shared" si="368"/>
        <v>1.5924748335979801E-6</v>
      </c>
      <c r="BD906" s="21">
        <f t="shared" si="369"/>
        <v>1.9109698003175763E-5</v>
      </c>
      <c r="BE906" s="21">
        <f t="shared" si="370"/>
        <v>1.9109698003175763E-2</v>
      </c>
      <c r="BF906" s="21">
        <f t="shared" si="371"/>
        <v>1.9109698003175766E-20</v>
      </c>
      <c r="BG906" s="1">
        <f t="shared" si="377"/>
        <v>6.7215496271470276E-6</v>
      </c>
      <c r="BH906" s="1">
        <f t="shared" si="372"/>
        <v>2.4533656139086651E-3</v>
      </c>
      <c r="BI906" s="22">
        <f t="shared" si="379"/>
        <v>1.4513212058360475E-2</v>
      </c>
      <c r="BJ906" s="22">
        <f t="shared" si="374"/>
        <v>2.9026424116720951E-2</v>
      </c>
      <c r="BK906" s="22">
        <f t="shared" si="375"/>
        <v>8.7079272350162856E-2</v>
      </c>
      <c r="BL906" s="48">
        <f t="shared" si="378"/>
        <v>4.3539636175081421E-2</v>
      </c>
      <c r="BM906" s="50">
        <f>BI906-BI$18</f>
        <v>-6.438089303299541E-3</v>
      </c>
      <c r="BN906" s="50">
        <f>BJ906-BJ$18</f>
        <v>-1.2876178606599082E-2</v>
      </c>
      <c r="BO906" s="50">
        <f>BK906-BK$18</f>
        <v>-3.8628535819797249E-2</v>
      </c>
      <c r="BP906" s="50">
        <f>BL906-BL$18</f>
        <v>-1.9314267909898632E-2</v>
      </c>
    </row>
    <row r="907" spans="1:68" x14ac:dyDescent="0.25">
      <c r="A907" t="s">
        <v>0</v>
      </c>
      <c r="B907" t="s">
        <v>0</v>
      </c>
      <c r="C907">
        <v>5.8771233E-13</v>
      </c>
      <c r="D907">
        <v>1.9653639999999999E-12</v>
      </c>
      <c r="E907">
        <v>3.7646598E-6</v>
      </c>
      <c r="F907">
        <v>1.4357728999999999E-12</v>
      </c>
      <c r="G907">
        <v>9.5547960000000006E-13</v>
      </c>
      <c r="H907">
        <v>5.6343184000000003E-13</v>
      </c>
      <c r="I907">
        <v>5.0084729999999999E-13</v>
      </c>
      <c r="J907">
        <v>5.2671010000000004E-13</v>
      </c>
      <c r="K907">
        <v>5.7602316999999998E-13</v>
      </c>
      <c r="L907">
        <v>6.2493673000000003E-13</v>
      </c>
      <c r="M907">
        <v>8.2933134000000005E-13</v>
      </c>
      <c r="N907">
        <v>1.1333403999999999E-12</v>
      </c>
      <c r="O907">
        <v>1.7457379E-12</v>
      </c>
      <c r="P907">
        <v>4.37628E-12</v>
      </c>
      <c r="Q907">
        <v>2.6165153E-4</v>
      </c>
      <c r="R907">
        <v>5.2587857000000002E-4</v>
      </c>
      <c r="S907" t="s">
        <v>0</v>
      </c>
      <c r="T907" t="s">
        <v>0</v>
      </c>
      <c r="U907" t="s">
        <v>0</v>
      </c>
      <c r="V907">
        <v>6.2557630000000003E-13</v>
      </c>
      <c r="W907">
        <v>7.0937894999999995E-13</v>
      </c>
      <c r="X907">
        <v>7.965845E-13</v>
      </c>
      <c r="Y907">
        <v>1.6504942E-12</v>
      </c>
      <c r="Z907">
        <v>5.1058233E-12</v>
      </c>
      <c r="AA907">
        <v>1.0295948000000001E-3</v>
      </c>
      <c r="AB907" t="s">
        <v>0</v>
      </c>
      <c r="AC907" t="s">
        <v>0</v>
      </c>
      <c r="AD907" t="s">
        <v>0</v>
      </c>
      <c r="AE907">
        <v>2.2536497E-12</v>
      </c>
      <c r="AF907">
        <v>2.9612322E-12</v>
      </c>
      <c r="AG907">
        <v>1.0348461999999999E-3</v>
      </c>
      <c r="AH907">
        <v>2.3341246000000001E-4</v>
      </c>
      <c r="AI907">
        <v>4.3885659999999999E-4</v>
      </c>
      <c r="AJ907">
        <v>1.3392279E-3</v>
      </c>
      <c r="AZ907" s="35" t="s">
        <v>28</v>
      </c>
      <c r="BA907" s="21">
        <f t="shared" si="366"/>
        <v>1.5821735105349364E-4</v>
      </c>
      <c r="BB907" s="21">
        <f t="shared" si="367"/>
        <v>1.5821735105349365E-7</v>
      </c>
      <c r="BC907" s="21">
        <f t="shared" si="368"/>
        <v>1.2783961965122286E-5</v>
      </c>
      <c r="BD907" s="21">
        <f t="shared" si="369"/>
        <v>1.5340754358146743E-4</v>
      </c>
      <c r="BE907" s="21">
        <f t="shared" si="370"/>
        <v>0.15340754358146744</v>
      </c>
      <c r="BF907" s="21">
        <f t="shared" si="371"/>
        <v>1.5340754358146745E-19</v>
      </c>
      <c r="BG907" s="1">
        <f>BF907*BA$2</f>
        <v>5.3958802341627457E-5</v>
      </c>
      <c r="BH907" s="1">
        <f t="shared" si="372"/>
        <v>1.969496285469402E-2</v>
      </c>
      <c r="BI907" s="22">
        <f t="shared" si="379"/>
        <v>0.11650818401107181</v>
      </c>
      <c r="BJ907" s="22">
        <f t="shared" si="374"/>
        <v>0.23301636802214362</v>
      </c>
      <c r="BK907" s="22">
        <f t="shared" si="375"/>
        <v>0.69904910406643084</v>
      </c>
      <c r="BL907" s="48">
        <f t="shared" si="378"/>
        <v>0.34952455203321547</v>
      </c>
      <c r="BM907" s="50">
        <f>BI907-BI$19</f>
        <v>-5.8860424080383958E-2</v>
      </c>
      <c r="BN907" s="50">
        <f>BJ907-BJ$19</f>
        <v>-0.11772084816076792</v>
      </c>
      <c r="BO907" s="50">
        <f>BK907-BK$19</f>
        <v>-0.35316254448230366</v>
      </c>
      <c r="BP907" s="50">
        <f>BL907-BL$19</f>
        <v>-0.17658127224115178</v>
      </c>
    </row>
    <row r="908" spans="1:68" x14ac:dyDescent="0.25">
      <c r="A908" t="s">
        <v>0</v>
      </c>
      <c r="B908" t="s">
        <v>0</v>
      </c>
      <c r="C908">
        <v>1.3827526E-12</v>
      </c>
      <c r="D908">
        <v>2.4229425E-12</v>
      </c>
      <c r="E908">
        <v>2.060901E-12</v>
      </c>
      <c r="F908">
        <v>9.0378129999999995E-13</v>
      </c>
      <c r="G908">
        <v>6.8354345000000001E-13</v>
      </c>
      <c r="H908">
        <v>6.1836413999999999E-13</v>
      </c>
      <c r="I908">
        <v>7.4798720000000003E-13</v>
      </c>
      <c r="J908">
        <v>9.0066555999999998E-13</v>
      </c>
      <c r="K908">
        <v>8.5253266999999999E-13</v>
      </c>
      <c r="L908">
        <v>8.0888349999999998E-13</v>
      </c>
      <c r="M908">
        <v>9.1254609999999995E-13</v>
      </c>
      <c r="N908">
        <v>1.1662326000000001E-12</v>
      </c>
      <c r="O908">
        <v>1.7329501999999999E-12</v>
      </c>
      <c r="P908">
        <v>4.4494564000000002E-12</v>
      </c>
      <c r="Q908">
        <v>6.5469930000000001E-9</v>
      </c>
      <c r="R908">
        <v>1.1523786000000001E-11</v>
      </c>
      <c r="S908" t="s">
        <v>0</v>
      </c>
      <c r="T908" t="s">
        <v>0</v>
      </c>
      <c r="U908" t="s">
        <v>0</v>
      </c>
      <c r="V908">
        <v>2.7208287999999999E-12</v>
      </c>
      <c r="W908">
        <v>8.8272790000000002E-13</v>
      </c>
      <c r="X908">
        <v>9.8442930000000008E-13</v>
      </c>
      <c r="Y908">
        <v>1.563039E-12</v>
      </c>
      <c r="Z908">
        <v>4.7258559999999999E-12</v>
      </c>
      <c r="AA908">
        <v>1.2779769E-3</v>
      </c>
      <c r="AB908" t="s">
        <v>0</v>
      </c>
      <c r="AC908" t="s">
        <v>0</v>
      </c>
      <c r="AD908" t="s">
        <v>0</v>
      </c>
      <c r="AE908">
        <v>1.182968E-3</v>
      </c>
      <c r="AF908">
        <v>5.8858633999999999E-5</v>
      </c>
      <c r="AG908">
        <v>4.7358545E-12</v>
      </c>
      <c r="AH908">
        <v>1.8865568999999998E-12</v>
      </c>
      <c r="AI908">
        <v>1.6855375999999999E-12</v>
      </c>
      <c r="AJ908">
        <v>2.4956113E-4</v>
      </c>
      <c r="AZ908" s="33" t="s">
        <v>29</v>
      </c>
      <c r="BA908" s="21">
        <f t="shared" si="366"/>
        <v>1.1006340144468015E-3</v>
      </c>
      <c r="BB908" s="21">
        <f t="shared" si="367"/>
        <v>1.1006340144468014E-6</v>
      </c>
      <c r="BC908" s="21">
        <f t="shared" si="368"/>
        <v>8.8931228367301556E-5</v>
      </c>
      <c r="BD908" s="21">
        <f t="shared" si="369"/>
        <v>1.0671747404076186E-3</v>
      </c>
      <c r="BE908" s="21">
        <f t="shared" si="370"/>
        <v>1.0671747404076186</v>
      </c>
      <c r="BF908" s="21">
        <f t="shared" si="371"/>
        <v>1.0671747404076187E-18</v>
      </c>
      <c r="BG908" s="1">
        <f t="shared" ref="BG908:BG910" si="380">BF908*BA$2</f>
        <v>3.7536270731727378E-4</v>
      </c>
      <c r="BH908" s="1">
        <f t="shared" si="372"/>
        <v>0.13700738817080493</v>
      </c>
      <c r="BI908" s="22">
        <f t="shared" si="379"/>
        <v>0.81048550889122639</v>
      </c>
      <c r="BJ908" s="22">
        <f t="shared" si="374"/>
        <v>1.6209710177824528</v>
      </c>
      <c r="BK908" s="22">
        <f t="shared" si="375"/>
        <v>4.8629130533473583</v>
      </c>
      <c r="BL908" s="48">
        <f t="shared" si="378"/>
        <v>2.4314565266736792</v>
      </c>
      <c r="BM908" s="50">
        <f>BI908-BI$20</f>
        <v>-6.076398161943275E-2</v>
      </c>
      <c r="BN908" s="50">
        <f>BJ908-BJ$20</f>
        <v>-0.1215279632388655</v>
      </c>
      <c r="BO908" s="50">
        <f>BK908-BK$20</f>
        <v>-0.36458388971659694</v>
      </c>
      <c r="BP908" s="50">
        <f>BL908-BL$20</f>
        <v>-0.18229194485829847</v>
      </c>
    </row>
    <row r="909" spans="1:68" x14ac:dyDescent="0.25">
      <c r="A909" t="s">
        <v>0</v>
      </c>
      <c r="B909">
        <v>1.5962455E-12</v>
      </c>
      <c r="C909">
        <v>6.846059E-13</v>
      </c>
      <c r="D909">
        <v>1.1222386000000001E-12</v>
      </c>
      <c r="E909">
        <v>5.7949939999999996E-13</v>
      </c>
      <c r="F909">
        <v>5.7457210000000005E-13</v>
      </c>
      <c r="G909">
        <v>8.1769904000000001E-13</v>
      </c>
      <c r="H909">
        <v>1.2167857000000001E-12</v>
      </c>
      <c r="I909">
        <v>2.6085625000000002E-12</v>
      </c>
      <c r="J909">
        <v>5.3889059999999996E-12</v>
      </c>
      <c r="K909">
        <v>7.5389624999999994E-12</v>
      </c>
      <c r="L909">
        <v>2.0600604E-8</v>
      </c>
      <c r="M909">
        <v>9.9714854000000001E-12</v>
      </c>
      <c r="N909">
        <v>7.0618460000000004E-12</v>
      </c>
      <c r="O909">
        <v>5.0912772000000001E-12</v>
      </c>
      <c r="P909">
        <v>6.7259523000000001E-12</v>
      </c>
      <c r="Q909">
        <v>7.7471259999999992E-12</v>
      </c>
      <c r="R909">
        <v>9.6966979999999997E-12</v>
      </c>
      <c r="S909" t="s">
        <v>0</v>
      </c>
      <c r="T909" t="s">
        <v>0</v>
      </c>
      <c r="U909">
        <v>1.0280986E-12</v>
      </c>
      <c r="V909">
        <v>2.0852358000000001E-12</v>
      </c>
      <c r="W909">
        <v>4.722327E-12</v>
      </c>
      <c r="X909">
        <v>4.5591256000000001E-12</v>
      </c>
      <c r="Y909">
        <v>3.6244957000000001E-12</v>
      </c>
      <c r="Z909">
        <v>2.3819397000000001E-12</v>
      </c>
      <c r="AA909">
        <v>1.0062908E-11</v>
      </c>
      <c r="AB909" t="s">
        <v>0</v>
      </c>
      <c r="AC909" t="s">
        <v>0</v>
      </c>
      <c r="AD909" t="s">
        <v>0</v>
      </c>
      <c r="AE909">
        <v>4.4874953999999999E-11</v>
      </c>
      <c r="AF909">
        <v>5.2088636999999998E-12</v>
      </c>
      <c r="AG909">
        <v>1.5426401E-12</v>
      </c>
      <c r="AH909">
        <v>1.8145942999999999E-12</v>
      </c>
      <c r="AI909">
        <v>1.972328E-12</v>
      </c>
      <c r="AJ909">
        <v>1.0364663999999999E-3</v>
      </c>
      <c r="AZ909" t="s">
        <v>30</v>
      </c>
      <c r="BA909" s="21">
        <f>AH895</f>
        <v>3.9206459999999999E-3</v>
      </c>
      <c r="BB909" s="21">
        <f t="shared" si="367"/>
        <v>3.9206460000000002E-6</v>
      </c>
      <c r="BC909" s="21">
        <f t="shared" si="368"/>
        <v>3.1678819679999999E-4</v>
      </c>
      <c r="BD909" s="21">
        <f t="shared" si="369"/>
        <v>3.8014583615999997E-3</v>
      </c>
      <c r="BE909" s="21">
        <f t="shared" si="370"/>
        <v>3.8014583615999995</v>
      </c>
      <c r="BF909" s="21">
        <f t="shared" si="371"/>
        <v>3.8014583615999998E-18</v>
      </c>
      <c r="BG909" s="1">
        <f t="shared" si="380"/>
        <v>1.3371059568173759E-3</v>
      </c>
      <c r="BH909" s="1">
        <f>BG909*365</f>
        <v>0.48804367423834222</v>
      </c>
      <c r="BI909" s="22">
        <f t="shared" si="379"/>
        <v>2.8870875575197297</v>
      </c>
      <c r="BJ909" s="22">
        <f t="shared" si="374"/>
        <v>5.7741751150394593</v>
      </c>
      <c r="BK909" s="22">
        <f t="shared" si="375"/>
        <v>17.322525345118379</v>
      </c>
      <c r="BL909" s="48">
        <f>AVERAGE(BI909:BK909)</f>
        <v>8.6612626725591895</v>
      </c>
      <c r="BM909" s="50">
        <f>BI909-BI$21</f>
        <v>-8.1316297802513038E-2</v>
      </c>
      <c r="BN909" s="50">
        <f>BJ909-BJ$21</f>
        <v>-0.16263259560502608</v>
      </c>
      <c r="BO909" s="50">
        <f>BK909-BK$21</f>
        <v>-0.48789778681507912</v>
      </c>
      <c r="BP909" s="50">
        <f>BL909-BL$21</f>
        <v>-0.24394889340753956</v>
      </c>
    </row>
    <row r="910" spans="1:68" x14ac:dyDescent="0.25">
      <c r="A910" t="s">
        <v>0</v>
      </c>
      <c r="B910">
        <v>7.9231040000000001E-13</v>
      </c>
      <c r="C910">
        <v>2.670792E-13</v>
      </c>
      <c r="D910">
        <v>2.2410962000000001E-13</v>
      </c>
      <c r="E910">
        <v>1.5652128E-13</v>
      </c>
      <c r="F910">
        <v>2.7104775E-13</v>
      </c>
      <c r="G910">
        <v>4.6610020000000002E-13</v>
      </c>
      <c r="H910">
        <v>7.5304594999999999E-13</v>
      </c>
      <c r="I910">
        <v>1.3639885000000001E-12</v>
      </c>
      <c r="J910">
        <v>2.2008967999999998E-12</v>
      </c>
      <c r="K910">
        <v>4.1252810000000001E-12</v>
      </c>
      <c r="L910">
        <v>5.8581629999999999E-12</v>
      </c>
      <c r="M910">
        <v>8.2126744999999993E-12</v>
      </c>
      <c r="N910">
        <v>7.5632070000000007E-12</v>
      </c>
      <c r="O910">
        <v>8.4521150000000001E-12</v>
      </c>
      <c r="P910">
        <v>7.8090330000000002E-5</v>
      </c>
      <c r="Q910">
        <v>1.7637995999999999E-3</v>
      </c>
      <c r="R910">
        <v>1.7634218000000001E-3</v>
      </c>
      <c r="S910" t="s">
        <v>0</v>
      </c>
      <c r="T910" t="s">
        <v>0</v>
      </c>
      <c r="U910">
        <v>1.4187718999999999E-12</v>
      </c>
      <c r="V910">
        <v>2.4282336000000001E-12</v>
      </c>
      <c r="W910">
        <v>1.8989789999999999E-12</v>
      </c>
      <c r="X910">
        <v>2.4375163000000002E-12</v>
      </c>
      <c r="Y910">
        <v>4.2515592000000001E-5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4.0443309999999998E-4</v>
      </c>
      <c r="AG910">
        <v>1.4958803999999999E-12</v>
      </c>
      <c r="AH910">
        <v>2.0779450999999999E-4</v>
      </c>
      <c r="AI910">
        <v>3.7463710000000002E-4</v>
      </c>
      <c r="AJ910">
        <v>4.6226663999999997E-12</v>
      </c>
      <c r="AZ910" t="s">
        <v>31</v>
      </c>
      <c r="BA910" s="21">
        <f>AO905</f>
        <v>8.8433391293573943E-4</v>
      </c>
      <c r="BB910" s="21">
        <f>BA910*0.001</f>
        <v>8.8433391293573946E-7</v>
      </c>
      <c r="BC910" s="21">
        <f>BB910*80.8</f>
        <v>7.1454180165207742E-5</v>
      </c>
      <c r="BD910" s="21">
        <f>BC910*12</f>
        <v>8.574501619824929E-4</v>
      </c>
      <c r="BE910" s="21">
        <f>BD910*1000</f>
        <v>0.85745016198249291</v>
      </c>
      <c r="BF910" s="21">
        <f>BE910*0.000000000000000001</f>
        <v>8.57450161982493E-19</v>
      </c>
      <c r="BG910" s="1">
        <f t="shared" si="380"/>
        <v>3.0159523272491219E-4</v>
      </c>
      <c r="BH910" s="1">
        <f>BG910*365</f>
        <v>0.11008225994459295</v>
      </c>
      <c r="BI910" s="22">
        <f>BH910*BD$2</f>
        <v>0.65120631567591403</v>
      </c>
      <c r="BJ910" s="22">
        <f>BH910*BD$3</f>
        <v>1.3024126313518281</v>
      </c>
      <c r="BK910" s="22">
        <f>BH910*BD$4</f>
        <v>3.9072378940554842</v>
      </c>
      <c r="BL910" s="48">
        <f>AVERAGE(BI910:BK910)</f>
        <v>1.9536189470277421</v>
      </c>
      <c r="BM910" s="50">
        <f>BI910-BI$22</f>
        <v>-5.4606917389475318E-2</v>
      </c>
      <c r="BN910" s="50">
        <f>BJ910-BJ$22</f>
        <v>-0.10921383477895064</v>
      </c>
      <c r="BO910" s="50">
        <f>BK910-BK$22</f>
        <v>-0.32764150433685124</v>
      </c>
      <c r="BP910" s="50">
        <f>BL910-BL$22</f>
        <v>-0.16382075216842606</v>
      </c>
    </row>
    <row r="911" spans="1:68" x14ac:dyDescent="0.25">
      <c r="A911" t="s">
        <v>0</v>
      </c>
      <c r="B911">
        <v>5.8586853999999999E-13</v>
      </c>
      <c r="C911">
        <v>1.4633013000000001E-13</v>
      </c>
      <c r="D911">
        <v>1.9630986E-13</v>
      </c>
      <c r="E911">
        <v>1.0559778E-13</v>
      </c>
      <c r="F911">
        <v>1.5376235000000001E-13</v>
      </c>
      <c r="G911">
        <v>2.6716276E-13</v>
      </c>
      <c r="H911">
        <v>2.9004875E-13</v>
      </c>
      <c r="I911">
        <v>3.8599515999999998E-13</v>
      </c>
      <c r="J911">
        <v>5.1856403000000001E-13</v>
      </c>
      <c r="K911">
        <v>8.1809309999999997E-13</v>
      </c>
      <c r="L911">
        <v>8.8616980000000004E-13</v>
      </c>
      <c r="M911">
        <v>1.2474790000000001E-12</v>
      </c>
      <c r="N911">
        <v>1.9513914999999999E-12</v>
      </c>
      <c r="O911">
        <v>1.5887713999999999E-12</v>
      </c>
      <c r="P911">
        <v>2.2403954000000002E-12</v>
      </c>
      <c r="Q911">
        <v>1.0394846000000001E-4</v>
      </c>
      <c r="R911">
        <v>4.9967260000000004E-4</v>
      </c>
      <c r="S911" t="s">
        <v>0</v>
      </c>
      <c r="T911">
        <v>5.4733375E-12</v>
      </c>
      <c r="U911">
        <v>1.4881946E-12</v>
      </c>
      <c r="V911">
        <v>9.6507350000000005E-13</v>
      </c>
      <c r="W911">
        <v>1.1406258E-12</v>
      </c>
      <c r="X911">
        <v>9.4644160000000007E-13</v>
      </c>
      <c r="Y911">
        <v>4.9415909999999997E-13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1.1944735999999999E-3</v>
      </c>
      <c r="AG911">
        <v>5.5446703000000003E-11</v>
      </c>
      <c r="AH911">
        <v>2.1167389999999999E-11</v>
      </c>
      <c r="AI911">
        <v>3.8309788E-4</v>
      </c>
      <c r="AJ911">
        <v>1.9479675E-11</v>
      </c>
    </row>
    <row r="912" spans="1:68" x14ac:dyDescent="0.25">
      <c r="A912" t="s">
        <v>0</v>
      </c>
      <c r="B912">
        <v>1.129761E-12</v>
      </c>
      <c r="C912">
        <v>2.0801550000000001E-13</v>
      </c>
      <c r="D912">
        <v>1.6197687999999999E-13</v>
      </c>
      <c r="E912">
        <v>9.4949039999999998E-14</v>
      </c>
      <c r="F912">
        <v>1.2455266000000001E-13</v>
      </c>
      <c r="G912">
        <v>2.3872918E-13</v>
      </c>
      <c r="H912">
        <v>3.9055906E-13</v>
      </c>
      <c r="I912">
        <v>5.5717024999999998E-13</v>
      </c>
      <c r="J912">
        <v>7.1253460000000002E-13</v>
      </c>
      <c r="K912">
        <v>8.4004669999999995E-13</v>
      </c>
      <c r="L912">
        <v>9.2627639999999991E-13</v>
      </c>
      <c r="M912">
        <v>1.1485159000000001E-12</v>
      </c>
      <c r="N912">
        <v>1.0671736E-12</v>
      </c>
      <c r="O912">
        <v>1.0285993000000001E-12</v>
      </c>
      <c r="P912">
        <v>4.1665295000000001E-12</v>
      </c>
      <c r="Q912">
        <v>8.580495E-4</v>
      </c>
      <c r="R912" t="s">
        <v>0</v>
      </c>
      <c r="S912">
        <v>3.2660183000000001E-12</v>
      </c>
      <c r="T912">
        <v>1.2102959999999999E-12</v>
      </c>
      <c r="U912">
        <v>5.2055934E-13</v>
      </c>
      <c r="V912">
        <v>6.3656410000000001E-13</v>
      </c>
      <c r="W912">
        <v>6.7575750000000001E-13</v>
      </c>
      <c r="X912">
        <v>6.2962217E-13</v>
      </c>
      <c r="Y912">
        <v>4.4845909999999997E-13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1.1250683E-3</v>
      </c>
      <c r="AG912">
        <v>6.5216199999999999E-11</v>
      </c>
      <c r="AH912">
        <v>1.2286969999999999E-3</v>
      </c>
      <c r="AI912">
        <v>1.1023137E-3</v>
      </c>
      <c r="AJ912">
        <v>9.5866085000000003E-4</v>
      </c>
    </row>
    <row r="913" spans="1:47" x14ac:dyDescent="0.25">
      <c r="A913" t="s">
        <v>0</v>
      </c>
      <c r="B913">
        <v>4.4812510000000003E-12</v>
      </c>
      <c r="C913">
        <v>1.2763166E-12</v>
      </c>
      <c r="D913">
        <v>3.8395199999999999E-13</v>
      </c>
      <c r="E913">
        <v>1.7503486E-13</v>
      </c>
      <c r="F913">
        <v>2.3055010000000002E-13</v>
      </c>
      <c r="G913">
        <v>3.198326E-13</v>
      </c>
      <c r="H913">
        <v>4.2669131999999999E-13</v>
      </c>
      <c r="I913">
        <v>5.4843989999999998E-13</v>
      </c>
      <c r="J913">
        <v>5.5900509999999996E-13</v>
      </c>
      <c r="K913">
        <v>5.9493399999999996E-13</v>
      </c>
      <c r="L913">
        <v>6.8738364000000005E-13</v>
      </c>
      <c r="M913">
        <v>8.6320860000000001E-13</v>
      </c>
      <c r="N913">
        <v>9.5768040000000004E-13</v>
      </c>
      <c r="O913">
        <v>9.687432E-13</v>
      </c>
      <c r="P913">
        <v>3.3464032000000002E-12</v>
      </c>
      <c r="Q913" t="s">
        <v>0</v>
      </c>
      <c r="R913">
        <v>4.5180119999999998E-11</v>
      </c>
      <c r="S913">
        <v>1.3056255E-12</v>
      </c>
      <c r="T913">
        <v>8.8820160000000001E-13</v>
      </c>
      <c r="U913">
        <v>5.5771100000000003E-13</v>
      </c>
      <c r="V913">
        <v>6.3196496999999997E-13</v>
      </c>
      <c r="W913">
        <v>7.2483809999999998E-13</v>
      </c>
      <c r="X913">
        <v>6.1119890000000003E-13</v>
      </c>
      <c r="Y913">
        <v>8.242305E-13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1.2155183E-3</v>
      </c>
      <c r="AG913">
        <v>7.1225505000000001E-9</v>
      </c>
      <c r="AH913" t="s">
        <v>0</v>
      </c>
      <c r="AI913">
        <v>1.3304816000000001E-3</v>
      </c>
      <c r="AJ913">
        <v>1.1050444E-3</v>
      </c>
    </row>
    <row r="914" spans="1:47" x14ac:dyDescent="0.25">
      <c r="A914" t="s">
        <v>0</v>
      </c>
      <c r="B914">
        <v>1.0217767E-11</v>
      </c>
      <c r="C914">
        <v>3.1949378000000001E-12</v>
      </c>
      <c r="D914">
        <v>6.8077540000000002E-13</v>
      </c>
      <c r="E914">
        <v>2.760149E-13</v>
      </c>
      <c r="F914">
        <v>2.4793953000000002E-13</v>
      </c>
      <c r="G914">
        <v>3.3700489999999998E-13</v>
      </c>
      <c r="H914">
        <v>4.3726276999999999E-13</v>
      </c>
      <c r="I914">
        <v>5.3376050000000003E-13</v>
      </c>
      <c r="J914">
        <v>4.9647379999999998E-13</v>
      </c>
      <c r="K914">
        <v>4.9624880000000005E-13</v>
      </c>
      <c r="L914">
        <v>6.2822610000000001E-13</v>
      </c>
      <c r="M914">
        <v>6.8100716999999999E-13</v>
      </c>
      <c r="N914">
        <v>5.7774770000000002E-13</v>
      </c>
      <c r="O914">
        <v>7.6702907000000004E-13</v>
      </c>
      <c r="P914" t="s">
        <v>0</v>
      </c>
      <c r="Q914">
        <v>1.4070037E-11</v>
      </c>
      <c r="R914">
        <v>1.5949301000000001E-11</v>
      </c>
      <c r="S914">
        <v>5.9441609999999998E-12</v>
      </c>
      <c r="T914">
        <v>1.2194802000000001E-12</v>
      </c>
      <c r="U914">
        <v>6.7351994000000003E-13</v>
      </c>
      <c r="V914">
        <v>7.1172149999999998E-13</v>
      </c>
      <c r="W914">
        <v>8.6519990000000003E-13</v>
      </c>
      <c r="X914">
        <v>8.6830409999999999E-13</v>
      </c>
      <c r="Y914">
        <v>1.7626332E-12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3.0449650000000002E-3</v>
      </c>
      <c r="AG914">
        <v>5.199286E-4</v>
      </c>
      <c r="AH914" t="s">
        <v>0</v>
      </c>
      <c r="AI914" t="s">
        <v>0</v>
      </c>
      <c r="AJ914" t="s">
        <v>0</v>
      </c>
    </row>
    <row r="915" spans="1:47" x14ac:dyDescent="0.25">
      <c r="A915" t="s">
        <v>0</v>
      </c>
      <c r="B915" t="s">
        <v>0</v>
      </c>
      <c r="C915">
        <v>5.6710619999999998E-12</v>
      </c>
      <c r="D915">
        <v>8.3970346999999999E-13</v>
      </c>
      <c r="E915">
        <v>2.9603207999999998E-13</v>
      </c>
      <c r="F915">
        <v>2.5704324999999999E-13</v>
      </c>
      <c r="G915">
        <v>4.1723983999999998E-13</v>
      </c>
      <c r="H915">
        <v>5.2986079999999998E-13</v>
      </c>
      <c r="I915">
        <v>6.3482477E-13</v>
      </c>
      <c r="J915">
        <v>6.5987740000000003E-13</v>
      </c>
      <c r="K915">
        <v>6.2528476000000004E-13</v>
      </c>
      <c r="L915">
        <v>7.325529E-13</v>
      </c>
      <c r="M915">
        <v>6.4236896999999999E-13</v>
      </c>
      <c r="N915">
        <v>4.7790350000000001E-13</v>
      </c>
      <c r="O915">
        <v>8.1917260000000002E-13</v>
      </c>
      <c r="P915" t="s">
        <v>0</v>
      </c>
      <c r="Q915">
        <v>1.6299027999999999E-11</v>
      </c>
      <c r="R915">
        <v>1.1026680399999999E-11</v>
      </c>
      <c r="S915">
        <v>7.0047374999999997E-12</v>
      </c>
      <c r="T915">
        <v>1.3636851E-12</v>
      </c>
      <c r="U915">
        <v>8.000785E-13</v>
      </c>
      <c r="V915">
        <v>9.8013960000000007E-13</v>
      </c>
      <c r="W915">
        <v>1.3086213999999999E-12</v>
      </c>
      <c r="X915">
        <v>1.3383455000000001E-12</v>
      </c>
      <c r="Y915">
        <v>4.2115664000000003E-12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9.063206E-5</v>
      </c>
      <c r="AG915">
        <v>1.6624605999999999E-3</v>
      </c>
      <c r="AH915" t="s">
        <v>0</v>
      </c>
      <c r="AI915" t="s">
        <v>0</v>
      </c>
      <c r="AJ915" t="s">
        <v>0</v>
      </c>
    </row>
    <row r="916" spans="1:47" x14ac:dyDescent="0.25">
      <c r="A916" t="s">
        <v>0</v>
      </c>
      <c r="B916" t="s">
        <v>0</v>
      </c>
      <c r="C916">
        <v>4.6299177000000001E-4</v>
      </c>
      <c r="D916">
        <v>1.4854666E-12</v>
      </c>
      <c r="E916">
        <v>2.3029491999999999E-13</v>
      </c>
      <c r="F916">
        <v>7.1602303999999994E-14</v>
      </c>
      <c r="G916">
        <v>7.9048059999999997E-14</v>
      </c>
      <c r="H916">
        <v>1.8172306000000001E-13</v>
      </c>
      <c r="I916">
        <v>3.3008118000000001E-13</v>
      </c>
      <c r="J916">
        <v>4.447249E-13</v>
      </c>
      <c r="K916">
        <v>6.6538946000000003E-13</v>
      </c>
      <c r="L916">
        <v>8.0812399999999998E-13</v>
      </c>
      <c r="M916">
        <v>7.7347999999999995E-13</v>
      </c>
      <c r="N916">
        <v>7.9869950000000003E-13</v>
      </c>
      <c r="O916">
        <v>1.7387119999999999E-12</v>
      </c>
      <c r="P916" t="s">
        <v>0</v>
      </c>
      <c r="Q916">
        <v>2.8495125999999999E-11</v>
      </c>
      <c r="R916">
        <v>7.2943179999999996E-12</v>
      </c>
      <c r="S916">
        <v>4.17094E-12</v>
      </c>
      <c r="T916">
        <v>7.9997244999999997E-13</v>
      </c>
      <c r="U916">
        <v>6.7408340000000004E-13</v>
      </c>
      <c r="V916">
        <v>9.6021280000000001E-13</v>
      </c>
      <c r="W916">
        <v>1.7160705000000001E-12</v>
      </c>
      <c r="X916">
        <v>2.0127610000000002E-12</v>
      </c>
      <c r="Y916">
        <v>1.6708545000000001E-12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</row>
    <row r="917" spans="1:47" x14ac:dyDescent="0.25">
      <c r="A917" t="s">
        <v>0</v>
      </c>
      <c r="B917" t="s">
        <v>0</v>
      </c>
      <c r="C917">
        <v>3.2909004999999999E-12</v>
      </c>
      <c r="D917">
        <v>1.3873739E-11</v>
      </c>
      <c r="E917">
        <v>1.6121947999999998E-11</v>
      </c>
      <c r="F917">
        <v>1.5258519999999999E-11</v>
      </c>
      <c r="G917">
        <v>1.2169879E-11</v>
      </c>
      <c r="H917">
        <v>8.4118829999999996E-12</v>
      </c>
      <c r="I917">
        <v>3.2945474E-12</v>
      </c>
      <c r="J917">
        <v>1.5600592999999999E-12</v>
      </c>
      <c r="K917">
        <v>7.7142285999999997E-13</v>
      </c>
      <c r="L917">
        <v>4.6441616000000004E-13</v>
      </c>
      <c r="M917">
        <v>7.32071E-13</v>
      </c>
      <c r="N917">
        <v>2.1697563000000001E-12</v>
      </c>
      <c r="O917">
        <v>3.8011440000000004E-12</v>
      </c>
      <c r="P917" t="s">
        <v>0</v>
      </c>
      <c r="Q917" t="s">
        <v>0</v>
      </c>
      <c r="R917" t="s">
        <v>0</v>
      </c>
      <c r="S917">
        <v>6.2244160000000004E-4</v>
      </c>
      <c r="T917">
        <v>3.1450330000000002E-11</v>
      </c>
      <c r="U917">
        <v>1.7570147000000001E-11</v>
      </c>
      <c r="V917">
        <v>3.3533152000000002E-12</v>
      </c>
      <c r="W917">
        <v>5.6521520000000005E-13</v>
      </c>
      <c r="X917">
        <v>3.2023776000000002E-12</v>
      </c>
      <c r="Y917">
        <v>2.2101102999999999E-12</v>
      </c>
      <c r="Z917" t="s">
        <v>0</v>
      </c>
      <c r="AA917" t="s">
        <v>0</v>
      </c>
      <c r="AB917">
        <v>7.7879149999999994E-14</v>
      </c>
      <c r="AC917">
        <v>3.4042498000000001E-13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</row>
    <row r="918" spans="1:47" x14ac:dyDescent="0.25">
      <c r="A918" t="s">
        <v>0</v>
      </c>
      <c r="B918" t="s">
        <v>0</v>
      </c>
      <c r="C918" t="s">
        <v>0</v>
      </c>
      <c r="D918">
        <v>1.6753756E-3</v>
      </c>
      <c r="E918">
        <v>1.3675566E-3</v>
      </c>
      <c r="F918">
        <v>1.124873E-3</v>
      </c>
      <c r="G918">
        <v>1.0068639000000001E-3</v>
      </c>
      <c r="H918">
        <v>9.0008543000000003E-4</v>
      </c>
      <c r="I918">
        <v>7.1162570000000004E-4</v>
      </c>
      <c r="J918">
        <v>4.0665010000000003E-4</v>
      </c>
      <c r="K918">
        <v>4.5471440000000003E-11</v>
      </c>
      <c r="L918">
        <v>1.3476743999999999E-11</v>
      </c>
      <c r="M918">
        <v>4.2882133999999999E-12</v>
      </c>
      <c r="N918">
        <v>4.3641328000000003E-12</v>
      </c>
      <c r="O918" t="s">
        <v>0</v>
      </c>
      <c r="P918" t="s">
        <v>0</v>
      </c>
      <c r="Q918" t="s">
        <v>0</v>
      </c>
      <c r="R918" t="s">
        <v>0</v>
      </c>
      <c r="S918">
        <v>3.7511905999999999E-3</v>
      </c>
      <c r="T918">
        <v>3.0886595999999999E-3</v>
      </c>
      <c r="U918">
        <v>2.3005324999999998E-3</v>
      </c>
      <c r="V918">
        <v>1.3940413E-3</v>
      </c>
      <c r="W918">
        <v>3.2121534000000002E-4</v>
      </c>
      <c r="X918">
        <v>9.7342710000000001E-12</v>
      </c>
      <c r="Y918">
        <v>1.0298558000000001E-11</v>
      </c>
      <c r="Z918">
        <v>2.6681110000000002E-12</v>
      </c>
      <c r="AA918">
        <v>1.0335498999999999E-12</v>
      </c>
      <c r="AB918">
        <v>5.1003467000000003E-13</v>
      </c>
      <c r="AC918">
        <v>4.7105569999999996E-13</v>
      </c>
      <c r="AD918">
        <v>1.4809096999999999E-13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</row>
    <row r="919" spans="1:47" x14ac:dyDescent="0.25">
      <c r="A919" t="s">
        <v>0</v>
      </c>
      <c r="B919" t="s">
        <v>0</v>
      </c>
      <c r="C919" t="s">
        <v>0</v>
      </c>
      <c r="D919">
        <v>4.1132800000000004E-3</v>
      </c>
      <c r="E919">
        <v>2.9988352000000001E-3</v>
      </c>
      <c r="F919">
        <v>2.6955759999999999E-3</v>
      </c>
      <c r="G919">
        <v>2.6145182000000002E-3</v>
      </c>
      <c r="H919">
        <v>2.4090651000000002E-3</v>
      </c>
      <c r="I919">
        <v>2.2214660000000001E-3</v>
      </c>
      <c r="J919">
        <v>1.8137157000000001E-3</v>
      </c>
      <c r="K919">
        <v>1.2716182E-3</v>
      </c>
      <c r="L919">
        <v>5.9546060000000001E-4</v>
      </c>
      <c r="M919">
        <v>2.3999327E-11</v>
      </c>
      <c r="N919">
        <v>6.4386950000000004E-12</v>
      </c>
      <c r="O919" t="s">
        <v>0</v>
      </c>
      <c r="P919" t="s">
        <v>0</v>
      </c>
      <c r="Q919" t="s">
        <v>0</v>
      </c>
      <c r="R919" t="s">
        <v>0</v>
      </c>
      <c r="S919">
        <v>4.7011435999999998E-3</v>
      </c>
      <c r="T919">
        <v>4.3649350000000003E-3</v>
      </c>
      <c r="U919">
        <v>4.1788110000000002E-3</v>
      </c>
      <c r="V919">
        <v>3.4174954000000001E-3</v>
      </c>
      <c r="W919">
        <v>2.8116214E-3</v>
      </c>
      <c r="X919">
        <v>1.5925969E-3</v>
      </c>
      <c r="Y919">
        <v>3.1370369999999998E-11</v>
      </c>
      <c r="Z919" t="s">
        <v>0</v>
      </c>
      <c r="AA919">
        <v>1.3345680000000001E-12</v>
      </c>
      <c r="AB919">
        <v>8.2251359999999995E-13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</row>
    <row r="920" spans="1:47" x14ac:dyDescent="0.25">
      <c r="A920" t="s">
        <v>0</v>
      </c>
      <c r="B920" t="s">
        <v>0</v>
      </c>
      <c r="C920" t="s">
        <v>0</v>
      </c>
      <c r="D920">
        <v>4.3253620000000001E-3</v>
      </c>
      <c r="E920">
        <v>3.1768405E-3</v>
      </c>
      <c r="F920">
        <v>3.1408809999999999E-3</v>
      </c>
      <c r="G920">
        <v>3.0527114999999998E-3</v>
      </c>
      <c r="H920">
        <v>3.0125310000000001E-3</v>
      </c>
      <c r="I920">
        <v>2.8001743E-3</v>
      </c>
      <c r="J920">
        <v>2.6824679999999999E-3</v>
      </c>
      <c r="K920">
        <v>2.2548337000000002E-3</v>
      </c>
      <c r="L920">
        <v>1.4282800999999999E-3</v>
      </c>
      <c r="M920">
        <v>1.2104387000000001E-4</v>
      </c>
      <c r="N920">
        <v>1.3537209E-11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>
        <v>5.7135913999999998E-3</v>
      </c>
      <c r="U920">
        <v>4.9173589999999996E-3</v>
      </c>
      <c r="V920">
        <v>5.1696681999999997E-3</v>
      </c>
      <c r="W920">
        <v>4.7128320000000001E-3</v>
      </c>
      <c r="X920">
        <v>4.0039109999999998E-3</v>
      </c>
      <c r="Y920">
        <v>1.858681E-3</v>
      </c>
      <c r="Z920">
        <v>3.1612033000000001E-4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</row>
    <row r="921" spans="1:47" x14ac:dyDescent="0.25">
      <c r="A921" t="s">
        <v>0</v>
      </c>
      <c r="B921" t="s">
        <v>0</v>
      </c>
      <c r="C921" t="s">
        <v>0</v>
      </c>
      <c r="D921" t="s">
        <v>0</v>
      </c>
      <c r="E921">
        <v>2.8857306999999998E-3</v>
      </c>
      <c r="F921">
        <v>3.1806242E-3</v>
      </c>
      <c r="G921">
        <v>3.2279403E-3</v>
      </c>
      <c r="H921">
        <v>2.9296650000000001E-3</v>
      </c>
      <c r="I921">
        <v>3.0049814E-3</v>
      </c>
      <c r="J921">
        <v>3.0879678999999999E-3</v>
      </c>
      <c r="K921">
        <v>2.8491963000000001E-3</v>
      </c>
      <c r="L921">
        <v>1.8330187999999999E-3</v>
      </c>
      <c r="M921">
        <v>4.9753169999999997E-4</v>
      </c>
      <c r="N921">
        <v>3.0075615999999997E-11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>
        <v>5.6980694999999998E-3</v>
      </c>
      <c r="V921">
        <v>5.5841383999999999E-3</v>
      </c>
      <c r="W921">
        <v>5.4148779999999997E-3</v>
      </c>
      <c r="X921">
        <v>5.1624449999999999E-3</v>
      </c>
      <c r="Y921">
        <v>3.5294595000000002E-3</v>
      </c>
      <c r="Z921">
        <v>1.3978091000000001E-3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</row>
    <row r="922" spans="1:47" x14ac:dyDescent="0.25">
      <c r="A922" t="s">
        <v>0</v>
      </c>
      <c r="B922" t="s">
        <v>0</v>
      </c>
      <c r="C922" t="s">
        <v>0</v>
      </c>
      <c r="D922" t="s">
        <v>0</v>
      </c>
      <c r="E922">
        <v>7.3648089999999995E-4</v>
      </c>
      <c r="F922">
        <v>2.5311526999999999E-3</v>
      </c>
      <c r="G922">
        <v>1.9533992999999999E-3</v>
      </c>
      <c r="H922">
        <v>1.1847763999999999E-3</v>
      </c>
      <c r="I922">
        <v>2.2072564E-3</v>
      </c>
      <c r="J922">
        <v>3.8900956999999999E-3</v>
      </c>
      <c r="K922">
        <v>2.4359487000000001E-3</v>
      </c>
      <c r="L922">
        <v>1.6250718999999999E-3</v>
      </c>
      <c r="M922">
        <v>3.2284363000000002E-11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>
        <v>5.0355249999999999E-3</v>
      </c>
      <c r="V922">
        <v>5.1848440000000001E-3</v>
      </c>
      <c r="W922">
        <v>4.8318909999999996E-3</v>
      </c>
      <c r="X922">
        <v>4.1573599999999997E-3</v>
      </c>
      <c r="Y922">
        <v>3.3379379999999999E-3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</row>
    <row r="923" spans="1:4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>
        <v>5.8278799999999999E-4</v>
      </c>
      <c r="H923">
        <v>6.9594739999999996E-4</v>
      </c>
      <c r="I923">
        <v>7.4570683999999996E-4</v>
      </c>
      <c r="J923">
        <v>2.0667865999999999E-3</v>
      </c>
      <c r="K923">
        <v>4.8926806999999999E-10</v>
      </c>
      <c r="L923">
        <v>5.3326560000000003E-11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>
        <v>2.5549474999999999E-3</v>
      </c>
      <c r="V923">
        <v>3.6195004E-3</v>
      </c>
      <c r="W923">
        <v>1.1899009999999999E-3</v>
      </c>
      <c r="X923">
        <v>1.9130320000000001E-3</v>
      </c>
      <c r="Y923">
        <v>9.2808349999999996E-4</v>
      </c>
      <c r="Z923">
        <v>5.2229420000000004E-4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</row>
    <row r="924" spans="1:4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>
        <v>2.6451493999999999E-11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>
        <v>9.4230409999999998E-11</v>
      </c>
      <c r="U924">
        <v>1.4325419999999999E-10</v>
      </c>
      <c r="V924" t="s">
        <v>0</v>
      </c>
      <c r="W924" t="s">
        <v>0</v>
      </c>
      <c r="X924">
        <v>7.0423631999999997E-12</v>
      </c>
      <c r="Y924">
        <v>3.2567803000000002E-11</v>
      </c>
      <c r="Z924">
        <v>3.1921302E-11</v>
      </c>
      <c r="AA924">
        <v>3.2573378000000002E-11</v>
      </c>
      <c r="AB924">
        <v>3.9796014E-11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</row>
    <row r="925" spans="1:47" x14ac:dyDescent="0.25">
      <c r="A925">
        <v>1.21438215E-11</v>
      </c>
      <c r="B925">
        <v>1.1861872E-11</v>
      </c>
      <c r="C925">
        <v>1.2379063999999999E-11</v>
      </c>
      <c r="D925">
        <v>1.2147933E-11</v>
      </c>
      <c r="E925">
        <v>1.1486442E-11</v>
      </c>
      <c r="F925">
        <v>1.1122072E-11</v>
      </c>
      <c r="G925">
        <v>1.1022291E-11</v>
      </c>
      <c r="H925">
        <v>1.0865888E-11</v>
      </c>
      <c r="I925">
        <v>1.0837669E-11</v>
      </c>
      <c r="J925">
        <v>1.0847051599999999E-11</v>
      </c>
      <c r="K925">
        <v>1.0385996E-11</v>
      </c>
      <c r="L925">
        <v>1.0190957499999999E-11</v>
      </c>
      <c r="M925">
        <v>1.0132802E-11</v>
      </c>
      <c r="N925">
        <v>1.0000687E-11</v>
      </c>
      <c r="O925">
        <v>1.1065377000000001E-11</v>
      </c>
      <c r="P925">
        <v>1.1883352E-11</v>
      </c>
      <c r="Q925">
        <v>1.257108E-11</v>
      </c>
      <c r="R925">
        <v>1.336862E-11</v>
      </c>
      <c r="S925">
        <v>1.5831701999999999E-11</v>
      </c>
      <c r="T925">
        <v>2.2076713999999999E-11</v>
      </c>
      <c r="U925" t="s">
        <v>0</v>
      </c>
      <c r="V925" t="s">
        <v>0</v>
      </c>
      <c r="W925" t="s">
        <v>0</v>
      </c>
      <c r="X925" t="s">
        <v>0</v>
      </c>
      <c r="Y925">
        <v>1.2013445000000001E-11</v>
      </c>
      <c r="Z925">
        <v>2.0857893999999999E-11</v>
      </c>
      <c r="AA925">
        <v>1.9973870000000001E-11</v>
      </c>
      <c r="AB925">
        <v>2.5900369999999999E-11</v>
      </c>
      <c r="AC925">
        <v>2.1321251999999999E-11</v>
      </c>
      <c r="AD925">
        <v>1.4852445999999999E-11</v>
      </c>
      <c r="AE925">
        <v>1.8551200000000001E-11</v>
      </c>
      <c r="AF925">
        <v>1.4945842999999999E-11</v>
      </c>
      <c r="AG925">
        <v>1.3045653000000001E-11</v>
      </c>
      <c r="AH925">
        <v>1.5153073000000001E-11</v>
      </c>
      <c r="AI925">
        <v>1.5762243999999999E-11</v>
      </c>
      <c r="AJ925">
        <v>1.4217854000000001E-11</v>
      </c>
    </row>
    <row r="927" spans="1:4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M927" s="21"/>
      <c r="AN927" s="21"/>
      <c r="AO927" s="21"/>
      <c r="AP927" s="21"/>
      <c r="AR927" s="21"/>
      <c r="AS927" s="21"/>
      <c r="AT927" s="2" t="s">
        <v>32</v>
      </c>
    </row>
    <row r="928" spans="1:47" x14ac:dyDescent="0.25">
      <c r="A928" t="s">
        <v>0</v>
      </c>
      <c r="B928">
        <v>5.7313775000000002E-11</v>
      </c>
      <c r="C928">
        <v>5.6736280000000001E-11</v>
      </c>
      <c r="D928">
        <v>4.7587969999999998E-11</v>
      </c>
      <c r="E928">
        <v>3.9224549999999998E-11</v>
      </c>
      <c r="F928">
        <v>2.9074328E-11</v>
      </c>
      <c r="G928">
        <v>7.5609313000000001E-10</v>
      </c>
      <c r="H928">
        <v>2.2965694000000002E-11</v>
      </c>
      <c r="I928">
        <v>5.7703179999999998E-10</v>
      </c>
      <c r="J928">
        <v>3.4870060000000001E-11</v>
      </c>
      <c r="K928">
        <v>9.9936959999999996E-11</v>
      </c>
      <c r="L928">
        <v>2.9239836000000003E-11</v>
      </c>
      <c r="M928">
        <v>2.8930509E-11</v>
      </c>
      <c r="N928">
        <v>2.8523373000000001E-11</v>
      </c>
      <c r="O928">
        <v>3.5823885999999998E-10</v>
      </c>
      <c r="P928">
        <v>2.8745579000000001E-11</v>
      </c>
      <c r="Q928">
        <v>2.1484414999999999E-11</v>
      </c>
      <c r="R928">
        <v>3.9582656999999999E-10</v>
      </c>
      <c r="S928">
        <v>3.6883639999999998E-10</v>
      </c>
      <c r="T928">
        <v>1.3568102000000001E-10</v>
      </c>
      <c r="U928">
        <v>3.3013082E-11</v>
      </c>
      <c r="V928">
        <v>4.2867210000000001E-11</v>
      </c>
      <c r="W928">
        <v>2.8639388E-11</v>
      </c>
      <c r="X928">
        <v>4.3066474E-11</v>
      </c>
      <c r="Y928">
        <v>2.550528E-11</v>
      </c>
      <c r="Z928">
        <v>2.7861221999999999E-11</v>
      </c>
      <c r="AA928">
        <v>3.442715E-11</v>
      </c>
      <c r="AB928">
        <v>3.8623482999999999E-11</v>
      </c>
      <c r="AC928">
        <v>4.3170904000000003E-11</v>
      </c>
      <c r="AD928">
        <v>5.8839220000000003E-11</v>
      </c>
      <c r="AE928">
        <v>5.8100600000000002E-11</v>
      </c>
      <c r="AF928">
        <v>7.0971326000000004E-11</v>
      </c>
      <c r="AG928">
        <v>4.4780749999999999E-11</v>
      </c>
      <c r="AH928">
        <v>2.3478078999999999E-11</v>
      </c>
      <c r="AI928">
        <v>6.2424340000000001E-11</v>
      </c>
      <c r="AJ928" t="s">
        <v>0</v>
      </c>
      <c r="AM928" s="23" t="s">
        <v>1</v>
      </c>
      <c r="AN928" s="21"/>
      <c r="AO928" s="21">
        <f>SUM(A961:AJ962)/40</f>
        <v>2.1096253162499995E-11</v>
      </c>
      <c r="AP928" s="21"/>
      <c r="AQ928" s="21"/>
      <c r="AR928" s="23" t="s">
        <v>1</v>
      </c>
      <c r="AS928" s="21"/>
      <c r="AT928" s="36">
        <f>((AO928-AO$3)*100)/AO$3</f>
        <v>-32.166659605735632</v>
      </c>
      <c r="AU928" s="21"/>
    </row>
    <row r="929" spans="1:68" x14ac:dyDescent="0.25">
      <c r="A929">
        <v>1.4592021E-3</v>
      </c>
      <c r="B929">
        <v>1.373066E-3</v>
      </c>
      <c r="C929">
        <v>1.2977938E-3</v>
      </c>
      <c r="D929">
        <v>1.3403102E-3</v>
      </c>
      <c r="E929">
        <v>9.4625769999999996E-4</v>
      </c>
      <c r="F929">
        <v>4.2886155999999998E-4</v>
      </c>
      <c r="G929">
        <v>6.6216455000000004E-7</v>
      </c>
      <c r="H929">
        <v>4.3897206000000002E-9</v>
      </c>
      <c r="I929">
        <v>1.3122157000000001E-7</v>
      </c>
      <c r="J929">
        <v>6.228223E-5</v>
      </c>
      <c r="K929">
        <v>2.6988895999999999E-4</v>
      </c>
      <c r="L929">
        <v>1.0744060999999999E-6</v>
      </c>
      <c r="M929">
        <v>2.1845663000000001E-8</v>
      </c>
      <c r="N929">
        <v>7.8057794999999994E-8</v>
      </c>
      <c r="O929">
        <v>2.2735710000000001E-4</v>
      </c>
      <c r="P929">
        <v>7.8184570000000005E-6</v>
      </c>
      <c r="Q929">
        <v>1.0253149999999999E-6</v>
      </c>
      <c r="R929">
        <v>2.3638721999999999E-9</v>
      </c>
      <c r="S929">
        <v>1.1328565000000001E-9</v>
      </c>
      <c r="T929">
        <v>6.6989125000000002E-4</v>
      </c>
      <c r="U929">
        <v>2.1921436999999999E-6</v>
      </c>
      <c r="V929">
        <v>7.3332149999999997E-10</v>
      </c>
      <c r="W929">
        <v>3.2033569999999998E-10</v>
      </c>
      <c r="X929">
        <v>9.2692980000000002E-8</v>
      </c>
      <c r="Y929">
        <v>5.9657250000000003E-4</v>
      </c>
      <c r="Z929">
        <v>2.5687516E-3</v>
      </c>
      <c r="AA929">
        <v>2.4013056000000001E-3</v>
      </c>
      <c r="AB929">
        <v>2.4506291000000002E-3</v>
      </c>
      <c r="AC929">
        <v>2.2353925999999999E-3</v>
      </c>
      <c r="AD929">
        <v>2.6705589999999999E-3</v>
      </c>
      <c r="AE929">
        <v>2.5600627999999999E-3</v>
      </c>
      <c r="AF929">
        <v>2.4460515E-3</v>
      </c>
      <c r="AG929">
        <v>7.9259182999999998E-4</v>
      </c>
      <c r="AH929">
        <v>8.726904E-4</v>
      </c>
      <c r="AI929">
        <v>1.0288813E-8</v>
      </c>
      <c r="AJ929">
        <v>9.2419780000000003E-4</v>
      </c>
      <c r="AM929" s="23" t="s">
        <v>2</v>
      </c>
      <c r="AN929" s="21"/>
      <c r="AO929" s="21">
        <f>SUM(A927:AJ928)/34</f>
        <v>1.1035616520588234E-10</v>
      </c>
      <c r="AP929" s="21"/>
      <c r="AQ929" s="21"/>
      <c r="AR929" s="23" t="s">
        <v>2</v>
      </c>
      <c r="AS929" s="21"/>
      <c r="AT929" s="2">
        <f>((AO929-AO$4)*100)/AO$4</f>
        <v>103.5560006143002</v>
      </c>
    </row>
    <row r="930" spans="1:68" x14ac:dyDescent="0.25">
      <c r="A930">
        <v>3.9003456000000001E-3</v>
      </c>
      <c r="B930">
        <v>3.7923396999999998E-3</v>
      </c>
      <c r="C930">
        <v>3.7705886999999999E-3</v>
      </c>
      <c r="D930">
        <v>3.8544487000000001E-3</v>
      </c>
      <c r="E930">
        <v>3.7361920000000002E-3</v>
      </c>
      <c r="F930">
        <v>3.6181986999999998E-3</v>
      </c>
      <c r="G930">
        <v>3.5260168000000001E-3</v>
      </c>
      <c r="H930">
        <v>3.5765473999999999E-3</v>
      </c>
      <c r="I930">
        <v>3.9809060000000002E-3</v>
      </c>
      <c r="J930">
        <v>4.0425955999999997E-3</v>
      </c>
      <c r="K930">
        <v>4.1245559999999997E-3</v>
      </c>
      <c r="L930">
        <v>4.0560136999999996E-3</v>
      </c>
      <c r="M930">
        <v>3.9440845000000002E-3</v>
      </c>
      <c r="N930">
        <v>3.7845284999999998E-3</v>
      </c>
      <c r="O930">
        <v>3.7845930000000002E-3</v>
      </c>
      <c r="P930">
        <v>3.6606913999999999E-3</v>
      </c>
      <c r="Q930">
        <v>3.5854045000000001E-3</v>
      </c>
      <c r="R930">
        <v>3.3122210000000002E-3</v>
      </c>
      <c r="S930">
        <v>2.5000672E-3</v>
      </c>
      <c r="T930">
        <v>2.9073555000000001E-3</v>
      </c>
      <c r="U930">
        <v>3.3822828000000002E-3</v>
      </c>
      <c r="V930">
        <v>3.7185396000000001E-3</v>
      </c>
      <c r="W930">
        <v>3.847989E-3</v>
      </c>
      <c r="X930">
        <v>3.7574881999999999E-3</v>
      </c>
      <c r="Y930">
        <v>3.7723803000000002E-3</v>
      </c>
      <c r="Z930">
        <v>3.7231254E-3</v>
      </c>
      <c r="AA930">
        <v>3.7199561E-3</v>
      </c>
      <c r="AB930">
        <v>3.6885827E-3</v>
      </c>
      <c r="AC930">
        <v>3.6201125000000002E-3</v>
      </c>
      <c r="AD930">
        <v>3.7950551999999999E-3</v>
      </c>
      <c r="AE930">
        <v>3.8625293000000001E-3</v>
      </c>
      <c r="AF930">
        <v>3.8942432E-3</v>
      </c>
      <c r="AG930">
        <v>3.8888166E-3</v>
      </c>
      <c r="AH930">
        <v>3.9533099999999998E-3</v>
      </c>
      <c r="AI930">
        <v>3.9633511999999996E-3</v>
      </c>
      <c r="AJ930">
        <v>3.8974743999999999E-3</v>
      </c>
      <c r="AM930" s="26" t="s">
        <v>5</v>
      </c>
      <c r="AN930" s="21"/>
      <c r="AO930" s="21">
        <f>SUM(A959:AJ960)/26</f>
        <v>2.0680078877704897E-3</v>
      </c>
      <c r="AP930" s="21"/>
      <c r="AQ930" s="21"/>
      <c r="AR930" s="26" t="s">
        <v>5</v>
      </c>
      <c r="AS930" s="21"/>
      <c r="AT930" s="2">
        <f>((AO930-AO$5)*100)/AO$5</f>
        <v>-2.6316197868966853</v>
      </c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49" t="s">
        <v>54</v>
      </c>
      <c r="BN930" s="49"/>
      <c r="BO930" s="49"/>
      <c r="BP930" s="49"/>
    </row>
    <row r="931" spans="1:68" x14ac:dyDescent="0.25">
      <c r="A931">
        <v>3.9682705E-3</v>
      </c>
      <c r="B931">
        <v>3.9760999999999998E-3</v>
      </c>
      <c r="C931">
        <v>3.8290462000000001E-3</v>
      </c>
      <c r="D931">
        <v>3.9408313999999998E-3</v>
      </c>
      <c r="E931">
        <v>3.9450819999999999E-3</v>
      </c>
      <c r="F931">
        <v>3.7926252000000001E-3</v>
      </c>
      <c r="G931">
        <v>3.8556407999999999E-3</v>
      </c>
      <c r="H931">
        <v>3.8404310000000001E-3</v>
      </c>
      <c r="I931">
        <v>4.0637297000000001E-3</v>
      </c>
      <c r="J931">
        <v>4.1414414999999998E-3</v>
      </c>
      <c r="K931">
        <v>4.0286356000000002E-3</v>
      </c>
      <c r="L931">
        <v>3.9436426E-3</v>
      </c>
      <c r="M931">
        <v>3.8478369999999998E-3</v>
      </c>
      <c r="N931">
        <v>3.8200262999999999E-3</v>
      </c>
      <c r="O931">
        <v>3.7197295999999999E-3</v>
      </c>
      <c r="P931">
        <v>3.6257313999999998E-3</v>
      </c>
      <c r="Q931">
        <v>3.5452505E-3</v>
      </c>
      <c r="R931">
        <v>3.4677542E-3</v>
      </c>
      <c r="S931">
        <v>2.7980404E-3</v>
      </c>
      <c r="T931" t="s">
        <v>0</v>
      </c>
      <c r="U931">
        <v>4.3374164999999999E-3</v>
      </c>
      <c r="V931">
        <v>4.3325839999999996E-3</v>
      </c>
      <c r="W931">
        <v>4.3366029999999996E-3</v>
      </c>
      <c r="X931">
        <v>4.2436933000000003E-3</v>
      </c>
      <c r="Y931">
        <v>4.1948159999999996E-3</v>
      </c>
      <c r="Z931">
        <v>4.1279020000000001E-3</v>
      </c>
      <c r="AA931">
        <v>3.8782384000000001E-3</v>
      </c>
      <c r="AB931">
        <v>3.9228383000000002E-3</v>
      </c>
      <c r="AC931">
        <v>3.9941430000000003E-3</v>
      </c>
      <c r="AD931">
        <v>4.076667E-3</v>
      </c>
      <c r="AE931">
        <v>4.1980756999999997E-3</v>
      </c>
      <c r="AF931">
        <v>4.2161215000000004E-3</v>
      </c>
      <c r="AG931">
        <v>3.9612576000000004E-3</v>
      </c>
      <c r="AH931">
        <v>4.0376876000000001E-3</v>
      </c>
      <c r="AI931">
        <v>3.9122994000000003E-3</v>
      </c>
      <c r="AJ931">
        <v>4.0191899999999997E-3</v>
      </c>
      <c r="AM931" s="26" t="s">
        <v>8</v>
      </c>
      <c r="AN931" s="21"/>
      <c r="AO931" s="21">
        <f>SUM(A929:AJ930)/72</f>
        <v>2.2576355856010763E-3</v>
      </c>
      <c r="AP931" s="21"/>
      <c r="AQ931" s="21"/>
      <c r="AR931" s="26" t="s">
        <v>8</v>
      </c>
      <c r="AS931" s="21"/>
      <c r="AT931" s="2">
        <f>((AO931-AO$6)*100)/AO$6</f>
        <v>6.4032823674147679</v>
      </c>
      <c r="BA931" s="2"/>
      <c r="BI931" t="s">
        <v>40</v>
      </c>
      <c r="BJ931" t="s">
        <v>41</v>
      </c>
      <c r="BK931" t="s">
        <v>42</v>
      </c>
      <c r="BM931" s="49" t="s">
        <v>40</v>
      </c>
      <c r="BN931" s="49" t="s">
        <v>41</v>
      </c>
      <c r="BO931" s="49" t="s">
        <v>42</v>
      </c>
      <c r="BP931" s="49"/>
    </row>
    <row r="932" spans="1:68" x14ac:dyDescent="0.25">
      <c r="A932">
        <v>4.2090197000000003E-3</v>
      </c>
      <c r="B932">
        <v>4.0900963000000002E-3</v>
      </c>
      <c r="C932">
        <v>4.0587119999999999E-3</v>
      </c>
      <c r="D932">
        <v>4.1217500000000004E-3</v>
      </c>
      <c r="E932">
        <v>3.7013032E-3</v>
      </c>
      <c r="F932">
        <v>2.6651031999999999E-3</v>
      </c>
      <c r="G932">
        <v>2.0335226000000001E-3</v>
      </c>
      <c r="H932">
        <v>1.2498456000000001E-3</v>
      </c>
      <c r="I932">
        <v>2.2016844999999999E-3</v>
      </c>
      <c r="J932">
        <v>2.3271648999999999E-3</v>
      </c>
      <c r="K932">
        <v>2.5584143999999999E-3</v>
      </c>
      <c r="L932">
        <v>2.6326358999999998E-3</v>
      </c>
      <c r="M932">
        <v>2.7793671000000001E-3</v>
      </c>
      <c r="N932">
        <v>2.9331252E-3</v>
      </c>
      <c r="O932">
        <v>3.0367689999999999E-3</v>
      </c>
      <c r="P932">
        <v>2.9909767E-3</v>
      </c>
      <c r="Q932">
        <v>2.927565E-3</v>
      </c>
      <c r="R932">
        <v>2.6160419999999998E-3</v>
      </c>
      <c r="S932">
        <v>1.8219931999999999E-3</v>
      </c>
      <c r="T932" t="s">
        <v>0</v>
      </c>
      <c r="U932">
        <v>4.6112890000000002E-3</v>
      </c>
      <c r="V932">
        <v>4.6157623000000004E-3</v>
      </c>
      <c r="W932">
        <v>4.6450924000000001E-3</v>
      </c>
      <c r="X932">
        <v>4.5002727000000003E-3</v>
      </c>
      <c r="Y932">
        <v>4.4653799999999997E-3</v>
      </c>
      <c r="Z932">
        <v>4.2553699999999996E-3</v>
      </c>
      <c r="AA932">
        <v>4.1736276000000003E-3</v>
      </c>
      <c r="AB932">
        <v>4.1843339999999996E-3</v>
      </c>
      <c r="AC932">
        <v>4.2250680000000002E-3</v>
      </c>
      <c r="AD932">
        <v>4.1348896999999999E-3</v>
      </c>
      <c r="AE932">
        <v>4.189239E-3</v>
      </c>
      <c r="AF932">
        <v>4.3173539999999998E-3</v>
      </c>
      <c r="AG932">
        <v>3.971675E-3</v>
      </c>
      <c r="AH932">
        <v>3.9188814999999997E-3</v>
      </c>
      <c r="AI932">
        <v>3.9700153E-3</v>
      </c>
      <c r="AJ932">
        <v>4.1262084000000003E-3</v>
      </c>
      <c r="AM932" s="27" t="s">
        <v>11</v>
      </c>
      <c r="AN932" s="21"/>
      <c r="AO932" s="21">
        <f>SUM(A954:R958)/56</f>
        <v>1.3684770354494482E-3</v>
      </c>
      <c r="AP932" s="21"/>
      <c r="AR932" s="27" t="s">
        <v>11</v>
      </c>
      <c r="AS932" s="21"/>
      <c r="AT932" s="2">
        <f>((AO932-AO$7)*100)/AO$7</f>
        <v>-13.082623011759303</v>
      </c>
      <c r="AZ932" s="29" t="s">
        <v>43</v>
      </c>
      <c r="BA932" t="s">
        <v>44</v>
      </c>
      <c r="BB932" t="s">
        <v>45</v>
      </c>
      <c r="BC932" t="s">
        <v>46</v>
      </c>
      <c r="BD932" t="s">
        <v>47</v>
      </c>
      <c r="BE932" t="s">
        <v>48</v>
      </c>
      <c r="BF932" t="s">
        <v>49</v>
      </c>
      <c r="BG932" t="s">
        <v>50</v>
      </c>
      <c r="BH932" t="s">
        <v>51</v>
      </c>
      <c r="BI932" s="36" t="s">
        <v>52</v>
      </c>
      <c r="BJ932" s="36" t="s">
        <v>52</v>
      </c>
      <c r="BK932" s="36" t="s">
        <v>52</v>
      </c>
      <c r="BL932" s="47" t="s">
        <v>53</v>
      </c>
      <c r="BM932" s="52" t="s">
        <v>52</v>
      </c>
      <c r="BN932" s="52" t="s">
        <v>52</v>
      </c>
      <c r="BO932" s="52" t="s">
        <v>52</v>
      </c>
      <c r="BP932" s="52" t="s">
        <v>53</v>
      </c>
    </row>
    <row r="933" spans="1:68" x14ac:dyDescent="0.25">
      <c r="A933">
        <v>4.1255249999999997E-3</v>
      </c>
      <c r="B933">
        <v>3.5405712999999998E-3</v>
      </c>
      <c r="C933">
        <v>2.3531952999999999E-3</v>
      </c>
      <c r="D933">
        <v>1.1572520999999999E-3</v>
      </c>
      <c r="E933">
        <v>5.3058779999999995E-4</v>
      </c>
      <c r="F933">
        <v>6.7135190000000003E-4</v>
      </c>
      <c r="G933">
        <v>8.5680360000000004E-5</v>
      </c>
      <c r="H933">
        <v>2.939622E-4</v>
      </c>
      <c r="I933">
        <v>4.7864229999999998E-4</v>
      </c>
      <c r="J933">
        <v>4.1391983E-4</v>
      </c>
      <c r="K933">
        <v>4.5013885000000001E-4</v>
      </c>
      <c r="L933">
        <v>5.0504005000000002E-4</v>
      </c>
      <c r="M933">
        <v>5.3439820000000002E-4</v>
      </c>
      <c r="N933">
        <v>6.7974335999999998E-4</v>
      </c>
      <c r="O933">
        <v>8.5747449999999995E-4</v>
      </c>
      <c r="P933">
        <v>8.5107156000000005E-4</v>
      </c>
      <c r="Q933">
        <v>9.2776486000000001E-4</v>
      </c>
      <c r="R933">
        <v>6.5768010000000004E-4</v>
      </c>
      <c r="S933">
        <v>1.7081839999999999E-5</v>
      </c>
      <c r="T933" t="s">
        <v>0</v>
      </c>
      <c r="U933">
        <v>2.4675725000000001E-3</v>
      </c>
      <c r="V933">
        <v>2.7019653999999999E-3</v>
      </c>
      <c r="W933">
        <v>3.2138925E-3</v>
      </c>
      <c r="X933">
        <v>3.3697100000000002E-3</v>
      </c>
      <c r="Y933">
        <v>3.2006285999999998E-3</v>
      </c>
      <c r="Z933">
        <v>3.1783892999999999E-3</v>
      </c>
      <c r="AA933">
        <v>3.1940364000000001E-3</v>
      </c>
      <c r="AB933">
        <v>3.3784803999999998E-3</v>
      </c>
      <c r="AC933">
        <v>3.9885286000000001E-3</v>
      </c>
      <c r="AD933">
        <v>3.6655497E-3</v>
      </c>
      <c r="AE933">
        <v>3.5414729999999998E-3</v>
      </c>
      <c r="AF933">
        <v>3.7464933000000001E-3</v>
      </c>
      <c r="AG933">
        <v>3.6699580000000001E-3</v>
      </c>
      <c r="AH933">
        <v>3.8524126000000001E-3</v>
      </c>
      <c r="AI933">
        <v>4.0459805E-3</v>
      </c>
      <c r="AJ933">
        <v>4.2040560000000003E-3</v>
      </c>
      <c r="AM933" s="27" t="s">
        <v>14</v>
      </c>
      <c r="AN933" s="21"/>
      <c r="AO933" s="21">
        <f>SUM(E931:R935)/68</f>
        <v>1.4802041596916535E-3</v>
      </c>
      <c r="AP933" s="21"/>
      <c r="AR933" s="27" t="s">
        <v>14</v>
      </c>
      <c r="AS933" s="21"/>
      <c r="AT933" s="2">
        <f>((AO933-AO$8)*100)/AO$8</f>
        <v>-11.931683256622803</v>
      </c>
      <c r="AZ933" s="23" t="s">
        <v>1</v>
      </c>
      <c r="BA933" s="21">
        <f>AO928</f>
        <v>2.1096253162499995E-11</v>
      </c>
      <c r="BB933" s="21">
        <f>BA933*0.001</f>
        <v>2.1096253162499997E-14</v>
      </c>
      <c r="BC933" s="21">
        <f>BB933*80.8</f>
        <v>1.7045772555299997E-12</v>
      </c>
      <c r="BD933" s="21">
        <f>BC933*12</f>
        <v>2.0454927066359995E-11</v>
      </c>
      <c r="BE933" s="21">
        <f>BD933*1000</f>
        <v>2.0454927066359996E-8</v>
      </c>
      <c r="BF933" s="21">
        <f>BE933*0.000000000000000001</f>
        <v>2.0454927066359996E-26</v>
      </c>
      <c r="BG933" s="1">
        <f>BF933*BA$2</f>
        <v>7.194713771686133E-12</v>
      </c>
      <c r="BH933" s="1">
        <f>BG933*365</f>
        <v>2.6260705266654384E-9</v>
      </c>
      <c r="BI933" s="22">
        <f>BH933*BD$2</f>
        <v>1.5534871043124011E-8</v>
      </c>
      <c r="BJ933" s="22">
        <f>BH933*BD$3</f>
        <v>3.1069742086248022E-8</v>
      </c>
      <c r="BK933" s="22">
        <f>BH933*BD$4</f>
        <v>9.3209226258744065E-8</v>
      </c>
      <c r="BL933" s="48">
        <f>AVERAGE(BI933:BK933)</f>
        <v>4.6604613129372032E-8</v>
      </c>
      <c r="BM933" s="50">
        <f>BI933-BI$8</f>
        <v>-7.3666563663054053E-9</v>
      </c>
      <c r="BN933" s="50">
        <f>BJ933-BJ$8</f>
        <v>-1.4733312732610811E-8</v>
      </c>
      <c r="BO933" s="50">
        <f>BK933-BK$8</f>
        <v>-4.4199938197832445E-8</v>
      </c>
      <c r="BP933" s="50">
        <f>BL933-BL$8</f>
        <v>-2.2099969098916222E-8</v>
      </c>
    </row>
    <row r="934" spans="1:68" x14ac:dyDescent="0.25">
      <c r="A934">
        <v>1.6730578E-3</v>
      </c>
      <c r="B934">
        <v>6.0053159999999995E-4</v>
      </c>
      <c r="C934">
        <v>2.0988936E-11</v>
      </c>
      <c r="D934">
        <v>1.1718184E-11</v>
      </c>
      <c r="E934" t="s">
        <v>0</v>
      </c>
      <c r="F934">
        <v>1.7679557999999999E-3</v>
      </c>
      <c r="G934">
        <v>1.3527375000000001E-6</v>
      </c>
      <c r="H934">
        <v>1.8902989000000001E-11</v>
      </c>
      <c r="I934">
        <v>2.0382318999999999E-11</v>
      </c>
      <c r="J934">
        <v>2.312773E-11</v>
      </c>
      <c r="K934">
        <v>2.1237798000000001E-11</v>
      </c>
      <c r="L934">
        <v>1.6780972000000001E-11</v>
      </c>
      <c r="M934">
        <v>1.3910499000000001E-11</v>
      </c>
      <c r="N934">
        <v>1.3377776999999999E-11</v>
      </c>
      <c r="O934">
        <v>1.4810233000000001E-11</v>
      </c>
      <c r="P934">
        <v>1.6457368E-11</v>
      </c>
      <c r="Q934">
        <v>1.5971355999999998E-11</v>
      </c>
      <c r="R934">
        <v>9.3058010000000008E-12</v>
      </c>
      <c r="S934">
        <v>6.056144E-12</v>
      </c>
      <c r="T934" t="s">
        <v>0</v>
      </c>
      <c r="U934">
        <v>2.4250032999999999E-3</v>
      </c>
      <c r="V934">
        <v>1.0844186E-3</v>
      </c>
      <c r="W934">
        <v>1.0814198E-3</v>
      </c>
      <c r="X934">
        <v>1.2780285E-3</v>
      </c>
      <c r="Y934">
        <v>1.2222556E-3</v>
      </c>
      <c r="Z934">
        <v>1.0633023E-3</v>
      </c>
      <c r="AA934">
        <v>9.4246029999999999E-4</v>
      </c>
      <c r="AB934">
        <v>1.4417270000000001E-3</v>
      </c>
      <c r="AC934">
        <v>4.2527392999999998E-3</v>
      </c>
      <c r="AD934">
        <v>9.9027389999999994E-4</v>
      </c>
      <c r="AE934">
        <v>6.1627776000000001E-5</v>
      </c>
      <c r="AF934">
        <v>8.3030229999999999E-4</v>
      </c>
      <c r="AG934">
        <v>1.7927742999999999E-3</v>
      </c>
      <c r="AH934">
        <v>2.4195012999999998E-3</v>
      </c>
      <c r="AI934">
        <v>2.7977636000000002E-3</v>
      </c>
      <c r="AJ934">
        <v>2.5910079000000001E-3</v>
      </c>
      <c r="AM934" s="30" t="s">
        <v>17</v>
      </c>
      <c r="AN934" s="21"/>
      <c r="AO934" s="21">
        <f>SUM(S954:Z958)/35</f>
        <v>2.4274251450788265E-3</v>
      </c>
      <c r="AP934" s="21"/>
      <c r="AR934" s="30" t="s">
        <v>17</v>
      </c>
      <c r="AS934" s="21"/>
      <c r="AT934" s="2">
        <f>((AO934-AO$9)*100)/AO$9</f>
        <v>-14.491344494177504</v>
      </c>
      <c r="AZ934" s="23" t="s">
        <v>2</v>
      </c>
      <c r="BA934" s="21">
        <f t="shared" ref="BA934:BA945" si="381">AO929</f>
        <v>1.1035616520588234E-10</v>
      </c>
      <c r="BB934" s="21">
        <f t="shared" ref="BB934:BB946" si="382">BA934*0.001</f>
        <v>1.1035616520588235E-13</v>
      </c>
      <c r="BC934" s="21">
        <f t="shared" ref="BC934:BC946" si="383">BB934*80.8</f>
        <v>8.9167781486352938E-12</v>
      </c>
      <c r="BD934" s="21">
        <f t="shared" ref="BD934:BD946" si="384">BC934*12</f>
        <v>1.0700133778362353E-10</v>
      </c>
      <c r="BE934" s="21">
        <f t="shared" ref="BE934:BE946" si="385">BD934*1000</f>
        <v>1.0700133778362353E-7</v>
      </c>
      <c r="BF934" s="21">
        <f t="shared" ref="BF934:BF946" si="386">BE934*0.000000000000000001</f>
        <v>1.0700133778362353E-25</v>
      </c>
      <c r="BG934" s="1">
        <f>BF934*BA$2</f>
        <v>3.7636115545322824E-11</v>
      </c>
      <c r="BH934" s="1">
        <f t="shared" ref="BH934:BH945" si="387">BG934*365</f>
        <v>1.373718217404283E-8</v>
      </c>
      <c r="BI934" s="22">
        <f t="shared" ref="BI934" si="388">BH934*BD$2</f>
        <v>8.1264136436060458E-8</v>
      </c>
      <c r="BJ934" s="22">
        <f t="shared" ref="BJ934:BJ946" si="389">BH934*BD$3</f>
        <v>1.6252827287212092E-7</v>
      </c>
      <c r="BK934" s="22">
        <f t="shared" ref="BK934:BK946" si="390">BH934*BD$4</f>
        <v>4.8758481861636278E-7</v>
      </c>
      <c r="BL934" s="48">
        <f t="shared" ref="BL934" si="391">AVERAGE(BI934:BK934)</f>
        <v>2.4379240930818139E-7</v>
      </c>
      <c r="BM934" s="50">
        <f>BI934-BI$9</f>
        <v>4.1341885954218621E-8</v>
      </c>
      <c r="BN934" s="50">
        <f>BJ934-BJ$9</f>
        <v>8.2683771908437242E-8</v>
      </c>
      <c r="BO934" s="50">
        <f>BK934-BK$9</f>
        <v>2.4805131572531173E-7</v>
      </c>
      <c r="BP934" s="50">
        <f>BL934-BL$9</f>
        <v>1.2402565786265586E-7</v>
      </c>
    </row>
    <row r="935" spans="1:68" x14ac:dyDescent="0.25">
      <c r="A935">
        <v>1.0887044999999999E-11</v>
      </c>
      <c r="B935">
        <v>6.1260042000000004E-12</v>
      </c>
      <c r="C935">
        <v>2.3664490000000001E-12</v>
      </c>
      <c r="D935" t="s">
        <v>0</v>
      </c>
      <c r="E935" t="s">
        <v>0</v>
      </c>
      <c r="F935">
        <v>6.5604154999999997E-4</v>
      </c>
      <c r="G935">
        <v>4.8275432999999997E-12</v>
      </c>
      <c r="H935">
        <v>2.7185490999999998E-12</v>
      </c>
      <c r="I935">
        <v>1.8511722000000001E-12</v>
      </c>
      <c r="J935">
        <v>9.4264079999999997E-13</v>
      </c>
      <c r="K935">
        <v>4.3048780000000001E-13</v>
      </c>
      <c r="L935">
        <v>2.9978956999999999E-13</v>
      </c>
      <c r="M935">
        <v>6.5642899999999999E-13</v>
      </c>
      <c r="N935">
        <v>9.7753120000000006E-13</v>
      </c>
      <c r="O935">
        <v>1.1547307000000001E-12</v>
      </c>
      <c r="P935">
        <v>1.2469329999999999E-12</v>
      </c>
      <c r="Q935">
        <v>9.5010500000000002E-13</v>
      </c>
      <c r="R935">
        <v>1.2117388E-12</v>
      </c>
      <c r="S935">
        <v>2.6961066E-12</v>
      </c>
      <c r="T935" t="s">
        <v>0</v>
      </c>
      <c r="U935" t="s">
        <v>0</v>
      </c>
      <c r="V935">
        <v>1.4425491999999999E-11</v>
      </c>
      <c r="W935">
        <v>1.2412177999999999E-11</v>
      </c>
      <c r="X935">
        <v>1.6416323E-11</v>
      </c>
      <c r="Y935">
        <v>2.1052666999999999E-11</v>
      </c>
      <c r="Z935">
        <v>9.8068840000000006E-12</v>
      </c>
      <c r="AA935">
        <v>3.91936E-12</v>
      </c>
      <c r="AB935">
        <v>2.3380771E-11</v>
      </c>
      <c r="AC935" t="s">
        <v>0</v>
      </c>
      <c r="AD935">
        <v>3.8081183999999998E-11</v>
      </c>
      <c r="AE935">
        <v>6.3633872E-12</v>
      </c>
      <c r="AF935">
        <v>2.3325792000000001E-12</v>
      </c>
      <c r="AG935">
        <v>1.0955632000000001E-12</v>
      </c>
      <c r="AH935">
        <v>5.6579225E-12</v>
      </c>
      <c r="AI935">
        <v>1.3892953E-11</v>
      </c>
      <c r="AJ935">
        <v>8.9048090000000001E-12</v>
      </c>
      <c r="AM935" s="30" t="s">
        <v>19</v>
      </c>
      <c r="AN935" s="21"/>
      <c r="AO935" s="21">
        <f>SUM(S931:AB935)/44</f>
        <v>2.4705823988674072E-3</v>
      </c>
      <c r="AP935" s="21"/>
      <c r="AR935" s="30" t="s">
        <v>19</v>
      </c>
      <c r="AS935" s="21"/>
      <c r="AT935" s="2">
        <f>((AO935-AO$10)*100)/AO$10</f>
        <v>-6.6546844093399784</v>
      </c>
      <c r="AZ935" s="26" t="s">
        <v>5</v>
      </c>
      <c r="BA935" s="21">
        <f t="shared" si="381"/>
        <v>2.0680078877704897E-3</v>
      </c>
      <c r="BB935" s="21">
        <f t="shared" si="382"/>
        <v>2.0680078877704898E-6</v>
      </c>
      <c r="BC935" s="21">
        <f t="shared" si="383"/>
        <v>1.6709503733185557E-4</v>
      </c>
      <c r="BD935" s="21">
        <f t="shared" si="384"/>
        <v>2.0051404479822666E-3</v>
      </c>
      <c r="BE935" s="21">
        <f t="shared" si="385"/>
        <v>2.0051404479822668</v>
      </c>
      <c r="BF935" s="21">
        <f t="shared" si="386"/>
        <v>2.005140447982267E-18</v>
      </c>
      <c r="BG935" s="1">
        <f>BF935*BA$2</f>
        <v>7.0527807547104266E-4</v>
      </c>
      <c r="BH935" s="1">
        <f t="shared" si="387"/>
        <v>0.25742649754693059</v>
      </c>
      <c r="BI935" s="22">
        <f>BH935*BD$2</f>
        <v>1.52284083838093</v>
      </c>
      <c r="BJ935" s="22">
        <f t="shared" si="389"/>
        <v>3.04568167676186</v>
      </c>
      <c r="BK935" s="22">
        <f t="shared" si="390"/>
        <v>9.137045030285579</v>
      </c>
      <c r="BL935" s="48">
        <f>AVERAGE(BI935:BK935)</f>
        <v>4.5685225151427895</v>
      </c>
      <c r="BM935" s="50">
        <f>BI935-BI$10</f>
        <v>-4.1158516489712138E-2</v>
      </c>
      <c r="BN935" s="50">
        <f>BJ935-BJ$10</f>
        <v>-8.2317032979424276E-2</v>
      </c>
      <c r="BO935" s="50">
        <f>BK935-BK$10</f>
        <v>-0.24695109893827372</v>
      </c>
      <c r="BP935" s="50">
        <f>BL935-BL$10</f>
        <v>-0.12347554946913686</v>
      </c>
    </row>
    <row r="936" spans="1:68" x14ac:dyDescent="0.25">
      <c r="A936">
        <v>3.7028132000000003E-12</v>
      </c>
      <c r="B936">
        <v>3.6053668999999998E-12</v>
      </c>
      <c r="C936" t="s">
        <v>0</v>
      </c>
      <c r="D936" t="s">
        <v>0</v>
      </c>
      <c r="E936" t="s">
        <v>0</v>
      </c>
      <c r="F936">
        <v>3.4222555000000001E-11</v>
      </c>
      <c r="G936">
        <v>3.8626439999999997E-12</v>
      </c>
      <c r="H936">
        <v>2.8759565999999999E-12</v>
      </c>
      <c r="I936">
        <v>2.3013559999999999E-12</v>
      </c>
      <c r="J936">
        <v>1.2077087E-12</v>
      </c>
      <c r="K936">
        <v>7.8223810000000002E-13</v>
      </c>
      <c r="L936">
        <v>5.1295382999999998E-13</v>
      </c>
      <c r="M936">
        <v>4.2125969999999999E-13</v>
      </c>
      <c r="N936">
        <v>3.9360137999999999E-13</v>
      </c>
      <c r="O936">
        <v>3.7403383999999999E-13</v>
      </c>
      <c r="P936">
        <v>3.8010957E-13</v>
      </c>
      <c r="Q936">
        <v>4.5328096999999998E-13</v>
      </c>
      <c r="R936">
        <v>8.47757E-13</v>
      </c>
      <c r="S936">
        <v>1.3994527E-12</v>
      </c>
      <c r="T936" t="s">
        <v>0</v>
      </c>
      <c r="U936" t="s">
        <v>0</v>
      </c>
      <c r="V936">
        <v>2.3814238E-5</v>
      </c>
      <c r="W936">
        <v>8.0852830000000006E-12</v>
      </c>
      <c r="X936">
        <v>1.0493635000000001E-12</v>
      </c>
      <c r="Y936">
        <v>6.9187363999999996E-13</v>
      </c>
      <c r="Z936">
        <v>7.0063359999999997E-13</v>
      </c>
      <c r="AA936">
        <v>4.6810666999999997E-12</v>
      </c>
      <c r="AB936">
        <v>2.3979201999999999E-11</v>
      </c>
      <c r="AC936" t="s">
        <v>0</v>
      </c>
      <c r="AD936">
        <v>2.542685E-11</v>
      </c>
      <c r="AE936">
        <v>1.0846892000000001E-11</v>
      </c>
      <c r="AF936">
        <v>5.3986438000000003E-12</v>
      </c>
      <c r="AG936">
        <v>3.2818889E-12</v>
      </c>
      <c r="AH936">
        <v>2.9624605999999998E-12</v>
      </c>
      <c r="AI936">
        <v>3.1325352E-12</v>
      </c>
      <c r="AJ936">
        <v>2.6720843000000001E-12</v>
      </c>
      <c r="AM936" s="28" t="s">
        <v>22</v>
      </c>
      <c r="AN936" s="21"/>
      <c r="AO936" s="1">
        <f>(SUM(B945:O953)+SUM(P945:R949))/140</f>
        <v>3.8603533800801158E-5</v>
      </c>
      <c r="AP936" s="21"/>
      <c r="AR936" s="28" t="s">
        <v>22</v>
      </c>
      <c r="AS936" s="21"/>
      <c r="AT936" s="2">
        <f>((AO936-AO$11)*100)/AO$11</f>
        <v>-29.060699917466575</v>
      </c>
      <c r="AU936">
        <f>SUM(AT936:AT939)/4</f>
        <v>-37.534995989489545</v>
      </c>
      <c r="AZ936" s="26" t="s">
        <v>8</v>
      </c>
      <c r="BA936" s="21">
        <f t="shared" si="381"/>
        <v>2.2576355856010763E-3</v>
      </c>
      <c r="BB936" s="21">
        <f t="shared" si="382"/>
        <v>2.2576355856010762E-6</v>
      </c>
      <c r="BC936" s="21">
        <f t="shared" si="383"/>
        <v>1.8241695531656695E-4</v>
      </c>
      <c r="BD936" s="21">
        <f t="shared" si="384"/>
        <v>2.1890034637988033E-3</v>
      </c>
      <c r="BE936" s="21">
        <f t="shared" si="385"/>
        <v>2.1890034637988034</v>
      </c>
      <c r="BF936" s="21">
        <f t="shared" si="386"/>
        <v>2.1890034637988036E-18</v>
      </c>
      <c r="BG936" s="1">
        <f t="shared" ref="BG936:BG943" si="392">BF936*BA$2</f>
        <v>7.6994913333927216E-4</v>
      </c>
      <c r="BH936" s="1">
        <f t="shared" si="387"/>
        <v>0.28103143366883432</v>
      </c>
      <c r="BI936" s="22">
        <f>BH936*BD$2</f>
        <v>1.6624789916260319</v>
      </c>
      <c r="BJ936" s="22">
        <f t="shared" si="389"/>
        <v>3.3249579832520637</v>
      </c>
      <c r="BK936" s="22">
        <f t="shared" si="390"/>
        <v>9.9748739497561925</v>
      </c>
      <c r="BL936" s="48">
        <f t="shared" ref="BL936:BL945" si="393">AVERAGE(BI936:BK936)</f>
        <v>4.9874369748780962</v>
      </c>
      <c r="BM936" s="50">
        <f>BI936-BI$11</f>
        <v>0.10004693630143557</v>
      </c>
      <c r="BN936" s="50">
        <f>BJ936-BJ$11</f>
        <v>0.20009387260287115</v>
      </c>
      <c r="BO936" s="50">
        <f>BK936-BK$11</f>
        <v>0.60028161780861389</v>
      </c>
      <c r="BP936" s="50">
        <f>BL936-BL$11</f>
        <v>0.30014080890430694</v>
      </c>
    </row>
    <row r="937" spans="1:68" x14ac:dyDescent="0.25">
      <c r="A937">
        <v>1.8950571999999998E-12</v>
      </c>
      <c r="B937">
        <v>1.6081895E-12</v>
      </c>
      <c r="C937" t="s">
        <v>0</v>
      </c>
      <c r="D937" t="s">
        <v>0</v>
      </c>
      <c r="E937" t="s">
        <v>0</v>
      </c>
      <c r="F937">
        <v>4.0762706000000001E-11</v>
      </c>
      <c r="G937">
        <v>2.375378E-12</v>
      </c>
      <c r="H937">
        <v>1.2045778E-12</v>
      </c>
      <c r="I937">
        <v>1.0524241E-12</v>
      </c>
      <c r="J937">
        <v>7.846019E-13</v>
      </c>
      <c r="K937">
        <v>6.9457800000000001E-13</v>
      </c>
      <c r="L937">
        <v>5.1191410000000003E-13</v>
      </c>
      <c r="M937">
        <v>4.1777947000000002E-13</v>
      </c>
      <c r="N937">
        <v>3.9195847000000001E-13</v>
      </c>
      <c r="O937">
        <v>4.3657222000000001E-13</v>
      </c>
      <c r="P937">
        <v>5.0040836000000003E-13</v>
      </c>
      <c r="Q937">
        <v>6.3127090000000001E-13</v>
      </c>
      <c r="R937">
        <v>7.9179959999999999E-13</v>
      </c>
      <c r="S937">
        <v>8.122703E-13</v>
      </c>
      <c r="T937" t="s">
        <v>0</v>
      </c>
      <c r="U937" t="s">
        <v>0</v>
      </c>
      <c r="V937">
        <v>9.0070476E-4</v>
      </c>
      <c r="W937">
        <v>8.2435790000000001E-12</v>
      </c>
      <c r="X937">
        <v>9.8033349999999992E-13</v>
      </c>
      <c r="Y937">
        <v>9.9381209999999998E-13</v>
      </c>
      <c r="Z937">
        <v>1.9824951000000001E-12</v>
      </c>
      <c r="AA937">
        <v>7.5858260000000007E-12</v>
      </c>
      <c r="AB937">
        <v>3.1466642000000002E-11</v>
      </c>
      <c r="AC937" t="s">
        <v>0</v>
      </c>
      <c r="AD937">
        <v>5.5826337000000001E-11</v>
      </c>
      <c r="AE937">
        <v>1.1958943E-11</v>
      </c>
      <c r="AF937">
        <v>3.3998013000000001E-12</v>
      </c>
      <c r="AG937">
        <v>2.9113174999999999E-12</v>
      </c>
      <c r="AH937">
        <v>2.6819473E-12</v>
      </c>
      <c r="AI937">
        <v>2.9107923000000001E-12</v>
      </c>
      <c r="AJ937">
        <v>2.5946261E-12</v>
      </c>
      <c r="AM937" s="28" t="s">
        <v>25</v>
      </c>
      <c r="AN937" s="21"/>
      <c r="AO937" s="21">
        <f>SUM(E936:R944)/126</f>
        <v>1.7054393703005835E-5</v>
      </c>
      <c r="AP937" s="21"/>
      <c r="AR937" s="28" t="s">
        <v>25</v>
      </c>
      <c r="AS937" s="21"/>
      <c r="AT937" s="2">
        <f>((AO937-AO$12)*100)/AO$12</f>
        <v>-52.411036180151484</v>
      </c>
      <c r="AZ937" s="27" t="s">
        <v>11</v>
      </c>
      <c r="BA937" s="21">
        <f t="shared" si="381"/>
        <v>1.3684770354494482E-3</v>
      </c>
      <c r="BB937" s="21">
        <f t="shared" si="382"/>
        <v>1.3684770354494481E-6</v>
      </c>
      <c r="BC937" s="21">
        <f t="shared" si="383"/>
        <v>1.105729444643154E-4</v>
      </c>
      <c r="BD937" s="21">
        <f t="shared" si="384"/>
        <v>1.3268753335717847E-3</v>
      </c>
      <c r="BE937" s="21">
        <f t="shared" si="385"/>
        <v>1.3268753335717847</v>
      </c>
      <c r="BF937" s="21">
        <f t="shared" si="386"/>
        <v>1.3268753335717849E-18</v>
      </c>
      <c r="BG937" s="1">
        <f t="shared" si="392"/>
        <v>4.6670849545387175E-4</v>
      </c>
      <c r="BH937" s="1">
        <f t="shared" si="387"/>
        <v>0.17034860084066319</v>
      </c>
      <c r="BI937" s="22">
        <f t="shared" ref="BI937:BI946" si="394">BH937*BD$2</f>
        <v>1.0077199068208627</v>
      </c>
      <c r="BJ937" s="22">
        <f t="shared" si="389"/>
        <v>2.0154398136417253</v>
      </c>
      <c r="BK937" s="22">
        <f t="shared" si="390"/>
        <v>6.0463194409251759</v>
      </c>
      <c r="BL937" s="48">
        <f t="shared" si="393"/>
        <v>3.0231597204625884</v>
      </c>
      <c r="BM937" s="50">
        <f>BI937-BI$12</f>
        <v>-0.15167990681732402</v>
      </c>
      <c r="BN937" s="50">
        <f>BJ937-BJ$12</f>
        <v>-0.30335981363464803</v>
      </c>
      <c r="BO937" s="50">
        <f>BK937-BK$12</f>
        <v>-0.9100794409039441</v>
      </c>
      <c r="BP937" s="50">
        <f>BL937-BL$12</f>
        <v>-0.45503972045197161</v>
      </c>
    </row>
    <row r="938" spans="1:68" x14ac:dyDescent="0.25">
      <c r="A938">
        <v>1.9016184E-12</v>
      </c>
      <c r="B938">
        <v>1.0729414000000001E-12</v>
      </c>
      <c r="C938" t="s">
        <v>0</v>
      </c>
      <c r="D938" t="s">
        <v>0</v>
      </c>
      <c r="E938" t="s">
        <v>0</v>
      </c>
      <c r="F938">
        <v>1.3620831E-11</v>
      </c>
      <c r="G938">
        <v>1.4574125E-12</v>
      </c>
      <c r="H938">
        <v>7.0203740000000002E-13</v>
      </c>
      <c r="I938">
        <v>4.0884764999999998E-13</v>
      </c>
      <c r="J938">
        <v>3.7517385000000001E-13</v>
      </c>
      <c r="K938">
        <v>4.4823926000000002E-13</v>
      </c>
      <c r="L938">
        <v>4.1867894999999999E-13</v>
      </c>
      <c r="M938">
        <v>3.8419904999999998E-13</v>
      </c>
      <c r="N938">
        <v>4.1993613999999999E-13</v>
      </c>
      <c r="O938">
        <v>5.4532164999999999E-13</v>
      </c>
      <c r="P938">
        <v>6.4598815E-13</v>
      </c>
      <c r="Q938">
        <v>7.6902939999999996E-13</v>
      </c>
      <c r="R938">
        <v>8.1758373999999999E-13</v>
      </c>
      <c r="S938">
        <v>5.3619990000000002E-13</v>
      </c>
      <c r="T938" t="s">
        <v>0</v>
      </c>
      <c r="U938" t="s">
        <v>0</v>
      </c>
      <c r="V938" t="s">
        <v>0</v>
      </c>
      <c r="W938">
        <v>3.3220370000000001E-12</v>
      </c>
      <c r="X938">
        <v>1.5079355E-12</v>
      </c>
      <c r="Y938">
        <v>1.3437617000000001E-12</v>
      </c>
      <c r="Z938">
        <v>2.3452481E-12</v>
      </c>
      <c r="AA938">
        <v>4.7852100000000004E-12</v>
      </c>
      <c r="AB938" t="s">
        <v>0</v>
      </c>
      <c r="AC938" t="s">
        <v>0</v>
      </c>
      <c r="AD938">
        <v>8.6105266000000003E-4</v>
      </c>
      <c r="AE938">
        <v>2.1202137000000001E-11</v>
      </c>
      <c r="AF938">
        <v>3.5648180999999999E-12</v>
      </c>
      <c r="AG938">
        <v>2.8371537E-12</v>
      </c>
      <c r="AH938">
        <v>3.0846456000000001E-12</v>
      </c>
      <c r="AI938">
        <v>3.2906469999999998E-12</v>
      </c>
      <c r="AJ938">
        <v>2.9027225999999999E-12</v>
      </c>
      <c r="AM938" s="35" t="s">
        <v>27</v>
      </c>
      <c r="AN938" s="21"/>
      <c r="AO938" s="21">
        <f>(SUM(S945:AB953)+SUM(P950:R953))/67</f>
        <v>1.9159966832253388E-5</v>
      </c>
      <c r="AP938" s="21"/>
      <c r="AR938" s="35" t="s">
        <v>27</v>
      </c>
      <c r="AS938" s="21"/>
      <c r="AT938" s="2">
        <f>((AO938-AO$13)*100)/AO$13</f>
        <v>-32.657990272206298</v>
      </c>
      <c r="AZ938" s="27" t="s">
        <v>14</v>
      </c>
      <c r="BA938" s="21">
        <f t="shared" si="381"/>
        <v>1.4802041596916535E-3</v>
      </c>
      <c r="BB938" s="21">
        <f t="shared" si="382"/>
        <v>1.4802041596916536E-6</v>
      </c>
      <c r="BC938" s="21">
        <f t="shared" si="383"/>
        <v>1.1960049610308561E-4</v>
      </c>
      <c r="BD938" s="21">
        <f t="shared" si="384"/>
        <v>1.4352059532370272E-3</v>
      </c>
      <c r="BE938" s="21">
        <f t="shared" si="385"/>
        <v>1.4352059532370272</v>
      </c>
      <c r="BF938" s="21">
        <f t="shared" si="386"/>
        <v>1.4352059532370272E-18</v>
      </c>
      <c r="BG938" s="1">
        <f t="shared" si="392"/>
        <v>5.0481216596182576E-4</v>
      </c>
      <c r="BH938" s="1">
        <f t="shared" si="387"/>
        <v>0.18425644057606641</v>
      </c>
      <c r="BI938" s="22">
        <f t="shared" si="394"/>
        <v>1.0899935908609755</v>
      </c>
      <c r="BJ938" s="22">
        <f t="shared" si="389"/>
        <v>2.1799871817219509</v>
      </c>
      <c r="BK938" s="22">
        <f t="shared" si="390"/>
        <v>6.5399615451658528</v>
      </c>
      <c r="BL938" s="48">
        <f t="shared" si="393"/>
        <v>3.2699807725829264</v>
      </c>
      <c r="BM938" s="50">
        <f>BI938-BI$13</f>
        <v>-0.14767465484549658</v>
      </c>
      <c r="BN938" s="50">
        <f>BJ938-BJ$13</f>
        <v>-0.29534930969099316</v>
      </c>
      <c r="BO938" s="50">
        <f>BK938-BK$13</f>
        <v>-0.88604792907297902</v>
      </c>
      <c r="BP938" s="50">
        <f>BL938-BL$13</f>
        <v>-0.44302396453648951</v>
      </c>
    </row>
    <row r="939" spans="1:68" x14ac:dyDescent="0.25">
      <c r="A939">
        <v>4.1587797E-12</v>
      </c>
      <c r="B939">
        <v>1.130737E-12</v>
      </c>
      <c r="C939" t="s">
        <v>0</v>
      </c>
      <c r="D939" t="s">
        <v>0</v>
      </c>
      <c r="E939">
        <v>2.3763792999999999E-11</v>
      </c>
      <c r="F939">
        <v>2.4925695000000001E-11</v>
      </c>
      <c r="G939">
        <v>1.6405713999999999E-12</v>
      </c>
      <c r="H939">
        <v>5.8174293000000002E-13</v>
      </c>
      <c r="I939">
        <v>2.2947040000000001E-13</v>
      </c>
      <c r="J939">
        <v>2.7428365999999999E-13</v>
      </c>
      <c r="K939">
        <v>1.9900272E-13</v>
      </c>
      <c r="L939">
        <v>2.1596258000000001E-13</v>
      </c>
      <c r="M939">
        <v>3.7359032000000002E-13</v>
      </c>
      <c r="N939">
        <v>4.9573829999999999E-13</v>
      </c>
      <c r="O939">
        <v>6.7845355000000003E-13</v>
      </c>
      <c r="P939">
        <v>8.4698329999999998E-13</v>
      </c>
      <c r="Q939">
        <v>9.6936740000000005E-13</v>
      </c>
      <c r="R939">
        <v>1.8528542000000001E-12</v>
      </c>
      <c r="S939">
        <v>6.51878E-13</v>
      </c>
      <c r="T939" t="s">
        <v>0</v>
      </c>
      <c r="U939" t="s">
        <v>0</v>
      </c>
      <c r="V939" t="s">
        <v>0</v>
      </c>
      <c r="W939">
        <v>3.9596768000000001E-12</v>
      </c>
      <c r="X939">
        <v>2.5443532E-12</v>
      </c>
      <c r="Y939">
        <v>2.4049176E-12</v>
      </c>
      <c r="Z939">
        <v>3.2019604E-12</v>
      </c>
      <c r="AA939">
        <v>1.0662427000000001E-11</v>
      </c>
      <c r="AB939" t="s">
        <v>0</v>
      </c>
      <c r="AC939" t="s">
        <v>0</v>
      </c>
      <c r="AD939" t="s">
        <v>0</v>
      </c>
      <c r="AE939">
        <v>3.5493347000000001E-12</v>
      </c>
      <c r="AF939">
        <v>4.0857742999999999E-12</v>
      </c>
      <c r="AG939">
        <v>3.4752341999999999E-12</v>
      </c>
      <c r="AH939">
        <v>4.3670420000000003E-12</v>
      </c>
      <c r="AI939">
        <v>5.4918973000000001E-12</v>
      </c>
      <c r="AJ939">
        <v>5.5768439999999998E-12</v>
      </c>
      <c r="AM939" s="35" t="s">
        <v>28</v>
      </c>
      <c r="AN939" s="21"/>
      <c r="AO939" s="21">
        <f>SUM(S936:AB944)/54</f>
        <v>1.5239120141667705E-4</v>
      </c>
      <c r="AP939" s="2"/>
      <c r="AR939" s="35" t="s">
        <v>28</v>
      </c>
      <c r="AS939" s="21"/>
      <c r="AT939" s="2">
        <f>((AO939-AO$14)*100)/AO$14</f>
        <v>-36.010257588133811</v>
      </c>
      <c r="AZ939" s="30" t="s">
        <v>17</v>
      </c>
      <c r="BA939" s="21">
        <f t="shared" si="381"/>
        <v>2.4274251450788265E-3</v>
      </c>
      <c r="BB939" s="21">
        <f t="shared" si="382"/>
        <v>2.4274251450788265E-6</v>
      </c>
      <c r="BC939" s="21">
        <f t="shared" si="383"/>
        <v>1.9613595172236916E-4</v>
      </c>
      <c r="BD939" s="21">
        <f t="shared" si="384"/>
        <v>2.3536314206684299E-3</v>
      </c>
      <c r="BE939" s="21">
        <f t="shared" si="385"/>
        <v>2.3536314206684299</v>
      </c>
      <c r="BF939" s="21">
        <f t="shared" si="386"/>
        <v>2.3536314206684299E-18</v>
      </c>
      <c r="BG939" s="1">
        <f t="shared" si="392"/>
        <v>8.2785454774881022E-4</v>
      </c>
      <c r="BH939" s="1">
        <f t="shared" si="387"/>
        <v>0.30216690992831574</v>
      </c>
      <c r="BI939" s="22">
        <f t="shared" si="394"/>
        <v>1.7875087251355017</v>
      </c>
      <c r="BJ939" s="22">
        <f t="shared" si="389"/>
        <v>3.5750174502710035</v>
      </c>
      <c r="BK939" s="22">
        <f t="shared" si="390"/>
        <v>10.72505235081301</v>
      </c>
      <c r="BL939" s="48">
        <f t="shared" si="393"/>
        <v>5.3625261754065052</v>
      </c>
      <c r="BM939" s="50">
        <f>BI939-BI$14</f>
        <v>-0.30293313079309048</v>
      </c>
      <c r="BN939" s="50">
        <f>BJ939-BJ$14</f>
        <v>-0.60586626158618095</v>
      </c>
      <c r="BO939" s="50">
        <f>BK939-BK$14</f>
        <v>-1.8175987847585429</v>
      </c>
      <c r="BP939" s="50">
        <f>BL939-BL$14</f>
        <v>-0.90879939237927143</v>
      </c>
    </row>
    <row r="940" spans="1:68" x14ac:dyDescent="0.25">
      <c r="A940">
        <v>8.8200109999999999E-12</v>
      </c>
      <c r="B940">
        <v>2.5872679000000001E-12</v>
      </c>
      <c r="C940" t="s">
        <v>0</v>
      </c>
      <c r="D940" t="s">
        <v>0</v>
      </c>
      <c r="E940">
        <v>1.3089418E-11</v>
      </c>
      <c r="F940">
        <v>4.6416204000000004E-12</v>
      </c>
      <c r="G940">
        <v>1.1235246000000001E-12</v>
      </c>
      <c r="H940">
        <v>3.1148116999999998E-13</v>
      </c>
      <c r="I940">
        <v>2.1328866000000001E-13</v>
      </c>
      <c r="J940">
        <v>1.3139471999999999E-13</v>
      </c>
      <c r="K940">
        <v>1.7349768999999999E-13</v>
      </c>
      <c r="L940">
        <v>2.7451575999999998E-13</v>
      </c>
      <c r="M940">
        <v>4.4981254999999999E-13</v>
      </c>
      <c r="N940">
        <v>6.5697334000000001E-13</v>
      </c>
      <c r="O940">
        <v>9.1503239999999996E-13</v>
      </c>
      <c r="P940">
        <v>1.1990700000000001E-12</v>
      </c>
      <c r="Q940">
        <v>1.6270609000000001E-12</v>
      </c>
      <c r="R940">
        <v>4.531098E-12</v>
      </c>
      <c r="S940" t="s">
        <v>0</v>
      </c>
      <c r="T940" t="s">
        <v>0</v>
      </c>
      <c r="U940" t="s">
        <v>0</v>
      </c>
      <c r="V940" t="s">
        <v>0</v>
      </c>
      <c r="W940">
        <v>6.8122500000000002E-12</v>
      </c>
      <c r="X940">
        <v>3.2780780999999998E-12</v>
      </c>
      <c r="Y940">
        <v>4.0506990000000003E-12</v>
      </c>
      <c r="Z940">
        <v>4.9652152999999998E-12</v>
      </c>
      <c r="AA940">
        <v>3.4619856000000002E-4</v>
      </c>
      <c r="AB940" t="s">
        <v>0</v>
      </c>
      <c r="AC940" t="s">
        <v>0</v>
      </c>
      <c r="AD940" t="s">
        <v>0</v>
      </c>
      <c r="AE940">
        <v>7.8762600000000006E-12</v>
      </c>
      <c r="AF940">
        <v>4.6043112999999997E-12</v>
      </c>
      <c r="AG940">
        <v>3.6721928000000003E-12</v>
      </c>
      <c r="AH940">
        <v>6.3217734E-12</v>
      </c>
      <c r="AI940">
        <v>1.3133813E-11</v>
      </c>
      <c r="AJ940">
        <v>1.9232828999999999E-11</v>
      </c>
      <c r="AM940" s="33" t="s">
        <v>29</v>
      </c>
      <c r="AN940" s="21"/>
      <c r="AO940" s="1">
        <f>(SUM(AC931:AJ953)+SUM(A931:D944))/173</f>
        <v>1.0950574160421152E-3</v>
      </c>
      <c r="AP940" s="21"/>
      <c r="AR940" s="33" t="s">
        <v>29</v>
      </c>
      <c r="AS940" s="21"/>
      <c r="AT940" s="2">
        <f>((AO940-AO$15)*100)/AO$15</f>
        <v>-7.4456835921442446</v>
      </c>
      <c r="AZ940" s="30" t="s">
        <v>19</v>
      </c>
      <c r="BA940" s="21">
        <f t="shared" si="381"/>
        <v>2.4705823988674072E-3</v>
      </c>
      <c r="BB940" s="21">
        <f t="shared" si="382"/>
        <v>2.4705823988674075E-6</v>
      </c>
      <c r="BC940" s="21">
        <f t="shared" si="383"/>
        <v>1.9962305782848653E-4</v>
      </c>
      <c r="BD940" s="21">
        <f t="shared" si="384"/>
        <v>2.3954766939418386E-3</v>
      </c>
      <c r="BE940" s="21">
        <f t="shared" si="385"/>
        <v>2.3954766939418386</v>
      </c>
      <c r="BF940" s="21">
        <f t="shared" si="386"/>
        <v>2.3954766939418387E-18</v>
      </c>
      <c r="BG940" s="1">
        <f t="shared" si="392"/>
        <v>8.4257299494363267E-4</v>
      </c>
      <c r="BH940" s="1">
        <f t="shared" si="387"/>
        <v>0.30753914315442593</v>
      </c>
      <c r="BI940" s="22">
        <f t="shared" si="394"/>
        <v>1.8192888885141225</v>
      </c>
      <c r="BJ940" s="22">
        <f t="shared" si="389"/>
        <v>3.638577777028245</v>
      </c>
      <c r="BK940" s="22">
        <f t="shared" si="390"/>
        <v>10.915733331084734</v>
      </c>
      <c r="BL940" s="48">
        <f t="shared" si="393"/>
        <v>5.4578666655423662</v>
      </c>
      <c r="BM940" s="50">
        <f>BI940-BI$15</f>
        <v>-0.12969899266901996</v>
      </c>
      <c r="BN940" s="50">
        <f>BJ940-BJ$15</f>
        <v>-0.25939798533803993</v>
      </c>
      <c r="BO940" s="50">
        <f>BK940-BK$15</f>
        <v>-0.77819395601412111</v>
      </c>
      <c r="BP940" s="50">
        <f>BL940-BL$15</f>
        <v>-0.38909697800706056</v>
      </c>
    </row>
    <row r="941" spans="1:68" x14ac:dyDescent="0.25">
      <c r="A941">
        <v>8.0765950000000002E-4</v>
      </c>
      <c r="B941">
        <v>6.3435585E-12</v>
      </c>
      <c r="C941" t="s">
        <v>0</v>
      </c>
      <c r="D941" t="s">
        <v>0</v>
      </c>
      <c r="E941">
        <v>1.9866632000000002E-12</v>
      </c>
      <c r="F941">
        <v>3.0242128000000001E-12</v>
      </c>
      <c r="G941">
        <v>9.5937390000000001E-13</v>
      </c>
      <c r="H941">
        <v>5.2160863999999998E-13</v>
      </c>
      <c r="I941">
        <v>1.9834052E-13</v>
      </c>
      <c r="J941">
        <v>1.3432329999999999E-13</v>
      </c>
      <c r="K941">
        <v>1.1870051000000001E-13</v>
      </c>
      <c r="L941">
        <v>1.5103984999999999E-13</v>
      </c>
      <c r="M941">
        <v>3.0637549999999998E-13</v>
      </c>
      <c r="N941">
        <v>7.8509999999999996E-13</v>
      </c>
      <c r="O941">
        <v>1.214299E-12</v>
      </c>
      <c r="P941">
        <v>1.8762674000000002E-12</v>
      </c>
      <c r="Q941">
        <v>3.0811705000000002E-12</v>
      </c>
      <c r="R941">
        <v>4.3330816999999999E-10</v>
      </c>
      <c r="S941" t="s">
        <v>0</v>
      </c>
      <c r="T941" t="s">
        <v>0</v>
      </c>
      <c r="U941" t="s">
        <v>0</v>
      </c>
      <c r="V941" t="s">
        <v>0</v>
      </c>
      <c r="W941">
        <v>4.5027463000000003E-12</v>
      </c>
      <c r="X941">
        <v>3.7698840000000004E-12</v>
      </c>
      <c r="Y941">
        <v>6.3826060000000001E-12</v>
      </c>
      <c r="Z941">
        <v>5.756172E-12</v>
      </c>
      <c r="AA941">
        <v>4.0740785E-4</v>
      </c>
      <c r="AB941" t="s">
        <v>0</v>
      </c>
      <c r="AC941" t="s">
        <v>0</v>
      </c>
      <c r="AD941" t="s">
        <v>0</v>
      </c>
      <c r="AE941">
        <v>2.7342228E-12</v>
      </c>
      <c r="AF941">
        <v>1.9328400000000001E-12</v>
      </c>
      <c r="AG941">
        <v>2.7651345000000001E-12</v>
      </c>
      <c r="AH941">
        <v>9.1784370000000001E-12</v>
      </c>
      <c r="AI941">
        <v>8.6015880000000003E-5</v>
      </c>
      <c r="AJ941">
        <v>4.9633486E-4</v>
      </c>
      <c r="AM941" t="s">
        <v>30</v>
      </c>
      <c r="AN941" s="21"/>
      <c r="AO941" s="21">
        <f>SUM(U959:W960)/6</f>
        <v>3.7579139833333335E-3</v>
      </c>
      <c r="AP941" s="21"/>
      <c r="AR941" t="s">
        <v>30</v>
      </c>
      <c r="AT941" s="2">
        <f>((AO941-AO$16)*100)/AO$16</f>
        <v>13.284326548080591</v>
      </c>
      <c r="AZ941" s="28" t="s">
        <v>22</v>
      </c>
      <c r="BA941" s="21">
        <f t="shared" si="381"/>
        <v>3.8603533800801158E-5</v>
      </c>
      <c r="BB941" s="21">
        <f t="shared" si="382"/>
        <v>3.8603533800801161E-8</v>
      </c>
      <c r="BC941" s="21">
        <f t="shared" si="383"/>
        <v>3.1191655311047337E-6</v>
      </c>
      <c r="BD941" s="21">
        <f t="shared" si="384"/>
        <v>3.7429986373256806E-5</v>
      </c>
      <c r="BE941" s="21">
        <f t="shared" si="385"/>
        <v>3.7429986373256806E-2</v>
      </c>
      <c r="BF941" s="21">
        <f t="shared" si="386"/>
        <v>3.7429986373256806E-20</v>
      </c>
      <c r="BG941" s="1">
        <f t="shared" si="392"/>
        <v>1.3165436256997483E-5</v>
      </c>
      <c r="BH941" s="1">
        <f t="shared" si="387"/>
        <v>4.8053842338040813E-3</v>
      </c>
      <c r="BI941" s="22">
        <f t="shared" si="394"/>
        <v>2.8426892433692143E-2</v>
      </c>
      <c r="BJ941" s="22">
        <f t="shared" si="389"/>
        <v>5.6853784867384287E-2</v>
      </c>
      <c r="BK941" s="22">
        <f t="shared" si="390"/>
        <v>0.17056135460215285</v>
      </c>
      <c r="BL941" s="48">
        <f t="shared" si="393"/>
        <v>8.5280677301076427E-2</v>
      </c>
      <c r="BM941" s="50">
        <f>BI941-BI$16</f>
        <v>-1.1645243040747596E-2</v>
      </c>
      <c r="BN941" s="50">
        <f>BJ941-BJ$16</f>
        <v>-2.3290486081495192E-2</v>
      </c>
      <c r="BO941" s="50">
        <f>BK941-BK$16</f>
        <v>-6.9871458244485596E-2</v>
      </c>
      <c r="BP941" s="50">
        <f>BL941-BL$16</f>
        <v>-3.4935729122242784E-2</v>
      </c>
    </row>
    <row r="942" spans="1:68" x14ac:dyDescent="0.25">
      <c r="A942">
        <v>2.5057981000000001E-3</v>
      </c>
      <c r="B942">
        <v>6.0980310000000005E-4</v>
      </c>
      <c r="C942">
        <v>7.4546750000000002E-13</v>
      </c>
      <c r="D942">
        <v>1.1869342999999999E-12</v>
      </c>
      <c r="E942">
        <v>1.8586652999999999E-12</v>
      </c>
      <c r="F942">
        <v>2.2019476000000002E-12</v>
      </c>
      <c r="G942">
        <v>1.1916258E-12</v>
      </c>
      <c r="H942">
        <v>8.5901956000000004E-13</v>
      </c>
      <c r="I942">
        <v>2.6310883999999998E-13</v>
      </c>
      <c r="J942">
        <v>2.6031457999999999E-13</v>
      </c>
      <c r="K942">
        <v>1.9991039E-13</v>
      </c>
      <c r="L942">
        <v>2.4434377000000001E-13</v>
      </c>
      <c r="M942">
        <v>4.7843327000000004E-13</v>
      </c>
      <c r="N942">
        <v>1.1323209999999999E-12</v>
      </c>
      <c r="O942">
        <v>2.7765966999999998E-12</v>
      </c>
      <c r="P942">
        <v>6.3134914000000004E-12</v>
      </c>
      <c r="Q942">
        <v>7.7270569999999995E-12</v>
      </c>
      <c r="R942">
        <v>4.9416819999999998E-4</v>
      </c>
      <c r="S942" t="s">
        <v>0</v>
      </c>
      <c r="T942" t="s">
        <v>0</v>
      </c>
      <c r="U942" t="s">
        <v>0</v>
      </c>
      <c r="V942" t="s">
        <v>0</v>
      </c>
      <c r="W942">
        <v>1.3384756999999999E-12</v>
      </c>
      <c r="X942">
        <v>2.520181E-12</v>
      </c>
      <c r="Y942">
        <v>4.0185268000000001E-4</v>
      </c>
      <c r="Z942">
        <v>9.891406000000001E-4</v>
      </c>
      <c r="AA942">
        <v>5.506237E-4</v>
      </c>
      <c r="AB942" t="s">
        <v>0</v>
      </c>
      <c r="AC942" t="s">
        <v>0</v>
      </c>
      <c r="AD942" t="s">
        <v>0</v>
      </c>
      <c r="AE942">
        <v>1.5870627E-12</v>
      </c>
      <c r="AF942">
        <v>3.7700063999999999E-12</v>
      </c>
      <c r="AG942">
        <v>4.4761776999999999E-12</v>
      </c>
      <c r="AH942">
        <v>2.7227716000000002E-7</v>
      </c>
      <c r="AI942">
        <v>2.7851855999999999E-4</v>
      </c>
      <c r="AJ942">
        <v>1.1644226E-3</v>
      </c>
      <c r="AM942" t="s">
        <v>31</v>
      </c>
      <c r="AN942" s="21"/>
      <c r="AO942" s="21">
        <f>((SUM(A927:Z960)+SUM(AA927:AJ953))/895)</f>
        <v>8.869086004891449E-4</v>
      </c>
      <c r="AP942" s="21"/>
      <c r="AR942" t="s">
        <v>31</v>
      </c>
      <c r="AT942" s="2">
        <f>((AO942-AO$17)*100)/AO$17</f>
        <v>-7.4681183375424487</v>
      </c>
      <c r="AZ942" s="28" t="s">
        <v>25</v>
      </c>
      <c r="BA942" s="21">
        <f t="shared" si="381"/>
        <v>1.7054393703005835E-5</v>
      </c>
      <c r="BB942" s="21">
        <f t="shared" si="382"/>
        <v>1.7054393703005835E-8</v>
      </c>
      <c r="BC942" s="21">
        <f t="shared" si="383"/>
        <v>1.3779950112028714E-6</v>
      </c>
      <c r="BD942" s="21">
        <f t="shared" si="384"/>
        <v>1.6535940134434457E-5</v>
      </c>
      <c r="BE942" s="21">
        <f t="shared" si="385"/>
        <v>1.6535940134434456E-2</v>
      </c>
      <c r="BF942" s="21">
        <f t="shared" si="386"/>
        <v>1.6535940134434456E-20</v>
      </c>
      <c r="BG942" s="1">
        <f t="shared" si="392"/>
        <v>5.8162689031853029E-6</v>
      </c>
      <c r="BH942" s="1">
        <f t="shared" si="387"/>
        <v>2.1229381496626356E-3</v>
      </c>
      <c r="BI942" s="22">
        <f t="shared" si="394"/>
        <v>1.2558524248552654E-2</v>
      </c>
      <c r="BJ942" s="22">
        <f t="shared" si="389"/>
        <v>2.5117048497105308E-2</v>
      </c>
      <c r="BK942" s="22">
        <f t="shared" si="390"/>
        <v>7.5351145491315927E-2</v>
      </c>
      <c r="BL942" s="48">
        <f t="shared" si="393"/>
        <v>3.7675572745657963E-2</v>
      </c>
      <c r="BM942" s="50">
        <f>BI942-BI$17</f>
        <v>-1.3831048544193715E-2</v>
      </c>
      <c r="BN942" s="50">
        <f>BJ942-BJ$17</f>
        <v>-2.7662097088387429E-2</v>
      </c>
      <c r="BO942" s="50">
        <f>BK942-BK$17</f>
        <v>-8.2986291265162285E-2</v>
      </c>
      <c r="BP942" s="50">
        <f>BL942-BL$17</f>
        <v>-4.1493145632581142E-2</v>
      </c>
    </row>
    <row r="943" spans="1:68" x14ac:dyDescent="0.25">
      <c r="A943">
        <v>1.2541233000000001E-3</v>
      </c>
      <c r="B943">
        <v>5.3511589999999998E-12</v>
      </c>
      <c r="C943">
        <v>7.242595E-13</v>
      </c>
      <c r="D943">
        <v>9.4681380000000005E-13</v>
      </c>
      <c r="E943">
        <v>8.8663989999999999E-13</v>
      </c>
      <c r="F943">
        <v>1.3076578E-12</v>
      </c>
      <c r="G943">
        <v>1.4237787000000001E-12</v>
      </c>
      <c r="H943">
        <v>8.3792484000000002E-13</v>
      </c>
      <c r="I943">
        <v>6.6055030000000002E-13</v>
      </c>
      <c r="J943">
        <v>7.3898759999999999E-13</v>
      </c>
      <c r="K943">
        <v>8.4953849999999998E-13</v>
      </c>
      <c r="L943">
        <v>9.6798550000000003E-13</v>
      </c>
      <c r="M943">
        <v>1.5980248E-12</v>
      </c>
      <c r="N943">
        <v>3.3121326999999999E-12</v>
      </c>
      <c r="O943">
        <v>6.8684636999999997E-12</v>
      </c>
      <c r="P943">
        <v>1.8095081E-4</v>
      </c>
      <c r="Q943">
        <v>6.9993275000000005E-4</v>
      </c>
      <c r="R943">
        <v>2.1408583E-5</v>
      </c>
      <c r="S943" t="s">
        <v>0</v>
      </c>
      <c r="T943" t="s">
        <v>0</v>
      </c>
      <c r="U943" t="s">
        <v>0</v>
      </c>
      <c r="V943" t="s">
        <v>0</v>
      </c>
      <c r="W943">
        <v>1.6685886999999999E-12</v>
      </c>
      <c r="X943">
        <v>4.8316386000000002E-12</v>
      </c>
      <c r="Y943">
        <v>4.2381519999999998E-4</v>
      </c>
      <c r="Z943">
        <v>1.6664735999999999E-3</v>
      </c>
      <c r="AA943">
        <v>1.510199E-3</v>
      </c>
      <c r="AB943" t="s">
        <v>0</v>
      </c>
      <c r="AC943" t="s">
        <v>0</v>
      </c>
      <c r="AD943" t="s">
        <v>0</v>
      </c>
      <c r="AE943">
        <v>1.3927674E-12</v>
      </c>
      <c r="AF943">
        <v>3.7429166E-12</v>
      </c>
      <c r="AG943">
        <v>5.7495755999999999E-5</v>
      </c>
      <c r="AH943">
        <v>5.0758019999999995E-4</v>
      </c>
      <c r="AI943">
        <v>8.7683705999999997E-4</v>
      </c>
      <c r="AJ943">
        <v>1.3873761999999999E-3</v>
      </c>
      <c r="AZ943" s="35" t="s">
        <v>27</v>
      </c>
      <c r="BA943" s="21">
        <f t="shared" si="381"/>
        <v>1.9159966832253388E-5</v>
      </c>
      <c r="BB943" s="21">
        <f t="shared" si="382"/>
        <v>1.9159966832253387E-8</v>
      </c>
      <c r="BC943" s="21">
        <f t="shared" si="383"/>
        <v>1.5481253200460735E-6</v>
      </c>
      <c r="BD943" s="21">
        <f t="shared" si="384"/>
        <v>1.8577503840552882E-5</v>
      </c>
      <c r="BE943" s="21">
        <f t="shared" si="385"/>
        <v>1.8577503840552883E-2</v>
      </c>
      <c r="BF943" s="21">
        <f t="shared" si="386"/>
        <v>1.8577503840552885E-20</v>
      </c>
      <c r="BG943" s="1">
        <f t="shared" si="392"/>
        <v>6.5343583133568689E-6</v>
      </c>
      <c r="BH943" s="1">
        <f t="shared" si="387"/>
        <v>2.3850407843752572E-3</v>
      </c>
      <c r="BI943" s="22">
        <f t="shared" si="394"/>
        <v>1.4109027401068465E-2</v>
      </c>
      <c r="BJ943" s="22">
        <f t="shared" si="389"/>
        <v>2.8218054802136929E-2</v>
      </c>
      <c r="BK943" s="22">
        <f t="shared" si="390"/>
        <v>8.4654164406410784E-2</v>
      </c>
      <c r="BL943" s="48">
        <f t="shared" si="393"/>
        <v>4.2327082203205392E-2</v>
      </c>
      <c r="BM943" s="50">
        <f>BI943-BI$18</f>
        <v>-6.8422739605915519E-3</v>
      </c>
      <c r="BN943" s="50">
        <f>BJ943-BJ$18</f>
        <v>-1.3684547921183104E-2</v>
      </c>
      <c r="BO943" s="50">
        <f>BK943-BK$18</f>
        <v>-4.1053643763549322E-2</v>
      </c>
      <c r="BP943" s="50">
        <f>BL943-BL$18</f>
        <v>-2.0526821881774661E-2</v>
      </c>
    </row>
    <row r="944" spans="1:68" x14ac:dyDescent="0.25">
      <c r="A944" t="s">
        <v>0</v>
      </c>
      <c r="B944" t="s">
        <v>0</v>
      </c>
      <c r="C944">
        <v>5.8525990000000002E-13</v>
      </c>
      <c r="D944">
        <v>1.9585743999999999E-12</v>
      </c>
      <c r="E944">
        <v>3.1154012999999999E-6</v>
      </c>
      <c r="F944">
        <v>1.4287379E-12</v>
      </c>
      <c r="G944">
        <v>9.4945580000000007E-13</v>
      </c>
      <c r="H944">
        <v>5.583034E-13</v>
      </c>
      <c r="I944">
        <v>4.9427150000000003E-13</v>
      </c>
      <c r="J944">
        <v>5.1911393999999997E-13</v>
      </c>
      <c r="K944">
        <v>5.6727500000000002E-13</v>
      </c>
      <c r="L944">
        <v>6.151569E-13</v>
      </c>
      <c r="M944">
        <v>8.1671949999999999E-13</v>
      </c>
      <c r="N944">
        <v>1.1162574E-12</v>
      </c>
      <c r="O944">
        <v>1.7162498E-12</v>
      </c>
      <c r="P944">
        <v>4.2830299999999998E-12</v>
      </c>
      <c r="Q944">
        <v>2.4225445000000001E-4</v>
      </c>
      <c r="R944">
        <v>5.0702270000000001E-4</v>
      </c>
      <c r="S944" t="s">
        <v>0</v>
      </c>
      <c r="T944" t="s">
        <v>0</v>
      </c>
      <c r="U944" t="s">
        <v>0</v>
      </c>
      <c r="V944">
        <v>6.2001233999999996E-13</v>
      </c>
      <c r="W944">
        <v>7.0073727E-13</v>
      </c>
      <c r="X944">
        <v>7.8561280000000002E-13</v>
      </c>
      <c r="Y944">
        <v>1.6239994E-12</v>
      </c>
      <c r="Z944">
        <v>4.9762249999999996E-12</v>
      </c>
      <c r="AA944">
        <v>1.0088944999999999E-3</v>
      </c>
      <c r="AB944" t="s">
        <v>0</v>
      </c>
      <c r="AC944" t="s">
        <v>0</v>
      </c>
      <c r="AD944" t="s">
        <v>0</v>
      </c>
      <c r="AE944">
        <v>2.220544E-12</v>
      </c>
      <c r="AF944">
        <v>2.9200867E-12</v>
      </c>
      <c r="AG944">
        <v>1.0203439E-3</v>
      </c>
      <c r="AH944">
        <v>2.2722787E-4</v>
      </c>
      <c r="AI944">
        <v>4.3165125E-4</v>
      </c>
      <c r="AJ944">
        <v>1.3249752E-3</v>
      </c>
      <c r="AZ944" s="35" t="s">
        <v>28</v>
      </c>
      <c r="BA944" s="21">
        <f t="shared" si="381"/>
        <v>1.5239120141667705E-4</v>
      </c>
      <c r="BB944" s="21">
        <f t="shared" si="382"/>
        <v>1.5239120141667705E-7</v>
      </c>
      <c r="BC944" s="21">
        <f t="shared" si="383"/>
        <v>1.2313209074467505E-5</v>
      </c>
      <c r="BD944" s="21">
        <f t="shared" si="384"/>
        <v>1.4775850889361006E-4</v>
      </c>
      <c r="BE944" s="21">
        <f t="shared" si="385"/>
        <v>0.14775850889361006</v>
      </c>
      <c r="BF944" s="21">
        <f t="shared" si="386"/>
        <v>1.4775850889361008E-19</v>
      </c>
      <c r="BG944" s="1">
        <f>BF944*BA$2</f>
        <v>5.1971839125693939E-5</v>
      </c>
      <c r="BH944" s="1">
        <f t="shared" si="387"/>
        <v>1.8969721280878288E-2</v>
      </c>
      <c r="BI944" s="22">
        <f t="shared" si="394"/>
        <v>0.11221792058899767</v>
      </c>
      <c r="BJ944" s="22">
        <f t="shared" si="389"/>
        <v>0.22443584117799534</v>
      </c>
      <c r="BK944" s="22">
        <f t="shared" si="390"/>
        <v>0.67330752353398604</v>
      </c>
      <c r="BL944" s="48">
        <f t="shared" si="393"/>
        <v>0.33665376176699296</v>
      </c>
      <c r="BM944" s="50">
        <f>BI944-BI$19</f>
        <v>-6.31506875024581E-2</v>
      </c>
      <c r="BN944" s="50">
        <f>BJ944-BJ$19</f>
        <v>-0.1263013750049162</v>
      </c>
      <c r="BO944" s="50">
        <f>BK944-BK$19</f>
        <v>-0.37890412501474846</v>
      </c>
      <c r="BP944" s="50">
        <f>BL944-BL$19</f>
        <v>-0.18945206250737429</v>
      </c>
    </row>
    <row r="945" spans="1:68" x14ac:dyDescent="0.25">
      <c r="A945" t="s">
        <v>0</v>
      </c>
      <c r="B945" t="s">
        <v>0</v>
      </c>
      <c r="C945">
        <v>1.3767592E-12</v>
      </c>
      <c r="D945">
        <v>2.4094797000000002E-12</v>
      </c>
      <c r="E945">
        <v>2.0564120000000001E-12</v>
      </c>
      <c r="F945">
        <v>9.0040887000000001E-13</v>
      </c>
      <c r="G945">
        <v>6.796342E-13</v>
      </c>
      <c r="H945">
        <v>6.1292296000000005E-13</v>
      </c>
      <c r="I945">
        <v>7.3957630000000005E-13</v>
      </c>
      <c r="J945">
        <v>8.8991329999999998E-13</v>
      </c>
      <c r="K945">
        <v>8.4154719999999998E-13</v>
      </c>
      <c r="L945">
        <v>7.9720853999999998E-13</v>
      </c>
      <c r="M945">
        <v>8.9939926000000004E-13</v>
      </c>
      <c r="N945">
        <v>1.1503737E-12</v>
      </c>
      <c r="O945">
        <v>1.7077202E-12</v>
      </c>
      <c r="P945">
        <v>4.3717282000000002E-12</v>
      </c>
      <c r="Q945">
        <v>1.5232117999999999E-9</v>
      </c>
      <c r="R945">
        <v>1.1236875E-11</v>
      </c>
      <c r="S945" t="s">
        <v>0</v>
      </c>
      <c r="T945" t="s">
        <v>0</v>
      </c>
      <c r="U945" t="s">
        <v>0</v>
      </c>
      <c r="V945">
        <v>2.6932873999999998E-12</v>
      </c>
      <c r="W945">
        <v>8.7256220000000003E-13</v>
      </c>
      <c r="X945">
        <v>9.7416860000000008E-13</v>
      </c>
      <c r="Y945">
        <v>1.5407454999999999E-12</v>
      </c>
      <c r="Z945">
        <v>4.6210444000000004E-12</v>
      </c>
      <c r="AA945">
        <v>1.2547424E-3</v>
      </c>
      <c r="AB945" t="s">
        <v>0</v>
      </c>
      <c r="AC945" t="s">
        <v>0</v>
      </c>
      <c r="AD945" t="s">
        <v>0</v>
      </c>
      <c r="AE945">
        <v>1.1626206E-3</v>
      </c>
      <c r="AF945">
        <v>5.2196730000000003E-5</v>
      </c>
      <c r="AG945">
        <v>4.6664769999999996E-12</v>
      </c>
      <c r="AH945">
        <v>1.8708443999999998E-12</v>
      </c>
      <c r="AI945">
        <v>1.6748492E-12</v>
      </c>
      <c r="AJ945">
        <v>2.4765538E-4</v>
      </c>
      <c r="AZ945" s="33" t="s">
        <v>29</v>
      </c>
      <c r="BA945" s="21">
        <f t="shared" si="381"/>
        <v>1.0950574160421152E-3</v>
      </c>
      <c r="BB945" s="21">
        <f t="shared" si="382"/>
        <v>1.0950574160421153E-6</v>
      </c>
      <c r="BC945" s="21">
        <f t="shared" si="383"/>
        <v>8.8480639216202911E-5</v>
      </c>
      <c r="BD945" s="21">
        <f t="shared" si="384"/>
        <v>1.0617676705944349E-3</v>
      </c>
      <c r="BE945" s="21">
        <f t="shared" si="385"/>
        <v>1.061767670594435</v>
      </c>
      <c r="BF945" s="21">
        <f t="shared" si="386"/>
        <v>1.0617676705944351E-18</v>
      </c>
      <c r="BG945" s="1">
        <f t="shared" ref="BG945:BG947" si="395">BF945*BA$2</f>
        <v>3.7346085161653363E-4</v>
      </c>
      <c r="BH945" s="1">
        <f t="shared" si="387"/>
        <v>0.13631321084003478</v>
      </c>
      <c r="BI945" s="22">
        <f t="shared" si="394"/>
        <v>0.80637901014906666</v>
      </c>
      <c r="BJ945" s="22">
        <f t="shared" si="389"/>
        <v>1.6127580202981333</v>
      </c>
      <c r="BK945" s="22">
        <f t="shared" si="390"/>
        <v>4.8382740608943999</v>
      </c>
      <c r="BL945" s="48">
        <f t="shared" si="393"/>
        <v>2.4191370304472</v>
      </c>
      <c r="BM945" s="50">
        <f>BI945-BI$20</f>
        <v>-6.4870480361592486E-2</v>
      </c>
      <c r="BN945" s="50">
        <f>BJ945-BJ$20</f>
        <v>-0.12974096072318497</v>
      </c>
      <c r="BO945" s="50">
        <f>BK945-BK$20</f>
        <v>-0.38922288216955536</v>
      </c>
      <c r="BP945" s="50">
        <f>BL945-BL$20</f>
        <v>-0.19461144108477768</v>
      </c>
    </row>
    <row r="946" spans="1:68" x14ac:dyDescent="0.25">
      <c r="A946" t="s">
        <v>0</v>
      </c>
      <c r="B946">
        <v>1.5872758000000001E-12</v>
      </c>
      <c r="C946">
        <v>6.8105029999999998E-13</v>
      </c>
      <c r="D946">
        <v>1.1141367000000001E-12</v>
      </c>
      <c r="E946">
        <v>5.7719155999999996E-13</v>
      </c>
      <c r="F946">
        <v>5.7210453999999997E-13</v>
      </c>
      <c r="G946">
        <v>8.1213655000000004E-13</v>
      </c>
      <c r="H946">
        <v>1.2041582E-12</v>
      </c>
      <c r="I946">
        <v>2.5683212E-12</v>
      </c>
      <c r="J946">
        <v>5.2914457000000004E-12</v>
      </c>
      <c r="K946">
        <v>7.3674929999999999E-12</v>
      </c>
      <c r="L946">
        <v>3.8953467E-9</v>
      </c>
      <c r="M946">
        <v>9.6340739999999994E-12</v>
      </c>
      <c r="N946">
        <v>6.8928734000000002E-12</v>
      </c>
      <c r="O946">
        <v>5.0040849999999999E-12</v>
      </c>
      <c r="P946">
        <v>6.6076380000000004E-12</v>
      </c>
      <c r="Q946">
        <v>7.6450409999999993E-12</v>
      </c>
      <c r="R946">
        <v>9.6032510000000005E-12</v>
      </c>
      <c r="S946" t="s">
        <v>0</v>
      </c>
      <c r="T946" t="s">
        <v>0</v>
      </c>
      <c r="U946">
        <v>1.0157788999999999E-12</v>
      </c>
      <c r="V946">
        <v>2.052803E-12</v>
      </c>
      <c r="W946">
        <v>4.6010282999999997E-12</v>
      </c>
      <c r="X946">
        <v>4.4545530000000004E-12</v>
      </c>
      <c r="Y946">
        <v>3.5487094999999998E-12</v>
      </c>
      <c r="Z946">
        <v>2.3279174000000002E-12</v>
      </c>
      <c r="AA946">
        <v>9.6557699999999998E-12</v>
      </c>
      <c r="AB946" t="s">
        <v>0</v>
      </c>
      <c r="AC946" t="s">
        <v>0</v>
      </c>
      <c r="AD946" t="s">
        <v>0</v>
      </c>
      <c r="AE946">
        <v>4.3720915999999998E-11</v>
      </c>
      <c r="AF946">
        <v>5.1255869999999997E-12</v>
      </c>
      <c r="AG946">
        <v>1.5269743E-12</v>
      </c>
      <c r="AH946">
        <v>1.7959186999999999E-12</v>
      </c>
      <c r="AI946">
        <v>1.9544004000000001E-12</v>
      </c>
      <c r="AJ946">
        <v>1.0284250999999999E-3</v>
      </c>
      <c r="AZ946" t="s">
        <v>30</v>
      </c>
      <c r="BA946" s="21">
        <f>AH932</f>
        <v>3.9188814999999997E-3</v>
      </c>
      <c r="BB946" s="21">
        <f t="shared" si="382"/>
        <v>3.9188815000000001E-6</v>
      </c>
      <c r="BC946" s="21">
        <f t="shared" si="383"/>
        <v>3.1664562520000001E-4</v>
      </c>
      <c r="BD946" s="21">
        <f t="shared" si="384"/>
        <v>3.7997475024000001E-3</v>
      </c>
      <c r="BE946" s="21">
        <f t="shared" si="385"/>
        <v>3.7997475024000003</v>
      </c>
      <c r="BF946" s="21">
        <f t="shared" si="386"/>
        <v>3.7997475024000005E-18</v>
      </c>
      <c r="BG946" s="1">
        <f t="shared" si="395"/>
        <v>1.3365041877566642E-3</v>
      </c>
      <c r="BH946" s="1">
        <f>BG946*365</f>
        <v>0.48782402853118245</v>
      </c>
      <c r="BI946" s="22">
        <f t="shared" si="394"/>
        <v>2.8857882139943922</v>
      </c>
      <c r="BJ946" s="22">
        <f t="shared" si="389"/>
        <v>5.7715764279887845</v>
      </c>
      <c r="BK946" s="22">
        <f t="shared" si="390"/>
        <v>17.314729283966351</v>
      </c>
      <c r="BL946" s="48">
        <f>AVERAGE(BI946:BK946)</f>
        <v>8.6573646419831771</v>
      </c>
      <c r="BM946" s="50">
        <f>BI946-BI$21</f>
        <v>-8.2615641327850486E-2</v>
      </c>
      <c r="BN946" s="50">
        <f>BJ946-BJ$21</f>
        <v>-0.16523128265570097</v>
      </c>
      <c r="BO946" s="50">
        <f>BK946-BK$21</f>
        <v>-0.49569384796710736</v>
      </c>
      <c r="BP946" s="50">
        <f>BL946-BL$21</f>
        <v>-0.2478469239835519</v>
      </c>
    </row>
    <row r="947" spans="1:68" x14ac:dyDescent="0.25">
      <c r="A947" t="s">
        <v>0</v>
      </c>
      <c r="B947">
        <v>7.8684560000000001E-13</v>
      </c>
      <c r="C947">
        <v>2.6475122000000002E-13</v>
      </c>
      <c r="D947">
        <v>2.2269602000000001E-13</v>
      </c>
      <c r="E947">
        <v>1.5538925999999999E-13</v>
      </c>
      <c r="F947">
        <v>2.6902826E-13</v>
      </c>
      <c r="G947">
        <v>4.617678E-13</v>
      </c>
      <c r="H947">
        <v>7.4462700000000001E-13</v>
      </c>
      <c r="I947">
        <v>1.3484388E-12</v>
      </c>
      <c r="J947">
        <v>2.1711622999999999E-12</v>
      </c>
      <c r="K947">
        <v>4.057446E-12</v>
      </c>
      <c r="L947">
        <v>5.7472269999999998E-12</v>
      </c>
      <c r="M947">
        <v>8.0292560000000006E-12</v>
      </c>
      <c r="N947">
        <v>7.4057399999999999E-12</v>
      </c>
      <c r="O947">
        <v>8.2679950000000003E-12</v>
      </c>
      <c r="P947">
        <v>7.0154724999999996E-5</v>
      </c>
      <c r="Q947">
        <v>1.7422319E-3</v>
      </c>
      <c r="R947">
        <v>1.7432276E-3</v>
      </c>
      <c r="S947" t="s">
        <v>0</v>
      </c>
      <c r="T947" t="s">
        <v>0</v>
      </c>
      <c r="U947">
        <v>1.3989216E-12</v>
      </c>
      <c r="V947">
        <v>2.3644692999999999E-12</v>
      </c>
      <c r="W947">
        <v>1.8561926999999999E-12</v>
      </c>
      <c r="X947">
        <v>2.3807334E-12</v>
      </c>
      <c r="Y947">
        <v>2.8975129999999998E-5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3.8666520000000003E-4</v>
      </c>
      <c r="AG947">
        <v>1.4820691999999999E-12</v>
      </c>
      <c r="AH947">
        <v>1.8658284999999999E-4</v>
      </c>
      <c r="AI947">
        <v>3.4916610000000002E-4</v>
      </c>
      <c r="AJ947">
        <v>4.6055564000000004E-12</v>
      </c>
      <c r="AZ947" t="s">
        <v>31</v>
      </c>
      <c r="BA947" s="21">
        <f>AO942</f>
        <v>8.869086004891449E-4</v>
      </c>
      <c r="BB947" s="21">
        <f>BA947*0.001</f>
        <v>8.869086004891449E-7</v>
      </c>
      <c r="BC947" s="21">
        <f>BB947*80.8</f>
        <v>7.1662214919522899E-5</v>
      </c>
      <c r="BD947" s="21">
        <f>BC947*12</f>
        <v>8.5994657903427484E-4</v>
      </c>
      <c r="BE947" s="21">
        <f>BD947*1000</f>
        <v>0.85994657903427485</v>
      </c>
      <c r="BF947" s="21">
        <f>BE947*0.000000000000000001</f>
        <v>8.5994657903427491E-19</v>
      </c>
      <c r="BG947" s="1">
        <f t="shared" si="395"/>
        <v>3.024733099766207E-4</v>
      </c>
      <c r="BH947" s="1">
        <f>BG947*365</f>
        <v>0.11040275814146655</v>
      </c>
      <c r="BI947" s="22">
        <f>BH947*BD$2</f>
        <v>0.65310226557803164</v>
      </c>
      <c r="BJ947" s="22">
        <f>BH947*BD$3</f>
        <v>1.3062045311560633</v>
      </c>
      <c r="BK947" s="22">
        <f>BH947*BD$4</f>
        <v>3.9186135934681894</v>
      </c>
      <c r="BL947" s="48">
        <f>AVERAGE(BI947:BK947)</f>
        <v>1.9593067967340947</v>
      </c>
      <c r="BM947" s="50">
        <f>BI947-BI$22</f>
        <v>-5.2710967487357707E-2</v>
      </c>
      <c r="BN947" s="50">
        <f>BJ947-BJ$22</f>
        <v>-0.10542193497471541</v>
      </c>
      <c r="BO947" s="50">
        <f>BK947-BK$22</f>
        <v>-0.31626580492414602</v>
      </c>
      <c r="BP947" s="50">
        <f>BL947-BL$22</f>
        <v>-0.15813290246207345</v>
      </c>
    </row>
    <row r="948" spans="1:68" x14ac:dyDescent="0.25">
      <c r="A948" t="s">
        <v>0</v>
      </c>
      <c r="B948">
        <v>5.8075820000000001E-13</v>
      </c>
      <c r="C948">
        <v>1.4475720999999999E-13</v>
      </c>
      <c r="D948">
        <v>1.9478473E-13</v>
      </c>
      <c r="E948">
        <v>1.04473233E-13</v>
      </c>
      <c r="F948">
        <v>1.5196575999999999E-13</v>
      </c>
      <c r="G948">
        <v>2.6402729999999999E-13</v>
      </c>
      <c r="H948">
        <v>2.8615E-13</v>
      </c>
      <c r="I948">
        <v>3.8086707999999999E-13</v>
      </c>
      <c r="J948">
        <v>5.1122756000000002E-13</v>
      </c>
      <c r="K948">
        <v>8.0724219999999996E-13</v>
      </c>
      <c r="L948">
        <v>8.7502890000000003E-13</v>
      </c>
      <c r="M948">
        <v>1.2336064E-12</v>
      </c>
      <c r="N948">
        <v>1.928905E-12</v>
      </c>
      <c r="O948">
        <v>1.5728608000000001E-12</v>
      </c>
      <c r="P948">
        <v>2.2214979999999998E-12</v>
      </c>
      <c r="Q948">
        <v>9.8470395000000005E-5</v>
      </c>
      <c r="R948">
        <v>4.7448649999999999E-4</v>
      </c>
      <c r="S948" t="s">
        <v>0</v>
      </c>
      <c r="T948">
        <v>5.3006140000000003E-12</v>
      </c>
      <c r="U948">
        <v>1.4622799999999999E-12</v>
      </c>
      <c r="V948">
        <v>9.4643439999999995E-13</v>
      </c>
      <c r="W948">
        <v>1.117127E-12</v>
      </c>
      <c r="X948">
        <v>9.2929780000000003E-13</v>
      </c>
      <c r="Y948">
        <v>4.855028E-13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1.1803694E-3</v>
      </c>
      <c r="AG948">
        <v>5.4360117000000003E-11</v>
      </c>
      <c r="AH948">
        <v>2.0416259000000001E-11</v>
      </c>
      <c r="AI948">
        <v>3.6797955000000002E-4</v>
      </c>
      <c r="AJ948">
        <v>1.9156323999999999E-11</v>
      </c>
    </row>
    <row r="949" spans="1:68" x14ac:dyDescent="0.25">
      <c r="A949" t="s">
        <v>0</v>
      </c>
      <c r="B949">
        <v>1.1229073E-12</v>
      </c>
      <c r="C949">
        <v>2.0544919999999999E-13</v>
      </c>
      <c r="D949">
        <v>1.6071964000000001E-13</v>
      </c>
      <c r="E949">
        <v>9.4087694999999998E-14</v>
      </c>
      <c r="F949">
        <v>1.2242369E-13</v>
      </c>
      <c r="G949">
        <v>2.3397788000000001E-13</v>
      </c>
      <c r="H949">
        <v>3.8431609999999999E-13</v>
      </c>
      <c r="I949">
        <v>5.4997829999999997E-13</v>
      </c>
      <c r="J949">
        <v>7.0507170000000002E-13</v>
      </c>
      <c r="K949">
        <v>8.3080503999999996E-13</v>
      </c>
      <c r="L949">
        <v>9.1577810000000008E-13</v>
      </c>
      <c r="M949">
        <v>1.1313732999999999E-12</v>
      </c>
      <c r="N949">
        <v>1.0527142000000001E-12</v>
      </c>
      <c r="O949">
        <v>1.0190826E-12</v>
      </c>
      <c r="P949">
        <v>4.1121979999999998E-12</v>
      </c>
      <c r="Q949">
        <v>8.2866155000000004E-4</v>
      </c>
      <c r="R949" t="s">
        <v>0</v>
      </c>
      <c r="S949">
        <v>3.1823081000000001E-12</v>
      </c>
      <c r="T949">
        <v>1.1848170999999999E-12</v>
      </c>
      <c r="U949">
        <v>5.1001609999999995E-13</v>
      </c>
      <c r="V949">
        <v>6.2246850000000001E-13</v>
      </c>
      <c r="W949">
        <v>6.6055249999999998E-13</v>
      </c>
      <c r="X949">
        <v>6.1708660000000001E-13</v>
      </c>
      <c r="Y949">
        <v>4.3631933000000001E-13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1.1079033E-3</v>
      </c>
      <c r="AG949">
        <v>6.4502639999999996E-11</v>
      </c>
      <c r="AH949">
        <v>1.2093055000000001E-3</v>
      </c>
      <c r="AI949">
        <v>1.0892594999999999E-3</v>
      </c>
      <c r="AJ949">
        <v>9.3383110000000002E-4</v>
      </c>
    </row>
    <row r="950" spans="1:68" x14ac:dyDescent="0.25">
      <c r="A950" t="s">
        <v>0</v>
      </c>
      <c r="B950">
        <v>4.4760626999999998E-12</v>
      </c>
      <c r="C950">
        <v>1.2638643000000001E-12</v>
      </c>
      <c r="D950">
        <v>3.7401329999999998E-13</v>
      </c>
      <c r="E950">
        <v>1.7221783E-13</v>
      </c>
      <c r="F950">
        <v>2.2667457999999999E-13</v>
      </c>
      <c r="G950">
        <v>3.1626930000000002E-13</v>
      </c>
      <c r="H950">
        <v>4.2198664E-13</v>
      </c>
      <c r="I950">
        <v>5.4229764999999998E-13</v>
      </c>
      <c r="J950">
        <v>5.5368750000000001E-13</v>
      </c>
      <c r="K950">
        <v>5.8834263000000004E-13</v>
      </c>
      <c r="L950">
        <v>6.8098460000000002E-13</v>
      </c>
      <c r="M950">
        <v>8.5651719999999997E-13</v>
      </c>
      <c r="N950">
        <v>9.5166759999999995E-13</v>
      </c>
      <c r="O950">
        <v>9.5719989999999994E-13</v>
      </c>
      <c r="P950">
        <v>3.2848505E-12</v>
      </c>
      <c r="Q950" t="s">
        <v>0</v>
      </c>
      <c r="R950">
        <v>4.3467152999999998E-11</v>
      </c>
      <c r="S950">
        <v>1.2745665000000001E-12</v>
      </c>
      <c r="T950">
        <v>8.6354605000000003E-13</v>
      </c>
      <c r="U950">
        <v>5.4707464999999997E-13</v>
      </c>
      <c r="V950">
        <v>6.2265735999999996E-13</v>
      </c>
      <c r="W950">
        <v>7.1224600000000003E-13</v>
      </c>
      <c r="X950">
        <v>5.9929599999999999E-13</v>
      </c>
      <c r="Y950">
        <v>8.0383720000000004E-13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1.2007012000000001E-3</v>
      </c>
      <c r="AG950">
        <v>3.1515324000000001E-9</v>
      </c>
      <c r="AH950" t="s">
        <v>0</v>
      </c>
      <c r="AI950">
        <v>1.3147191E-3</v>
      </c>
      <c r="AJ950">
        <v>1.0894117E-3</v>
      </c>
    </row>
    <row r="951" spans="1:68" x14ac:dyDescent="0.25">
      <c r="A951" t="s">
        <v>0</v>
      </c>
      <c r="B951">
        <v>1.0144486E-11</v>
      </c>
      <c r="C951">
        <v>3.1903354000000001E-12</v>
      </c>
      <c r="D951">
        <v>6.7800879999999997E-13</v>
      </c>
      <c r="E951">
        <v>2.7338119999999998E-13</v>
      </c>
      <c r="F951">
        <v>2.4489243000000001E-13</v>
      </c>
      <c r="G951">
        <v>3.3350310000000002E-13</v>
      </c>
      <c r="H951">
        <v>4.3261675000000002E-13</v>
      </c>
      <c r="I951">
        <v>5.2891600000000005E-13</v>
      </c>
      <c r="J951">
        <v>4.9206704999999996E-13</v>
      </c>
      <c r="K951">
        <v>4.9108559999999996E-13</v>
      </c>
      <c r="L951">
        <v>6.2333942999999996E-13</v>
      </c>
      <c r="M951">
        <v>6.7574553999999999E-13</v>
      </c>
      <c r="N951">
        <v>5.737758E-13</v>
      </c>
      <c r="O951">
        <v>7.6234010000000002E-13</v>
      </c>
      <c r="P951" t="s">
        <v>0</v>
      </c>
      <c r="Q951">
        <v>1.3938164000000001E-11</v>
      </c>
      <c r="R951">
        <v>1.5558991999999999E-11</v>
      </c>
      <c r="S951">
        <v>5.8242773000000004E-12</v>
      </c>
      <c r="T951">
        <v>1.1958340000000001E-12</v>
      </c>
      <c r="U951">
        <v>6.614824E-13</v>
      </c>
      <c r="V951">
        <v>6.9921910000000001E-13</v>
      </c>
      <c r="W951">
        <v>8.5015214000000001E-13</v>
      </c>
      <c r="X951">
        <v>8.5180825999999997E-13</v>
      </c>
      <c r="Y951">
        <v>1.7030492E-12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3.0377239999999999E-3</v>
      </c>
      <c r="AG951">
        <v>5.0884910000000005E-4</v>
      </c>
      <c r="AH951" t="s">
        <v>0</v>
      </c>
      <c r="AI951" t="s">
        <v>0</v>
      </c>
      <c r="AJ951" t="s">
        <v>0</v>
      </c>
    </row>
    <row r="952" spans="1:68" x14ac:dyDescent="0.25">
      <c r="A952" t="s">
        <v>0</v>
      </c>
      <c r="B952" t="s">
        <v>0</v>
      </c>
      <c r="C952">
        <v>5.6318157999999997E-12</v>
      </c>
      <c r="D952">
        <v>8.3763350000000004E-13</v>
      </c>
      <c r="E952">
        <v>2.9380144000000001E-13</v>
      </c>
      <c r="F952">
        <v>2.5419632000000002E-13</v>
      </c>
      <c r="G952">
        <v>4.1214203E-13</v>
      </c>
      <c r="H952">
        <v>5.2499360000000003E-13</v>
      </c>
      <c r="I952">
        <v>6.2998729999999998E-13</v>
      </c>
      <c r="J952">
        <v>6.5460080000000002E-13</v>
      </c>
      <c r="K952">
        <v>6.2017643999999997E-13</v>
      </c>
      <c r="L952">
        <v>7.2458282999999999E-13</v>
      </c>
      <c r="M952">
        <v>6.3862506000000003E-13</v>
      </c>
      <c r="N952">
        <v>4.7503879999999998E-13</v>
      </c>
      <c r="O952">
        <v>8.1546526000000003E-13</v>
      </c>
      <c r="P952" t="s">
        <v>0</v>
      </c>
      <c r="Q952">
        <v>1.6078085000000001E-11</v>
      </c>
      <c r="R952">
        <v>1.0868119E-11</v>
      </c>
      <c r="S952">
        <v>6.8699187000000003E-12</v>
      </c>
      <c r="T952">
        <v>1.3345277999999999E-12</v>
      </c>
      <c r="U952">
        <v>7.8622419999999996E-13</v>
      </c>
      <c r="V952">
        <v>9.6458569999999997E-13</v>
      </c>
      <c r="W952">
        <v>1.2786267999999999E-12</v>
      </c>
      <c r="X952">
        <v>1.3029875999999999E-12</v>
      </c>
      <c r="Y952">
        <v>4.0380793000000001E-12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8.0907669999999996E-5</v>
      </c>
      <c r="AG952">
        <v>1.6499938E-3</v>
      </c>
      <c r="AH952" t="s">
        <v>0</v>
      </c>
      <c r="AI952" t="s">
        <v>0</v>
      </c>
      <c r="AJ952" t="s">
        <v>0</v>
      </c>
    </row>
    <row r="953" spans="1:68" x14ac:dyDescent="0.25">
      <c r="A953" t="s">
        <v>0</v>
      </c>
      <c r="B953" t="s">
        <v>0</v>
      </c>
      <c r="C953">
        <v>4.4725643E-4</v>
      </c>
      <c r="D953">
        <v>1.4792395E-12</v>
      </c>
      <c r="E953">
        <v>2.2848192000000001E-13</v>
      </c>
      <c r="F953">
        <v>7.0974489999999999E-14</v>
      </c>
      <c r="G953">
        <v>7.8248280000000001E-14</v>
      </c>
      <c r="H953">
        <v>1.7909528000000001E-13</v>
      </c>
      <c r="I953">
        <v>3.2548402E-13</v>
      </c>
      <c r="J953">
        <v>4.3885670000000002E-13</v>
      </c>
      <c r="K953">
        <v>6.5990019999999996E-13</v>
      </c>
      <c r="L953">
        <v>8.0298993999999998E-13</v>
      </c>
      <c r="M953">
        <v>7.6915560000000001E-13</v>
      </c>
      <c r="N953">
        <v>7.9356655000000005E-13</v>
      </c>
      <c r="O953">
        <v>1.7246908999999999E-12</v>
      </c>
      <c r="P953" t="s">
        <v>0</v>
      </c>
      <c r="Q953">
        <v>2.8011166E-11</v>
      </c>
      <c r="R953">
        <v>7.2221342999999997E-12</v>
      </c>
      <c r="S953">
        <v>4.0825146999999996E-12</v>
      </c>
      <c r="T953">
        <v>7.9032180000000004E-13</v>
      </c>
      <c r="U953">
        <v>6.6461756000000003E-13</v>
      </c>
      <c r="V953">
        <v>9.4661519999999991E-13</v>
      </c>
      <c r="W953">
        <v>1.6708793999999999E-12</v>
      </c>
      <c r="X953">
        <v>1.9597835E-12</v>
      </c>
      <c r="Y953">
        <v>1.6200753E-12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</row>
    <row r="954" spans="1:68" x14ac:dyDescent="0.25">
      <c r="A954" t="s">
        <v>0</v>
      </c>
      <c r="B954" t="s">
        <v>0</v>
      </c>
      <c r="C954">
        <v>3.2051280000000002E-12</v>
      </c>
      <c r="D954">
        <v>1.3490156E-11</v>
      </c>
      <c r="E954">
        <v>1.6139792999999999E-11</v>
      </c>
      <c r="F954">
        <v>1.5039901999999999E-11</v>
      </c>
      <c r="G954">
        <v>1.1953518E-11</v>
      </c>
      <c r="H954">
        <v>8.2180029999999992E-12</v>
      </c>
      <c r="I954">
        <v>3.2342420000000001E-12</v>
      </c>
      <c r="J954">
        <v>1.5436472E-12</v>
      </c>
      <c r="K954">
        <v>7.6266749999999999E-13</v>
      </c>
      <c r="L954">
        <v>4.5960722999999995E-13</v>
      </c>
      <c r="M954">
        <v>7.2526886000000003E-13</v>
      </c>
      <c r="N954">
        <v>2.142557E-12</v>
      </c>
      <c r="O954">
        <v>3.7255079999999996E-12</v>
      </c>
      <c r="P954" t="s">
        <v>0</v>
      </c>
      <c r="Q954" t="s">
        <v>0</v>
      </c>
      <c r="R954" t="s">
        <v>0</v>
      </c>
      <c r="S954">
        <v>6.0954184000000002E-4</v>
      </c>
      <c r="T954">
        <v>3.0189014000000001E-11</v>
      </c>
      <c r="U954">
        <v>1.6991361000000001E-11</v>
      </c>
      <c r="V954">
        <v>3.2812749999999999E-12</v>
      </c>
      <c r="W954">
        <v>5.5742666000000005E-13</v>
      </c>
      <c r="X954">
        <v>3.1198736999999998E-12</v>
      </c>
      <c r="Y954">
        <v>2.145206E-12</v>
      </c>
      <c r="Z954" t="s">
        <v>0</v>
      </c>
      <c r="AA954" t="s">
        <v>0</v>
      </c>
      <c r="AB954">
        <v>7.5189339999999998E-14</v>
      </c>
      <c r="AC954">
        <v>3.2133280000000001E-13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</row>
    <row r="955" spans="1:68" x14ac:dyDescent="0.25">
      <c r="A955" t="s">
        <v>0</v>
      </c>
      <c r="B955" t="s">
        <v>0</v>
      </c>
      <c r="C955" t="s">
        <v>0</v>
      </c>
      <c r="D955">
        <v>1.6563996E-3</v>
      </c>
      <c r="E955">
        <v>1.3520881E-3</v>
      </c>
      <c r="F955">
        <v>1.1360693000000001E-3</v>
      </c>
      <c r="G955">
        <v>9.8417350000000003E-4</v>
      </c>
      <c r="H955">
        <v>8.7695266000000003E-4</v>
      </c>
      <c r="I955">
        <v>6.8759349999999997E-4</v>
      </c>
      <c r="J955">
        <v>3.8735959999999998E-4</v>
      </c>
      <c r="K955">
        <v>4.3892640000000002E-11</v>
      </c>
      <c r="L955">
        <v>1.3176521E-11</v>
      </c>
      <c r="M955">
        <v>4.2260459999999999E-12</v>
      </c>
      <c r="N955">
        <v>4.3194744999999997E-12</v>
      </c>
      <c r="O955" t="s">
        <v>0</v>
      </c>
      <c r="P955" t="s">
        <v>0</v>
      </c>
      <c r="Q955" t="s">
        <v>0</v>
      </c>
      <c r="R955" t="s">
        <v>0</v>
      </c>
      <c r="S955">
        <v>3.7222484000000002E-3</v>
      </c>
      <c r="T955">
        <v>3.0622708E-3</v>
      </c>
      <c r="U955">
        <v>2.2721489999999998E-3</v>
      </c>
      <c r="V955">
        <v>1.3631781000000001E-3</v>
      </c>
      <c r="W955">
        <v>2.9353659999999999E-4</v>
      </c>
      <c r="X955">
        <v>9.3461490000000003E-12</v>
      </c>
      <c r="Y955">
        <v>9.9187950000000004E-12</v>
      </c>
      <c r="Z955">
        <v>2.5740803E-12</v>
      </c>
      <c r="AA955">
        <v>1.0030586E-12</v>
      </c>
      <c r="AB955">
        <v>4.8834754000000005E-13</v>
      </c>
      <c r="AC955">
        <v>4.3657184E-13</v>
      </c>
      <c r="AD955">
        <v>1.4110884E-13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</row>
    <row r="956" spans="1:68" x14ac:dyDescent="0.25">
      <c r="A956" t="s">
        <v>0</v>
      </c>
      <c r="B956" t="s">
        <v>0</v>
      </c>
      <c r="C956" t="s">
        <v>0</v>
      </c>
      <c r="D956">
        <v>4.0963637000000002E-3</v>
      </c>
      <c r="E956">
        <v>2.9790226999999998E-3</v>
      </c>
      <c r="F956">
        <v>2.6736793000000001E-3</v>
      </c>
      <c r="G956">
        <v>2.5915044999999999E-3</v>
      </c>
      <c r="H956">
        <v>2.3802677E-3</v>
      </c>
      <c r="I956">
        <v>2.1870005999999999E-3</v>
      </c>
      <c r="J956">
        <v>1.7831427E-3</v>
      </c>
      <c r="K956">
        <v>1.2521928999999999E-3</v>
      </c>
      <c r="L956">
        <v>5.7491089999999996E-4</v>
      </c>
      <c r="M956">
        <v>2.3451803000000001E-11</v>
      </c>
      <c r="N956">
        <v>6.3717309999999997E-12</v>
      </c>
      <c r="O956" t="s">
        <v>0</v>
      </c>
      <c r="P956" t="s">
        <v>0</v>
      </c>
      <c r="Q956" t="s">
        <v>0</v>
      </c>
      <c r="R956" t="s">
        <v>0</v>
      </c>
      <c r="S956">
        <v>4.6682410000000001E-3</v>
      </c>
      <c r="T956">
        <v>4.3326129999999999E-3</v>
      </c>
      <c r="U956">
        <v>4.1500110000000003E-3</v>
      </c>
      <c r="V956">
        <v>3.3722138E-3</v>
      </c>
      <c r="W956">
        <v>2.7595235E-3</v>
      </c>
      <c r="X956">
        <v>1.5318202E-3</v>
      </c>
      <c r="Y956">
        <v>2.9635750000000003E-11</v>
      </c>
      <c r="Z956" t="s">
        <v>0</v>
      </c>
      <c r="AA956">
        <v>1.2747925999999999E-12</v>
      </c>
      <c r="AB956">
        <v>7.8857915999999996E-13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</row>
    <row r="957" spans="1:68" x14ac:dyDescent="0.25">
      <c r="A957" t="s">
        <v>0</v>
      </c>
      <c r="B957" t="s">
        <v>0</v>
      </c>
      <c r="C957" t="s">
        <v>0</v>
      </c>
      <c r="D957">
        <v>4.302368E-3</v>
      </c>
      <c r="E957">
        <v>3.1505096999999999E-3</v>
      </c>
      <c r="F957">
        <v>3.1200135000000002E-3</v>
      </c>
      <c r="G957">
        <v>3.0270289000000001E-3</v>
      </c>
      <c r="H957">
        <v>2.9870279E-3</v>
      </c>
      <c r="I957">
        <v>2.8320123000000002E-3</v>
      </c>
      <c r="J957">
        <v>2.6427619999999999E-3</v>
      </c>
      <c r="K957">
        <v>2.221018E-3</v>
      </c>
      <c r="L957">
        <v>1.4008224000000001E-3</v>
      </c>
      <c r="M957">
        <v>1.03661456E-4</v>
      </c>
      <c r="N957">
        <v>1.335751E-11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>
        <v>5.6907423E-3</v>
      </c>
      <c r="U957">
        <v>4.8812786000000004E-3</v>
      </c>
      <c r="V957">
        <v>5.1229159999999999E-3</v>
      </c>
      <c r="W957">
        <v>4.6625445E-3</v>
      </c>
      <c r="X957">
        <v>3.9420770000000004E-3</v>
      </c>
      <c r="Y957">
        <v>1.7553043E-3</v>
      </c>
      <c r="Z957">
        <v>2.3955862999999999E-4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</row>
    <row r="958" spans="1:68" x14ac:dyDescent="0.25">
      <c r="A958" t="s">
        <v>0</v>
      </c>
      <c r="B958" t="s">
        <v>0</v>
      </c>
      <c r="C958" t="s">
        <v>0</v>
      </c>
      <c r="D958" t="s">
        <v>0</v>
      </c>
      <c r="E958">
        <v>2.8551103999999998E-3</v>
      </c>
      <c r="F958">
        <v>3.1551912E-3</v>
      </c>
      <c r="G958">
        <v>3.202365E-3</v>
      </c>
      <c r="H958">
        <v>2.9054263000000001E-3</v>
      </c>
      <c r="I958">
        <v>2.9791568E-3</v>
      </c>
      <c r="J958">
        <v>3.0630598999999998E-3</v>
      </c>
      <c r="K958">
        <v>2.8140969000000002E-3</v>
      </c>
      <c r="L958">
        <v>1.8010971E-3</v>
      </c>
      <c r="M958">
        <v>4.7326475000000003E-4</v>
      </c>
      <c r="N958">
        <v>2.9733392999999998E-11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>
        <v>5.7581155999999996E-3</v>
      </c>
      <c r="V958">
        <v>5.5629549999999996E-3</v>
      </c>
      <c r="W958">
        <v>5.3841504E-3</v>
      </c>
      <c r="X958">
        <v>5.1065533999999999E-3</v>
      </c>
      <c r="Y958">
        <v>3.4152605E-3</v>
      </c>
      <c r="Z958">
        <v>1.3010764999999999E-3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</row>
    <row r="959" spans="1:68" x14ac:dyDescent="0.25">
      <c r="A959" t="s">
        <v>0</v>
      </c>
      <c r="B959" t="s">
        <v>0</v>
      </c>
      <c r="C959" t="s">
        <v>0</v>
      </c>
      <c r="D959" t="s">
        <v>0</v>
      </c>
      <c r="E959">
        <v>6.9602369999999995E-4</v>
      </c>
      <c r="F959">
        <v>2.4865706999999998E-3</v>
      </c>
      <c r="G959">
        <v>1.9164825999999999E-3</v>
      </c>
      <c r="H959">
        <v>1.1506190999999999E-3</v>
      </c>
      <c r="I959">
        <v>2.1770317000000001E-3</v>
      </c>
      <c r="J959">
        <v>3.8704161999999999E-3</v>
      </c>
      <c r="K959">
        <v>2.4132174000000002E-3</v>
      </c>
      <c r="L959">
        <v>1.6004014999999999E-3</v>
      </c>
      <c r="M959">
        <v>3.1339153000000001E-11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>
        <v>5.0496654999999998E-3</v>
      </c>
      <c r="V959">
        <v>5.1944301999999999E-3</v>
      </c>
      <c r="W959">
        <v>4.825836E-3</v>
      </c>
      <c r="X959">
        <v>4.1766692999999997E-3</v>
      </c>
      <c r="Y959">
        <v>3.3205744999999999E-3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</row>
    <row r="960" spans="1:68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>
        <v>5.7305880000000004E-4</v>
      </c>
      <c r="H960">
        <v>6.7978389999999997E-4</v>
      </c>
      <c r="I960">
        <v>7.4245029999999996E-4</v>
      </c>
      <c r="J960">
        <v>2.0595893999999998E-3</v>
      </c>
      <c r="K960">
        <v>4.7706040000000003E-10</v>
      </c>
      <c r="L960">
        <v>5.3633185000000003E-11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>
        <v>2.5961270000000002E-3</v>
      </c>
      <c r="V960">
        <v>3.6580331999999998E-3</v>
      </c>
      <c r="W960">
        <v>1.223392E-3</v>
      </c>
      <c r="X960">
        <v>2.0173273999999999E-3</v>
      </c>
      <c r="Y960">
        <v>8.8227184999999997E-4</v>
      </c>
      <c r="Z960">
        <v>4.5823226999999999E-4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</row>
    <row r="961" spans="1:68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>
        <v>2.5560227999999999E-11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>
        <v>8.9389310000000003E-11</v>
      </c>
      <c r="U961">
        <v>1.3879667E-10</v>
      </c>
      <c r="V961" t="s">
        <v>0</v>
      </c>
      <c r="W961" t="s">
        <v>0</v>
      </c>
      <c r="X961">
        <v>6.5851785999999996E-12</v>
      </c>
      <c r="Y961">
        <v>3.0747510000000001E-11</v>
      </c>
      <c r="Z961">
        <v>3.5768475000000001E-11</v>
      </c>
      <c r="AA961">
        <v>3.6494030000000001E-11</v>
      </c>
      <c r="AB961">
        <v>3.9306433E-11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</row>
    <row r="962" spans="1:68" x14ac:dyDescent="0.25">
      <c r="A962">
        <v>1.2018656000000001E-11</v>
      </c>
      <c r="B962">
        <v>1.1642194E-11</v>
      </c>
      <c r="C962">
        <v>1.2261988999999999E-11</v>
      </c>
      <c r="D962">
        <v>1.2081024E-11</v>
      </c>
      <c r="E962">
        <v>1.1407854E-11</v>
      </c>
      <c r="F962">
        <v>1.1013036000000001E-11</v>
      </c>
      <c r="G962">
        <v>1.0897804E-11</v>
      </c>
      <c r="H962">
        <v>1.0759165E-11</v>
      </c>
      <c r="I962">
        <v>1.0633027399999999E-11</v>
      </c>
      <c r="J962">
        <v>1.06769905E-11</v>
      </c>
      <c r="K962">
        <v>1.0291364E-11</v>
      </c>
      <c r="L962">
        <v>1.0050558000000001E-11</v>
      </c>
      <c r="M962">
        <v>9.9512079999999996E-12</v>
      </c>
      <c r="N962">
        <v>9.8090289999999997E-12</v>
      </c>
      <c r="O962">
        <v>1.0909908E-11</v>
      </c>
      <c r="P962">
        <v>1.1800673E-11</v>
      </c>
      <c r="Q962">
        <v>1.2650575999999999E-11</v>
      </c>
      <c r="R962">
        <v>1.3332873E-11</v>
      </c>
      <c r="S962">
        <v>1.5679800999999999E-11</v>
      </c>
      <c r="T962">
        <v>2.2018488000000001E-11</v>
      </c>
      <c r="U962" t="s">
        <v>0</v>
      </c>
      <c r="V962" t="s">
        <v>0</v>
      </c>
      <c r="W962" t="s">
        <v>0</v>
      </c>
      <c r="X962" t="s">
        <v>0</v>
      </c>
      <c r="Y962">
        <v>1.2252016999999999E-11</v>
      </c>
      <c r="Z962">
        <v>2.0105716000000001E-11</v>
      </c>
      <c r="AA962">
        <v>1.9188585999999998E-11</v>
      </c>
      <c r="AB962">
        <v>2.5260789999999999E-11</v>
      </c>
      <c r="AC962">
        <v>2.0749642E-11</v>
      </c>
      <c r="AD962">
        <v>1.4731732999999999E-11</v>
      </c>
      <c r="AE962">
        <v>1.8275385999999999E-11</v>
      </c>
      <c r="AF962">
        <v>1.4612096E-11</v>
      </c>
      <c r="AG962">
        <v>1.2665022999999999E-11</v>
      </c>
      <c r="AH962">
        <v>1.4654451E-11</v>
      </c>
      <c r="AI962">
        <v>1.5116270000000001E-11</v>
      </c>
      <c r="AJ962">
        <v>1.3704364000000001E-11</v>
      </c>
    </row>
    <row r="964" spans="1:68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M964" s="21"/>
      <c r="AN964" s="21"/>
      <c r="AO964" s="21"/>
      <c r="AP964" s="21"/>
      <c r="AR964" s="21"/>
      <c r="AS964" s="21"/>
      <c r="AT964" s="2" t="s">
        <v>32</v>
      </c>
    </row>
    <row r="965" spans="1:68" x14ac:dyDescent="0.25">
      <c r="A965" t="s">
        <v>0</v>
      </c>
      <c r="B965">
        <v>5.6985369999999998E-11</v>
      </c>
      <c r="C965">
        <v>5.6224594000000003E-11</v>
      </c>
      <c r="D965">
        <v>5.2406718000000002E-11</v>
      </c>
      <c r="E965">
        <v>4.4633690000000003E-11</v>
      </c>
      <c r="F965">
        <v>6.4182614999999996E-10</v>
      </c>
      <c r="G965">
        <v>3.6242244999999998E-10</v>
      </c>
      <c r="H965">
        <v>5.5458392999999999E-10</v>
      </c>
      <c r="I965">
        <v>3.8345200000000002E-10</v>
      </c>
      <c r="J965">
        <v>3.6397759999999998E-11</v>
      </c>
      <c r="K965">
        <v>5.6235609999999997E-11</v>
      </c>
      <c r="L965">
        <v>3.0211424E-11</v>
      </c>
      <c r="M965">
        <v>2.8682052E-11</v>
      </c>
      <c r="N965">
        <v>2.9037373E-11</v>
      </c>
      <c r="O965">
        <v>2.2424576000000001E-10</v>
      </c>
      <c r="P965">
        <v>2.8086014E-11</v>
      </c>
      <c r="Q965">
        <v>2.1038337999999999E-11</v>
      </c>
      <c r="R965">
        <v>2.0148407999999999E-10</v>
      </c>
      <c r="S965">
        <v>2.0135185E-10</v>
      </c>
      <c r="T965">
        <v>3.6804720000000002E-11</v>
      </c>
      <c r="U965">
        <v>5.6756649999999998E-11</v>
      </c>
      <c r="V965">
        <v>2.8848582000000001E-11</v>
      </c>
      <c r="W965">
        <v>4.7427863999999999E-11</v>
      </c>
      <c r="X965">
        <v>4.2802542999999998E-11</v>
      </c>
      <c r="Y965">
        <v>2.5091712E-11</v>
      </c>
      <c r="Z965">
        <v>2.7917233000000001E-11</v>
      </c>
      <c r="AA965">
        <v>3.504594E-11</v>
      </c>
      <c r="AB965">
        <v>3.8312279999999999E-11</v>
      </c>
      <c r="AC965">
        <v>4.5300922999999998E-11</v>
      </c>
      <c r="AD965">
        <v>6.2095159999999995E-11</v>
      </c>
      <c r="AE965">
        <v>5.9049359999999998E-11</v>
      </c>
      <c r="AF965">
        <v>6.4066370000000003E-11</v>
      </c>
      <c r="AG965">
        <v>4.3942639999999998E-11</v>
      </c>
      <c r="AH965">
        <v>2.3573441999999999E-11</v>
      </c>
      <c r="AI965">
        <v>5.5560801999999998E-11</v>
      </c>
      <c r="AJ965" t="s">
        <v>0</v>
      </c>
      <c r="AM965" s="23" t="s">
        <v>1</v>
      </c>
      <c r="AN965" s="21"/>
      <c r="AO965" s="21">
        <f>SUM(A998:AJ999)/40</f>
        <v>2.2030472169999996E-11</v>
      </c>
      <c r="AP965" s="21"/>
      <c r="AQ965" s="21"/>
      <c r="AR965" s="23" t="s">
        <v>1</v>
      </c>
      <c r="AS965" s="21"/>
      <c r="AT965" s="36">
        <f>((AO965-AO$3)*100)/AO$3</f>
        <v>-29.162751971028921</v>
      </c>
      <c r="AU965" s="21"/>
    </row>
    <row r="966" spans="1:68" x14ac:dyDescent="0.25">
      <c r="A966">
        <v>1.4981090000000001E-3</v>
      </c>
      <c r="B966">
        <v>1.4180341999999999E-3</v>
      </c>
      <c r="C966">
        <v>1.3665572999999999E-3</v>
      </c>
      <c r="D966">
        <v>1.3679141000000001E-3</v>
      </c>
      <c r="E966">
        <v>1.0303514E-3</v>
      </c>
      <c r="F966">
        <v>5.2845829999999998E-4</v>
      </c>
      <c r="G966">
        <v>3.3306461999999998E-6</v>
      </c>
      <c r="H966">
        <v>7.9322530000000007E-9</v>
      </c>
      <c r="I966">
        <v>7.6815024000000003E-7</v>
      </c>
      <c r="J966">
        <v>2.2476357E-4</v>
      </c>
      <c r="K966">
        <v>5.0395710000000001E-4</v>
      </c>
      <c r="L966">
        <v>5.9970280000000003E-6</v>
      </c>
      <c r="M966">
        <v>9.2945169999999997E-8</v>
      </c>
      <c r="N966">
        <v>3.5647483000000001E-7</v>
      </c>
      <c r="O966">
        <v>4.2314567999999998E-4</v>
      </c>
      <c r="P966">
        <v>4.5391712999999997E-5</v>
      </c>
      <c r="Q966">
        <v>3.7164536000000002E-6</v>
      </c>
      <c r="R966">
        <v>3.2005043E-9</v>
      </c>
      <c r="S966">
        <v>1.2705418E-9</v>
      </c>
      <c r="T966">
        <v>5.8263534000000002E-4</v>
      </c>
      <c r="U966">
        <v>1.7732389999999999E-5</v>
      </c>
      <c r="V966">
        <v>7.4279853999999997E-10</v>
      </c>
      <c r="W966">
        <v>3.3939324000000001E-10</v>
      </c>
      <c r="X966">
        <v>1.3127098500000001E-8</v>
      </c>
      <c r="Y966">
        <v>2.4209091999999998E-3</v>
      </c>
      <c r="Z966">
        <v>2.5752752999999998E-3</v>
      </c>
      <c r="AA966">
        <v>2.5213405000000001E-3</v>
      </c>
      <c r="AB966">
        <v>2.4281105E-3</v>
      </c>
      <c r="AC966">
        <v>2.3640082E-3</v>
      </c>
      <c r="AD966">
        <v>2.6172572000000001E-3</v>
      </c>
      <c r="AE966">
        <v>2.5548749999999999E-3</v>
      </c>
      <c r="AF966">
        <v>1.1909036999999999E-3</v>
      </c>
      <c r="AG966">
        <v>5.4119685000000005E-4</v>
      </c>
      <c r="AH966">
        <v>6.9216670000000005E-4</v>
      </c>
      <c r="AI966">
        <v>4.0288164000000002E-8</v>
      </c>
      <c r="AJ966">
        <v>9.5304486000000004E-4</v>
      </c>
      <c r="AM966" s="23" t="s">
        <v>2</v>
      </c>
      <c r="AN966" s="21"/>
      <c r="AO966" s="21">
        <f>SUM(A964:AJ965)/34</f>
        <v>1.088794524705882E-10</v>
      </c>
      <c r="AP966" s="21"/>
      <c r="AQ966" s="21"/>
      <c r="AR966" s="23" t="s">
        <v>2</v>
      </c>
      <c r="AS966" s="21"/>
      <c r="AT966" s="2">
        <f>((AO966-AO$4)*100)/AO$4</f>
        <v>100.83214972756555</v>
      </c>
    </row>
    <row r="967" spans="1:68" x14ac:dyDescent="0.25">
      <c r="A967">
        <v>3.9009560000000001E-3</v>
      </c>
      <c r="B967">
        <v>3.7930906E-3</v>
      </c>
      <c r="C967">
        <v>3.772765E-3</v>
      </c>
      <c r="D967">
        <v>3.8522704999999998E-3</v>
      </c>
      <c r="E967">
        <v>3.7339462000000002E-3</v>
      </c>
      <c r="F967">
        <v>3.6173537E-3</v>
      </c>
      <c r="G967">
        <v>3.5290169000000001E-3</v>
      </c>
      <c r="H967">
        <v>3.5774280000000001E-3</v>
      </c>
      <c r="I967">
        <v>3.9831650000000003E-3</v>
      </c>
      <c r="J967">
        <v>4.0463829999999998E-3</v>
      </c>
      <c r="K967">
        <v>4.1301749999999998E-3</v>
      </c>
      <c r="L967">
        <v>4.0619554999999996E-3</v>
      </c>
      <c r="M967">
        <v>3.9447112999999997E-3</v>
      </c>
      <c r="N967">
        <v>3.7849937000000002E-3</v>
      </c>
      <c r="O967">
        <v>3.7850539999999999E-3</v>
      </c>
      <c r="P967">
        <v>3.6638738000000001E-3</v>
      </c>
      <c r="Q967">
        <v>3.5875766000000001E-3</v>
      </c>
      <c r="R967">
        <v>3.3195107000000001E-3</v>
      </c>
      <c r="S967">
        <v>2.5002914000000001E-3</v>
      </c>
      <c r="T967">
        <v>2.9124493999999998E-3</v>
      </c>
      <c r="U967">
        <v>3.3927974E-3</v>
      </c>
      <c r="V967">
        <v>3.7384635999999998E-3</v>
      </c>
      <c r="W967">
        <v>3.8584715000000002E-3</v>
      </c>
      <c r="X967">
        <v>3.7652397999999999E-3</v>
      </c>
      <c r="Y967">
        <v>3.780655E-3</v>
      </c>
      <c r="Z967">
        <v>3.7311276000000001E-3</v>
      </c>
      <c r="AA967">
        <v>3.7264506999999999E-3</v>
      </c>
      <c r="AB967">
        <v>3.6925880000000001E-3</v>
      </c>
      <c r="AC967">
        <v>3.6206017E-3</v>
      </c>
      <c r="AD967">
        <v>3.7947699999999998E-3</v>
      </c>
      <c r="AE967">
        <v>3.8619796E-3</v>
      </c>
      <c r="AF967">
        <v>3.8272352000000001E-3</v>
      </c>
      <c r="AG967">
        <v>3.8833090000000002E-3</v>
      </c>
      <c r="AH967">
        <v>3.9492477999999998E-3</v>
      </c>
      <c r="AI967">
        <v>3.9612935E-3</v>
      </c>
      <c r="AJ967">
        <v>3.8956640000000001E-3</v>
      </c>
      <c r="AM967" s="26" t="s">
        <v>5</v>
      </c>
      <c r="AN967" s="21"/>
      <c r="AO967" s="21">
        <f>SUM(A996:AJ997)/26</f>
        <v>2.0597518222611011E-3</v>
      </c>
      <c r="AP967" s="21"/>
      <c r="AQ967" s="21"/>
      <c r="AR967" s="26" t="s">
        <v>5</v>
      </c>
      <c r="AS967" s="21"/>
      <c r="AT967" s="2">
        <f>((AO967-AO$5)*100)/AO$5</f>
        <v>-3.0203415757913579</v>
      </c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49" t="s">
        <v>54</v>
      </c>
      <c r="BN967" s="49"/>
      <c r="BO967" s="49"/>
      <c r="BP967" s="49"/>
    </row>
    <row r="968" spans="1:68" x14ac:dyDescent="0.25">
      <c r="A968">
        <v>3.9662370000000001E-3</v>
      </c>
      <c r="B968">
        <v>3.9767830000000002E-3</v>
      </c>
      <c r="C968">
        <v>3.8249106000000001E-3</v>
      </c>
      <c r="D968">
        <v>3.9357836000000002E-3</v>
      </c>
      <c r="E968">
        <v>3.9402430000000004E-3</v>
      </c>
      <c r="F968">
        <v>3.7852288000000001E-3</v>
      </c>
      <c r="G968">
        <v>3.8576098E-3</v>
      </c>
      <c r="H968">
        <v>3.8342854999999999E-3</v>
      </c>
      <c r="I968">
        <v>4.0603560000000002E-3</v>
      </c>
      <c r="J968">
        <v>4.1403174000000003E-3</v>
      </c>
      <c r="K968">
        <v>4.0296074000000003E-3</v>
      </c>
      <c r="L968">
        <v>3.9422325999999997E-3</v>
      </c>
      <c r="M968">
        <v>3.8450762999999999E-3</v>
      </c>
      <c r="N968">
        <v>3.8172001999999998E-3</v>
      </c>
      <c r="O968">
        <v>3.7166202E-3</v>
      </c>
      <c r="P968">
        <v>3.622096E-3</v>
      </c>
      <c r="Q968">
        <v>3.5412805000000001E-3</v>
      </c>
      <c r="R968">
        <v>3.4643845000000002E-3</v>
      </c>
      <c r="S968">
        <v>2.7944006E-3</v>
      </c>
      <c r="T968" t="s">
        <v>0</v>
      </c>
      <c r="U968">
        <v>4.3429130000000003E-3</v>
      </c>
      <c r="V968">
        <v>4.3402225999999997E-3</v>
      </c>
      <c r="W968">
        <v>4.3450659999999999E-3</v>
      </c>
      <c r="X968">
        <v>4.249521E-3</v>
      </c>
      <c r="Y968">
        <v>4.1991075999999999E-3</v>
      </c>
      <c r="Z968">
        <v>4.1322479999999998E-3</v>
      </c>
      <c r="AA968">
        <v>3.8817888E-3</v>
      </c>
      <c r="AB968">
        <v>3.9251824000000003E-3</v>
      </c>
      <c r="AC968">
        <v>3.9944174000000002E-3</v>
      </c>
      <c r="AD968">
        <v>4.0754755E-3</v>
      </c>
      <c r="AE968">
        <v>4.1962266000000002E-3</v>
      </c>
      <c r="AF968">
        <v>4.2257416000000001E-3</v>
      </c>
      <c r="AG968">
        <v>3.9572770000000004E-3</v>
      </c>
      <c r="AH968">
        <v>4.0334589999999997E-3</v>
      </c>
      <c r="AI968">
        <v>3.90931E-3</v>
      </c>
      <c r="AJ968">
        <v>4.0159332999999998E-3</v>
      </c>
      <c r="AM968" s="26" t="s">
        <v>8</v>
      </c>
      <c r="AN968" s="21"/>
      <c r="AO968" s="21">
        <f>SUM(A966:AJ967)/72</f>
        <v>2.2757962139137969E-3</v>
      </c>
      <c r="AP968" s="21"/>
      <c r="AQ968" s="21"/>
      <c r="AR968" s="26" t="s">
        <v>8</v>
      </c>
      <c r="AS968" s="21"/>
      <c r="AT968" s="2">
        <f>((AO968-AO$6)*100)/AO$6</f>
        <v>7.2592001579795378</v>
      </c>
      <c r="BA968" s="2"/>
      <c r="BI968" t="s">
        <v>40</v>
      </c>
      <c r="BJ968" t="s">
        <v>41</v>
      </c>
      <c r="BK968" t="s">
        <v>42</v>
      </c>
      <c r="BM968" s="49" t="s">
        <v>40</v>
      </c>
      <c r="BN968" s="49" t="s">
        <v>41</v>
      </c>
      <c r="BO968" s="49" t="s">
        <v>42</v>
      </c>
      <c r="BP968" s="49"/>
    </row>
    <row r="969" spans="1:68" x14ac:dyDescent="0.25">
      <c r="A969">
        <v>4.2045744999999997E-3</v>
      </c>
      <c r="B969">
        <v>4.1612899999999998E-3</v>
      </c>
      <c r="C969">
        <v>4.0508382999999999E-3</v>
      </c>
      <c r="D969">
        <v>4.0473714000000003E-3</v>
      </c>
      <c r="E969">
        <v>3.6648377E-3</v>
      </c>
      <c r="F969">
        <v>2.6137382000000001E-3</v>
      </c>
      <c r="G969">
        <v>1.9887562E-3</v>
      </c>
      <c r="H969">
        <v>1.2161965000000001E-3</v>
      </c>
      <c r="I969">
        <v>2.1732682E-3</v>
      </c>
      <c r="J969">
        <v>2.2938189999999999E-3</v>
      </c>
      <c r="K969">
        <v>2.5280497999999999E-3</v>
      </c>
      <c r="L969">
        <v>2.5963309999999999E-3</v>
      </c>
      <c r="M969">
        <v>2.7382001000000001E-3</v>
      </c>
      <c r="N969">
        <v>2.8940762999999999E-3</v>
      </c>
      <c r="O969">
        <v>3.0037969999999999E-3</v>
      </c>
      <c r="P969">
        <v>2.9660095000000001E-3</v>
      </c>
      <c r="Q969">
        <v>2.8875708000000002E-3</v>
      </c>
      <c r="R969">
        <v>2.5684263000000001E-3</v>
      </c>
      <c r="S969">
        <v>1.771501E-3</v>
      </c>
      <c r="T969" t="s">
        <v>0</v>
      </c>
      <c r="U969">
        <v>4.613855E-3</v>
      </c>
      <c r="V969">
        <v>4.6194690000000002E-3</v>
      </c>
      <c r="W969">
        <v>4.6486384000000002E-3</v>
      </c>
      <c r="X969">
        <v>4.5012029999999996E-3</v>
      </c>
      <c r="Y969">
        <v>4.4654079999999997E-3</v>
      </c>
      <c r="Z969">
        <v>4.2559069999999997E-3</v>
      </c>
      <c r="AA969">
        <v>4.1737006999999996E-3</v>
      </c>
      <c r="AB969">
        <v>4.1832802999999998E-3</v>
      </c>
      <c r="AC969">
        <v>4.221359E-3</v>
      </c>
      <c r="AD969">
        <v>4.1323374E-3</v>
      </c>
      <c r="AE969">
        <v>4.1872966000000003E-3</v>
      </c>
      <c r="AF969">
        <v>4.3145659999999997E-3</v>
      </c>
      <c r="AG969">
        <v>3.9690960000000001E-3</v>
      </c>
      <c r="AH969">
        <v>3.9168107000000004E-3</v>
      </c>
      <c r="AI969">
        <v>3.9689479999999999E-3</v>
      </c>
      <c r="AJ969">
        <v>4.1218846999999999E-3</v>
      </c>
      <c r="AM969" s="27" t="s">
        <v>11</v>
      </c>
      <c r="AN969" s="21"/>
      <c r="AO969" s="21">
        <f>SUM(A991:R995)/56</f>
        <v>1.3550183202612686E-3</v>
      </c>
      <c r="AP969" s="21"/>
      <c r="AR969" s="27" t="s">
        <v>11</v>
      </c>
      <c r="AS969" s="21"/>
      <c r="AT969" s="2">
        <f>((AO969-AO$7)*100)/AO$7</f>
        <v>-13.93743912593996</v>
      </c>
      <c r="AZ969" s="29" t="s">
        <v>43</v>
      </c>
      <c r="BA969" t="s">
        <v>44</v>
      </c>
      <c r="BB969" t="s">
        <v>45</v>
      </c>
      <c r="BC969" t="s">
        <v>46</v>
      </c>
      <c r="BD969" t="s">
        <v>47</v>
      </c>
      <c r="BE969" t="s">
        <v>48</v>
      </c>
      <c r="BF969" t="s">
        <v>49</v>
      </c>
      <c r="BG969" t="s">
        <v>50</v>
      </c>
      <c r="BH969" t="s">
        <v>51</v>
      </c>
      <c r="BI969" s="36" t="s">
        <v>52</v>
      </c>
      <c r="BJ969" s="36" t="s">
        <v>52</v>
      </c>
      <c r="BK969" s="36" t="s">
        <v>52</v>
      </c>
      <c r="BL969" s="47" t="s">
        <v>53</v>
      </c>
      <c r="BM969" s="52" t="s">
        <v>52</v>
      </c>
      <c r="BN969" s="52" t="s">
        <v>52</v>
      </c>
      <c r="BO969" s="52" t="s">
        <v>52</v>
      </c>
      <c r="BP969" s="52" t="s">
        <v>53</v>
      </c>
    </row>
    <row r="970" spans="1:68" x14ac:dyDescent="0.25">
      <c r="A970">
        <v>4.1041536999999999E-3</v>
      </c>
      <c r="B970">
        <v>3.4983104999999999E-3</v>
      </c>
      <c r="C970">
        <v>2.3103125999999999E-3</v>
      </c>
      <c r="D970">
        <v>1.1223172999999999E-3</v>
      </c>
      <c r="E970">
        <v>4.9540266999999996E-4</v>
      </c>
      <c r="F970">
        <v>6.4736296000000003E-4</v>
      </c>
      <c r="G970">
        <v>6.7793459999999998E-5</v>
      </c>
      <c r="H970">
        <v>2.7212568000000001E-4</v>
      </c>
      <c r="I970">
        <v>4.6177898000000002E-4</v>
      </c>
      <c r="J970">
        <v>3.7681884999999997E-4</v>
      </c>
      <c r="K970">
        <v>4.2548057E-4</v>
      </c>
      <c r="L970">
        <v>4.7232615000000001E-4</v>
      </c>
      <c r="M970">
        <v>4.9811025000000004E-4</v>
      </c>
      <c r="N970">
        <v>6.441474E-4</v>
      </c>
      <c r="O970">
        <v>8.2264749999999998E-4</v>
      </c>
      <c r="P970">
        <v>8.1183853999999996E-4</v>
      </c>
      <c r="Q970">
        <v>8.9355830000000002E-4</v>
      </c>
      <c r="R970">
        <v>6.1566284000000001E-4</v>
      </c>
      <c r="S970">
        <v>8.4787799999999995E-6</v>
      </c>
      <c r="T970" t="s">
        <v>0</v>
      </c>
      <c r="U970">
        <v>2.4560848000000001E-3</v>
      </c>
      <c r="V970">
        <v>2.6863064E-3</v>
      </c>
      <c r="W970">
        <v>3.1904029E-3</v>
      </c>
      <c r="X970">
        <v>3.3405094999999999E-3</v>
      </c>
      <c r="Y970">
        <v>3.1702373999999999E-3</v>
      </c>
      <c r="Z970">
        <v>3.1484663E-3</v>
      </c>
      <c r="AA970">
        <v>3.1646822999999999E-3</v>
      </c>
      <c r="AB970">
        <v>3.3454477999999999E-3</v>
      </c>
      <c r="AC970">
        <v>3.9607645E-3</v>
      </c>
      <c r="AD970">
        <v>3.6537610000000002E-3</v>
      </c>
      <c r="AE970">
        <v>3.5445810000000002E-3</v>
      </c>
      <c r="AF970">
        <v>3.7454815999999999E-3</v>
      </c>
      <c r="AG970">
        <v>3.6681845999999999E-3</v>
      </c>
      <c r="AH970">
        <v>3.8464928999999998E-3</v>
      </c>
      <c r="AI970">
        <v>4.0372033000000002E-3</v>
      </c>
      <c r="AJ970">
        <v>4.1908207000000003E-3</v>
      </c>
      <c r="AM970" s="27" t="s">
        <v>14</v>
      </c>
      <c r="AN970" s="21"/>
      <c r="AO970" s="21">
        <f>SUM(E968:R972)/68</f>
        <v>1.4648803615655429E-3</v>
      </c>
      <c r="AP970" s="21"/>
      <c r="AR970" s="27" t="s">
        <v>14</v>
      </c>
      <c r="AS970" s="21"/>
      <c r="AT970" s="2">
        <f>((AO970-AO$8)*100)/AO$8</f>
        <v>-12.843409587241279</v>
      </c>
      <c r="AZ970" s="23" t="s">
        <v>1</v>
      </c>
      <c r="BA970" s="21">
        <f>AO965</f>
        <v>2.2030472169999996E-11</v>
      </c>
      <c r="BB970" s="21">
        <f>BA970*0.001</f>
        <v>2.2030472169999997E-14</v>
      </c>
      <c r="BC970" s="21">
        <f>BB970*80.8</f>
        <v>1.7800621513359997E-12</v>
      </c>
      <c r="BD970" s="21">
        <f>BC970*12</f>
        <v>2.1360745816031996E-11</v>
      </c>
      <c r="BE970" s="21">
        <f>BD970*1000</f>
        <v>2.1360745816031998E-8</v>
      </c>
      <c r="BF970" s="21">
        <f>BE970*0.000000000000000001</f>
        <v>2.1360745816032001E-26</v>
      </c>
      <c r="BG970" s="1">
        <f>BF970*BA$2</f>
        <v>7.5133219296020153E-12</v>
      </c>
      <c r="BH970" s="1">
        <f>BG970*365</f>
        <v>2.7423625043047356E-9</v>
      </c>
      <c r="BI970" s="22">
        <f>BH970*BD$2</f>
        <v>1.6222811773440314E-8</v>
      </c>
      <c r="BJ970" s="22">
        <f>BH970*BD$3</f>
        <v>3.2445623546880629E-8</v>
      </c>
      <c r="BK970" s="22">
        <f>BH970*BD$4</f>
        <v>9.7336870640641893E-8</v>
      </c>
      <c r="BL970" s="48">
        <f>AVERAGE(BI970:BK970)</f>
        <v>4.8668435320320947E-8</v>
      </c>
      <c r="BM970" s="50">
        <f>BI970-BI$8</f>
        <v>-6.6787156359891016E-9</v>
      </c>
      <c r="BN970" s="50">
        <f>BJ970-BJ$8</f>
        <v>-1.3357431271978203E-8</v>
      </c>
      <c r="BO970" s="50">
        <f>BK970-BK$8</f>
        <v>-4.0072293815934616E-8</v>
      </c>
      <c r="BP970" s="50">
        <f>BL970-BL$8</f>
        <v>-2.0036146907967308E-8</v>
      </c>
    </row>
    <row r="971" spans="1:68" x14ac:dyDescent="0.25">
      <c r="A971">
        <v>1.6350207000000001E-3</v>
      </c>
      <c r="B971">
        <v>5.6910113000000005E-4</v>
      </c>
      <c r="C971">
        <v>2.0234437E-11</v>
      </c>
      <c r="D971">
        <v>1.1496742E-11</v>
      </c>
      <c r="E971" t="s">
        <v>0</v>
      </c>
      <c r="F971">
        <v>1.7424718E-3</v>
      </c>
      <c r="G971">
        <v>4.1954118E-7</v>
      </c>
      <c r="H971">
        <v>1.8383232E-11</v>
      </c>
      <c r="I971">
        <v>1.9924736999999998E-11</v>
      </c>
      <c r="J971">
        <v>2.28069E-11</v>
      </c>
      <c r="K971">
        <v>2.0681693999999999E-11</v>
      </c>
      <c r="L971">
        <v>1.6255859999999999E-11</v>
      </c>
      <c r="M971">
        <v>1.3412916999999999E-11</v>
      </c>
      <c r="N971">
        <v>1.2871350999999999E-11</v>
      </c>
      <c r="O971">
        <v>1.4306655E-11</v>
      </c>
      <c r="P971">
        <v>1.5990093E-11</v>
      </c>
      <c r="Q971">
        <v>1.4657412E-11</v>
      </c>
      <c r="R971">
        <v>9.0766330000000008E-12</v>
      </c>
      <c r="S971">
        <v>5.8907735E-12</v>
      </c>
      <c r="T971" t="s">
        <v>0</v>
      </c>
      <c r="U971">
        <v>2.4077465999999999E-3</v>
      </c>
      <c r="V971">
        <v>1.0770885000000001E-3</v>
      </c>
      <c r="W971">
        <v>1.0649652E-3</v>
      </c>
      <c r="X971">
        <v>1.2370701999999999E-3</v>
      </c>
      <c r="Y971">
        <v>1.1984921E-3</v>
      </c>
      <c r="Z971">
        <v>1.0404396E-3</v>
      </c>
      <c r="AA971">
        <v>9.1707835E-4</v>
      </c>
      <c r="AB971">
        <v>1.4098964E-3</v>
      </c>
      <c r="AC971">
        <v>4.2190980000000001E-3</v>
      </c>
      <c r="AD971">
        <v>9.7776770000000007E-4</v>
      </c>
      <c r="AE971">
        <v>5.8434146999999999E-5</v>
      </c>
      <c r="AF971">
        <v>8.1388900000000004E-4</v>
      </c>
      <c r="AG971">
        <v>1.7949749000000001E-3</v>
      </c>
      <c r="AH971">
        <v>2.3850022999999999E-3</v>
      </c>
      <c r="AI971">
        <v>2.7598457000000002E-3</v>
      </c>
      <c r="AJ971">
        <v>2.5474566999999998E-3</v>
      </c>
      <c r="AM971" s="30" t="s">
        <v>17</v>
      </c>
      <c r="AN971" s="21"/>
      <c r="AO971" s="21">
        <f>SUM(S991:Z995)/35</f>
        <v>2.3921765700876583E-3</v>
      </c>
      <c r="AP971" s="21"/>
      <c r="AR971" s="30" t="s">
        <v>17</v>
      </c>
      <c r="AS971" s="21"/>
      <c r="AT971" s="2">
        <f>((AO971-AO$9)*100)/AO$9</f>
        <v>-15.733013372042359</v>
      </c>
      <c r="AZ971" s="23" t="s">
        <v>2</v>
      </c>
      <c r="BA971" s="21">
        <f t="shared" ref="BA971:BA982" si="396">AO966</f>
        <v>1.088794524705882E-10</v>
      </c>
      <c r="BB971" s="21">
        <f t="shared" ref="BB971:BB983" si="397">BA971*0.001</f>
        <v>1.088794524705882E-13</v>
      </c>
      <c r="BC971" s="21">
        <f t="shared" ref="BC971:BC983" si="398">BB971*80.8</f>
        <v>8.7974597596235261E-12</v>
      </c>
      <c r="BD971" s="21">
        <f t="shared" ref="BD971:BD983" si="399">BC971*12</f>
        <v>1.0556951711548231E-10</v>
      </c>
      <c r="BE971" s="21">
        <f t="shared" ref="BE971:BE983" si="400">BD971*1000</f>
        <v>1.0556951711548231E-7</v>
      </c>
      <c r="BF971" s="21">
        <f t="shared" ref="BF971:BF983" si="401">BE971*0.000000000000000001</f>
        <v>1.0556951711548231E-25</v>
      </c>
      <c r="BG971" s="1">
        <f>BF971*BA$2</f>
        <v>3.7132494102614169E-11</v>
      </c>
      <c r="BH971" s="1">
        <f t="shared" ref="BH971:BH982" si="402">BG971*365</f>
        <v>1.3553360347454172E-8</v>
      </c>
      <c r="BI971" s="22">
        <f t="shared" ref="BI971" si="403">BH971*BD$2</f>
        <v>8.0176713862306363E-8</v>
      </c>
      <c r="BJ971" s="22">
        <f t="shared" ref="BJ971:BJ983" si="404">BH971*BD$3</f>
        <v>1.6035342772461273E-7</v>
      </c>
      <c r="BK971" s="22">
        <f t="shared" ref="BK971:BK983" si="405">BH971*BD$4</f>
        <v>4.8106028317383812E-7</v>
      </c>
      <c r="BL971" s="48">
        <f t="shared" ref="BL971" si="406">AVERAGE(BI971:BK971)</f>
        <v>2.4053014158691906E-7</v>
      </c>
      <c r="BM971" s="50">
        <f>BI971-BI$9</f>
        <v>4.0254463380464525E-8</v>
      </c>
      <c r="BN971" s="50">
        <f>BJ971-BJ$9</f>
        <v>8.050892676092905E-8</v>
      </c>
      <c r="BO971" s="50">
        <f>BK971-BK$9</f>
        <v>2.4152678028278707E-7</v>
      </c>
      <c r="BP971" s="50">
        <f>BL971-BL$9</f>
        <v>1.2076339014139354E-7</v>
      </c>
    </row>
    <row r="972" spans="1:68" x14ac:dyDescent="0.25">
      <c r="A972">
        <v>1.0626909000000001E-11</v>
      </c>
      <c r="B972">
        <v>5.9860589999999999E-12</v>
      </c>
      <c r="C972">
        <v>2.3156318000000001E-12</v>
      </c>
      <c r="D972" t="s">
        <v>0</v>
      </c>
      <c r="E972" t="s">
        <v>0</v>
      </c>
      <c r="F972">
        <v>6.3430409999999996E-4</v>
      </c>
      <c r="G972">
        <v>4.6860206999999999E-12</v>
      </c>
      <c r="H972">
        <v>2.6585294E-12</v>
      </c>
      <c r="I972">
        <v>1.8183539999999999E-12</v>
      </c>
      <c r="J972">
        <v>9.3337499999999995E-13</v>
      </c>
      <c r="K972">
        <v>4.2494967999999998E-13</v>
      </c>
      <c r="L972">
        <v>2.9472696999999997E-13</v>
      </c>
      <c r="M972">
        <v>6.4784860000000001E-13</v>
      </c>
      <c r="N972">
        <v>9.6294389999999996E-13</v>
      </c>
      <c r="O972">
        <v>1.1325644999999999E-12</v>
      </c>
      <c r="P972">
        <v>1.2239105000000001E-12</v>
      </c>
      <c r="Q972">
        <v>9.3335950000000009E-13</v>
      </c>
      <c r="R972">
        <v>1.1928447999999999E-12</v>
      </c>
      <c r="S972">
        <v>2.6242001000000001E-12</v>
      </c>
      <c r="T972" t="s">
        <v>0</v>
      </c>
      <c r="U972" t="s">
        <v>0</v>
      </c>
      <c r="V972">
        <v>1.4145562E-11</v>
      </c>
      <c r="W972">
        <v>1.2270605999999999E-11</v>
      </c>
      <c r="X972">
        <v>1.6129188E-11</v>
      </c>
      <c r="Y972">
        <v>2.0580506E-11</v>
      </c>
      <c r="Z972">
        <v>9.5891180000000007E-12</v>
      </c>
      <c r="AA972">
        <v>3.8470733000000004E-12</v>
      </c>
      <c r="AB972">
        <v>2.2647174000000001E-11</v>
      </c>
      <c r="AC972" t="s">
        <v>0</v>
      </c>
      <c r="AD972">
        <v>3.7312122000000002E-11</v>
      </c>
      <c r="AE972">
        <v>6.2450782000000001E-12</v>
      </c>
      <c r="AF972">
        <v>2.2927263E-12</v>
      </c>
      <c r="AG972">
        <v>1.0837761E-12</v>
      </c>
      <c r="AH972">
        <v>5.4945336000000001E-12</v>
      </c>
      <c r="AI972">
        <v>1.3373998000000001E-11</v>
      </c>
      <c r="AJ972">
        <v>8.6467829999999997E-12</v>
      </c>
      <c r="AM972" s="30" t="s">
        <v>19</v>
      </c>
      <c r="AN972" s="21"/>
      <c r="AO972" s="21">
        <f>SUM(S968:AB972)/44</f>
        <v>2.4615183099482778E-3</v>
      </c>
      <c r="AP972" s="21"/>
      <c r="AR972" s="30" t="s">
        <v>19</v>
      </c>
      <c r="AS972" s="21"/>
      <c r="AT972" s="2">
        <f>((AO972-AO$10)*100)/AO$10</f>
        <v>-6.9971503157941886</v>
      </c>
      <c r="AZ972" s="26" t="s">
        <v>5</v>
      </c>
      <c r="BA972" s="21">
        <f t="shared" si="396"/>
        <v>2.0597518222611011E-3</v>
      </c>
      <c r="BB972" s="21">
        <f t="shared" si="397"/>
        <v>2.059751822261101E-6</v>
      </c>
      <c r="BC972" s="21">
        <f t="shared" si="398"/>
        <v>1.6642794723869696E-4</v>
      </c>
      <c r="BD972" s="21">
        <f t="shared" si="399"/>
        <v>1.9971353668643632E-3</v>
      </c>
      <c r="BE972" s="21">
        <f t="shared" si="400"/>
        <v>1.9971353668643632</v>
      </c>
      <c r="BF972" s="21">
        <f t="shared" si="401"/>
        <v>1.9971353668643633E-18</v>
      </c>
      <c r="BG972" s="1">
        <f>BF972*BA$2</f>
        <v>7.0246240826403678E-4</v>
      </c>
      <c r="BH972" s="1">
        <f t="shared" si="402"/>
        <v>0.25639877901637342</v>
      </c>
      <c r="BI972" s="22">
        <f>BH972*BD$2</f>
        <v>1.5167612321103752</v>
      </c>
      <c r="BJ972" s="22">
        <f t="shared" si="404"/>
        <v>3.0335224642207503</v>
      </c>
      <c r="BK972" s="22">
        <f t="shared" si="405"/>
        <v>9.100567392662251</v>
      </c>
      <c r="BL972" s="48">
        <f>AVERAGE(BI972:BK972)</f>
        <v>4.5502836963311255</v>
      </c>
      <c r="BM972" s="50">
        <f>BI972-BI$10</f>
        <v>-4.7238122760266954E-2</v>
      </c>
      <c r="BN972" s="50">
        <f>BJ972-BJ$10</f>
        <v>-9.4476245520533908E-2</v>
      </c>
      <c r="BO972" s="50">
        <f>BK972-BK$10</f>
        <v>-0.28342873656160172</v>
      </c>
      <c r="BP972" s="50">
        <f>BL972-BL$10</f>
        <v>-0.14171436828080086</v>
      </c>
    </row>
    <row r="973" spans="1:68" x14ac:dyDescent="0.25">
      <c r="A973">
        <v>3.4746908000000001E-12</v>
      </c>
      <c r="B973">
        <v>3.5295796000000002E-12</v>
      </c>
      <c r="C973" t="s">
        <v>0</v>
      </c>
      <c r="D973" t="s">
        <v>0</v>
      </c>
      <c r="E973" t="s">
        <v>0</v>
      </c>
      <c r="F973">
        <v>3.3060260000000002E-11</v>
      </c>
      <c r="G973">
        <v>3.7760206999999999E-12</v>
      </c>
      <c r="H973">
        <v>2.7991188E-12</v>
      </c>
      <c r="I973">
        <v>2.2408900000000002E-12</v>
      </c>
      <c r="J973">
        <v>1.1783454000000001E-12</v>
      </c>
      <c r="K973">
        <v>7.7261340000000002E-13</v>
      </c>
      <c r="L973">
        <v>5.0716923000000005E-13</v>
      </c>
      <c r="M973">
        <v>4.1562646000000002E-13</v>
      </c>
      <c r="N973">
        <v>3.8752312999999998E-13</v>
      </c>
      <c r="O973">
        <v>3.6823514999999998E-13</v>
      </c>
      <c r="P973">
        <v>3.7358855999999998E-13</v>
      </c>
      <c r="Q973">
        <v>4.4597789999999998E-13</v>
      </c>
      <c r="R973">
        <v>8.3800853999999997E-13</v>
      </c>
      <c r="S973">
        <v>1.3703025E-12</v>
      </c>
      <c r="T973" t="s">
        <v>0</v>
      </c>
      <c r="U973" t="s">
        <v>0</v>
      </c>
      <c r="V973">
        <v>1.9036154999999999E-5</v>
      </c>
      <c r="W973">
        <v>7.9956545000000003E-12</v>
      </c>
      <c r="X973">
        <v>1.0360318E-12</v>
      </c>
      <c r="Y973">
        <v>6.8177126000000003E-13</v>
      </c>
      <c r="Z973">
        <v>6.9088460000000001E-13</v>
      </c>
      <c r="AA973">
        <v>4.5937555000000002E-12</v>
      </c>
      <c r="AB973">
        <v>2.2970103000000001E-11</v>
      </c>
      <c r="AC973" t="s">
        <v>0</v>
      </c>
      <c r="AD973">
        <v>2.4993617E-11</v>
      </c>
      <c r="AE973">
        <v>1.0669087E-11</v>
      </c>
      <c r="AF973">
        <v>5.2669909999999997E-12</v>
      </c>
      <c r="AG973">
        <v>3.2261261999999999E-12</v>
      </c>
      <c r="AH973">
        <v>2.9063856E-12</v>
      </c>
      <c r="AI973">
        <v>3.088097E-12</v>
      </c>
      <c r="AJ973">
        <v>2.6294540000000002E-12</v>
      </c>
      <c r="AM973" s="28" t="s">
        <v>22</v>
      </c>
      <c r="AN973" s="21"/>
      <c r="AO973" s="1">
        <f>(SUM(B982:O990)+SUM(P982:R986))/140</f>
        <v>3.7679493658876374E-5</v>
      </c>
      <c r="AP973" s="21"/>
      <c r="AR973" s="28" t="s">
        <v>22</v>
      </c>
      <c r="AS973" s="21"/>
      <c r="AT973" s="2">
        <f>((AO973-AO$11)*100)/AO$11</f>
        <v>-30.758750703556753</v>
      </c>
      <c r="AU973">
        <f>SUM(AT973:AT976)/4</f>
        <v>-39.737209345323869</v>
      </c>
      <c r="AZ973" s="26" t="s">
        <v>8</v>
      </c>
      <c r="BA973" s="21">
        <f t="shared" si="396"/>
        <v>2.2757962139137969E-3</v>
      </c>
      <c r="BB973" s="21">
        <f t="shared" si="397"/>
        <v>2.2757962139137969E-6</v>
      </c>
      <c r="BC973" s="21">
        <f t="shared" si="398"/>
        <v>1.8388433408423479E-4</v>
      </c>
      <c r="BD973" s="21">
        <f t="shared" si="399"/>
        <v>2.2066120090108174E-3</v>
      </c>
      <c r="BE973" s="21">
        <f t="shared" si="400"/>
        <v>2.2066120090108172</v>
      </c>
      <c r="BF973" s="21">
        <f t="shared" si="401"/>
        <v>2.2066120090108174E-18</v>
      </c>
      <c r="BG973" s="1">
        <f t="shared" ref="BG973:BG980" si="407">BF973*BA$2</f>
        <v>7.7614267498941989E-4</v>
      </c>
      <c r="BH973" s="1">
        <f t="shared" si="402"/>
        <v>0.28329207637113824</v>
      </c>
      <c r="BI973" s="22">
        <f>BH973*BD$2</f>
        <v>1.6758521255530421</v>
      </c>
      <c r="BJ973" s="22">
        <f t="shared" si="404"/>
        <v>3.3517042511060842</v>
      </c>
      <c r="BK973" s="22">
        <f t="shared" si="405"/>
        <v>10.055112753318252</v>
      </c>
      <c r="BL973" s="48">
        <f t="shared" ref="BL973:BL982" si="408">AVERAGE(BI973:BK973)</f>
        <v>5.0275563766591258</v>
      </c>
      <c r="BM973" s="50">
        <f>BI973-BI$11</f>
        <v>0.1134200702284458</v>
      </c>
      <c r="BN973" s="50">
        <f>BJ973-BJ$11</f>
        <v>0.2268401404568916</v>
      </c>
      <c r="BO973" s="50">
        <f>BK973-BK$11</f>
        <v>0.68052042137067303</v>
      </c>
      <c r="BP973" s="50">
        <f>BL973-BL$11</f>
        <v>0.34026021068533652</v>
      </c>
    </row>
    <row r="974" spans="1:68" x14ac:dyDescent="0.25">
      <c r="A974">
        <v>1.8686041999999999E-12</v>
      </c>
      <c r="B974">
        <v>1.5823546E-12</v>
      </c>
      <c r="C974" t="s">
        <v>0</v>
      </c>
      <c r="D974" t="s">
        <v>0</v>
      </c>
      <c r="E974" t="s">
        <v>0</v>
      </c>
      <c r="F974">
        <v>3.9400589999999999E-11</v>
      </c>
      <c r="G974">
        <v>2.3179520000000002E-12</v>
      </c>
      <c r="H974">
        <v>1.1771565E-12</v>
      </c>
      <c r="I974">
        <v>1.0239080000000001E-12</v>
      </c>
      <c r="J974">
        <v>7.6552865E-13</v>
      </c>
      <c r="K974">
        <v>6.813134E-13</v>
      </c>
      <c r="L974">
        <v>5.0355110000000004E-13</v>
      </c>
      <c r="M974">
        <v>4.1186897000000001E-13</v>
      </c>
      <c r="N974">
        <v>3.8613759999999999E-13</v>
      </c>
      <c r="O974">
        <v>4.3072137999999999E-13</v>
      </c>
      <c r="P974">
        <v>4.9354233000000001E-13</v>
      </c>
      <c r="Q974">
        <v>6.2302460000000004E-13</v>
      </c>
      <c r="R974">
        <v>7.8036677000000005E-13</v>
      </c>
      <c r="S974">
        <v>8.0144060000000001E-13</v>
      </c>
      <c r="T974" t="s">
        <v>0</v>
      </c>
      <c r="U974" t="s">
        <v>0</v>
      </c>
      <c r="V974">
        <v>8.8370894000000001E-4</v>
      </c>
      <c r="W974">
        <v>8.1341189999999999E-12</v>
      </c>
      <c r="X974">
        <v>9.6964669999999993E-13</v>
      </c>
      <c r="Y974">
        <v>9.8362509999999992E-13</v>
      </c>
      <c r="Z974">
        <v>1.9533135999999999E-12</v>
      </c>
      <c r="AA974">
        <v>7.4158794999999998E-12</v>
      </c>
      <c r="AB974">
        <v>2.9818105999999999E-11</v>
      </c>
      <c r="AC974" t="s">
        <v>0</v>
      </c>
      <c r="AD974">
        <v>5.3851930000000003E-11</v>
      </c>
      <c r="AE974">
        <v>1.1778027999999999E-11</v>
      </c>
      <c r="AF974">
        <v>3.3533425999999998E-12</v>
      </c>
      <c r="AG974">
        <v>2.8615816000000001E-12</v>
      </c>
      <c r="AH974">
        <v>2.6448045E-12</v>
      </c>
      <c r="AI974">
        <v>2.8644097000000001E-12</v>
      </c>
      <c r="AJ974">
        <v>2.5544680000000002E-12</v>
      </c>
      <c r="AM974" s="28" t="s">
        <v>25</v>
      </c>
      <c r="AN974" s="21"/>
      <c r="AO974" s="21">
        <f>SUM(E973:R981)/126</f>
        <v>1.6008674516947142E-5</v>
      </c>
      <c r="AP974" s="21"/>
      <c r="AR974" s="28" t="s">
        <v>25</v>
      </c>
      <c r="AS974" s="21"/>
      <c r="AT974" s="2">
        <f>((AO974-AO$12)*100)/AO$12</f>
        <v>-55.329034519916412</v>
      </c>
      <c r="AZ974" s="27" t="s">
        <v>11</v>
      </c>
      <c r="BA974" s="21">
        <f t="shared" si="396"/>
        <v>1.3550183202612686E-3</v>
      </c>
      <c r="BB974" s="21">
        <f t="shared" si="397"/>
        <v>1.3550183202612687E-6</v>
      </c>
      <c r="BC974" s="21">
        <f t="shared" si="398"/>
        <v>1.0948548027711051E-4</v>
      </c>
      <c r="BD974" s="21">
        <f t="shared" si="399"/>
        <v>1.3138257633253261E-3</v>
      </c>
      <c r="BE974" s="21">
        <f t="shared" si="400"/>
        <v>1.3138257633253261</v>
      </c>
      <c r="BF974" s="21">
        <f t="shared" si="401"/>
        <v>1.3138257633253262E-18</v>
      </c>
      <c r="BG974" s="1">
        <f t="shared" si="407"/>
        <v>4.621185048632336E-4</v>
      </c>
      <c r="BH974" s="1">
        <f t="shared" si="402"/>
        <v>0.16867325427508026</v>
      </c>
      <c r="BI974" s="22">
        <f t="shared" ref="BI974:BI983" si="409">BH974*BD$2</f>
        <v>0.99780917038610306</v>
      </c>
      <c r="BJ974" s="22">
        <f t="shared" si="404"/>
        <v>1.9956183407722061</v>
      </c>
      <c r="BK974" s="22">
        <f t="shared" si="405"/>
        <v>5.9868550223166181</v>
      </c>
      <c r="BL974" s="48">
        <f t="shared" si="408"/>
        <v>2.9934275111583091</v>
      </c>
      <c r="BM974" s="50">
        <f>BI974-BI$12</f>
        <v>-0.16159064325208361</v>
      </c>
      <c r="BN974" s="50">
        <f>BJ974-BJ$12</f>
        <v>-0.32318128650416722</v>
      </c>
      <c r="BO974" s="50">
        <f>BK974-BK$12</f>
        <v>-0.96954385951250188</v>
      </c>
      <c r="BP974" s="50">
        <f>BL974-BL$12</f>
        <v>-0.48477192975625094</v>
      </c>
    </row>
    <row r="975" spans="1:68" x14ac:dyDescent="0.25">
      <c r="A975">
        <v>1.8799750999999998E-12</v>
      </c>
      <c r="B975">
        <v>1.0601930999999999E-12</v>
      </c>
      <c r="C975" t="s">
        <v>0</v>
      </c>
      <c r="D975" t="s">
        <v>0</v>
      </c>
      <c r="E975" t="s">
        <v>0</v>
      </c>
      <c r="F975">
        <v>1.3252181E-11</v>
      </c>
      <c r="G975">
        <v>1.4246487000000001E-12</v>
      </c>
      <c r="H975">
        <v>6.9449709999999996E-13</v>
      </c>
      <c r="I975">
        <v>4.0343050000000001E-13</v>
      </c>
      <c r="J975">
        <v>3.7002893000000002E-13</v>
      </c>
      <c r="K975">
        <v>4.4223219999999998E-13</v>
      </c>
      <c r="L975">
        <v>4.1210335E-13</v>
      </c>
      <c r="M975">
        <v>3.7787540000000002E-13</v>
      </c>
      <c r="N975">
        <v>4.1278330000000002E-13</v>
      </c>
      <c r="O975">
        <v>5.3704320000000003E-13</v>
      </c>
      <c r="P975">
        <v>6.3706055000000003E-13</v>
      </c>
      <c r="Q975">
        <v>7.5813623000000002E-13</v>
      </c>
      <c r="R975">
        <v>8.0925224000000001E-13</v>
      </c>
      <c r="S975">
        <v>5.2966180000000002E-13</v>
      </c>
      <c r="T975" t="s">
        <v>0</v>
      </c>
      <c r="U975" t="s">
        <v>0</v>
      </c>
      <c r="V975" t="s">
        <v>0</v>
      </c>
      <c r="W975">
        <v>3.2808513E-12</v>
      </c>
      <c r="X975">
        <v>1.4835933E-12</v>
      </c>
      <c r="Y975">
        <v>1.3267495000000001E-12</v>
      </c>
      <c r="Z975">
        <v>2.3064072000000001E-12</v>
      </c>
      <c r="AA975">
        <v>4.6416069999999999E-12</v>
      </c>
      <c r="AB975" t="s">
        <v>0</v>
      </c>
      <c r="AC975" t="s">
        <v>0</v>
      </c>
      <c r="AD975">
        <v>8.4164989999999996E-4</v>
      </c>
      <c r="AE975">
        <v>1.9915616E-11</v>
      </c>
      <c r="AF975">
        <v>3.5151761999999998E-12</v>
      </c>
      <c r="AG975">
        <v>2.8015383E-12</v>
      </c>
      <c r="AH975">
        <v>3.0427319999999998E-12</v>
      </c>
      <c r="AI975">
        <v>3.2481950999999998E-12</v>
      </c>
      <c r="AJ975">
        <v>2.8633417E-12</v>
      </c>
      <c r="AM975" s="35" t="s">
        <v>27</v>
      </c>
      <c r="AN975" s="21"/>
      <c r="AO975" s="21">
        <f>(SUM(S982:AB990)+SUM(P987:R990))/67</f>
        <v>1.8649349377880041E-5</v>
      </c>
      <c r="AP975" s="21"/>
      <c r="AR975" s="35" t="s">
        <v>27</v>
      </c>
      <c r="AS975" s="21"/>
      <c r="AT975" s="2">
        <f>((AO975-AO$13)*100)/AO$13</f>
        <v>-34.452670079360594</v>
      </c>
      <c r="AZ975" s="27" t="s">
        <v>14</v>
      </c>
      <c r="BA975" s="21">
        <f t="shared" si="396"/>
        <v>1.4648803615655429E-3</v>
      </c>
      <c r="BB975" s="21">
        <f t="shared" si="397"/>
        <v>1.4648803615655429E-6</v>
      </c>
      <c r="BC975" s="21">
        <f t="shared" si="398"/>
        <v>1.1836233321449586E-4</v>
      </c>
      <c r="BD975" s="21">
        <f t="shared" si="399"/>
        <v>1.4203479985739503E-3</v>
      </c>
      <c r="BE975" s="21">
        <f t="shared" si="400"/>
        <v>1.4203479985739502</v>
      </c>
      <c r="BF975" s="21">
        <f t="shared" si="401"/>
        <v>1.4203479985739503E-18</v>
      </c>
      <c r="BG975" s="1">
        <f t="shared" si="407"/>
        <v>4.9958610327840839E-4</v>
      </c>
      <c r="BH975" s="1">
        <f t="shared" si="402"/>
        <v>0.18234892769661906</v>
      </c>
      <c r="BI975" s="22">
        <f t="shared" si="409"/>
        <v>1.0787094435791655</v>
      </c>
      <c r="BJ975" s="22">
        <f t="shared" si="404"/>
        <v>2.1574188871583311</v>
      </c>
      <c r="BK975" s="22">
        <f t="shared" si="405"/>
        <v>6.4722566614749937</v>
      </c>
      <c r="BL975" s="48">
        <f t="shared" si="408"/>
        <v>3.2361283307374968</v>
      </c>
      <c r="BM975" s="50">
        <f>BI975-BI$13</f>
        <v>-0.15895880212730651</v>
      </c>
      <c r="BN975" s="50">
        <f>BJ975-BJ$13</f>
        <v>-0.31791760425461302</v>
      </c>
      <c r="BO975" s="50">
        <f>BK975-BK$13</f>
        <v>-0.95375281276383816</v>
      </c>
      <c r="BP975" s="50">
        <f>BL975-BL$13</f>
        <v>-0.47687640638191908</v>
      </c>
    </row>
    <row r="976" spans="1:68" x14ac:dyDescent="0.25">
      <c r="A976">
        <v>4.0917426E-12</v>
      </c>
      <c r="B976">
        <v>1.1167794000000001E-12</v>
      </c>
      <c r="C976" t="s">
        <v>0</v>
      </c>
      <c r="D976" t="s">
        <v>0</v>
      </c>
      <c r="E976">
        <v>2.3499896000000001E-11</v>
      </c>
      <c r="F976">
        <v>2.3719846000000001E-11</v>
      </c>
      <c r="G976">
        <v>1.597641E-12</v>
      </c>
      <c r="H976">
        <v>5.6984685000000004E-13</v>
      </c>
      <c r="I976">
        <v>2.2539319000000001E-13</v>
      </c>
      <c r="J976">
        <v>2.6905240000000002E-13</v>
      </c>
      <c r="K976">
        <v>1.9582211999999999E-13</v>
      </c>
      <c r="L976">
        <v>2.1288211999999999E-13</v>
      </c>
      <c r="M976">
        <v>3.68286E-13</v>
      </c>
      <c r="N976">
        <v>4.8900787E-13</v>
      </c>
      <c r="O976">
        <v>6.6911335999999996E-13</v>
      </c>
      <c r="P976">
        <v>8.3626194000000004E-13</v>
      </c>
      <c r="Q976">
        <v>9.5803170000000008E-13</v>
      </c>
      <c r="R976">
        <v>1.8199170000000001E-12</v>
      </c>
      <c r="S976">
        <v>6.4512333000000003E-13</v>
      </c>
      <c r="T976" t="s">
        <v>0</v>
      </c>
      <c r="U976" t="s">
        <v>0</v>
      </c>
      <c r="V976" t="s">
        <v>0</v>
      </c>
      <c r="W976">
        <v>3.9153150000000003E-12</v>
      </c>
      <c r="X976">
        <v>2.4982179999999999E-12</v>
      </c>
      <c r="Y976">
        <v>2.3598994000000001E-12</v>
      </c>
      <c r="Z976">
        <v>3.1407277E-12</v>
      </c>
      <c r="AA976">
        <v>1.0195580500000001E-11</v>
      </c>
      <c r="AB976" t="s">
        <v>0</v>
      </c>
      <c r="AC976" t="s">
        <v>0</v>
      </c>
      <c r="AD976" t="s">
        <v>0</v>
      </c>
      <c r="AE976">
        <v>3.4804073999999998E-12</v>
      </c>
      <c r="AF976">
        <v>4.0324567000000001E-12</v>
      </c>
      <c r="AG976">
        <v>3.4277179999999999E-12</v>
      </c>
      <c r="AH976">
        <v>4.3062307000000003E-12</v>
      </c>
      <c r="AI976">
        <v>5.4046930000000002E-12</v>
      </c>
      <c r="AJ976">
        <v>5.491844E-12</v>
      </c>
      <c r="AM976" s="35" t="s">
        <v>28</v>
      </c>
      <c r="AN976" s="21"/>
      <c r="AO976" s="21">
        <f>SUM(S973:AB981)/54</f>
        <v>1.4668008181448189E-4</v>
      </c>
      <c r="AP976" s="2"/>
      <c r="AR976" s="35" t="s">
        <v>28</v>
      </c>
      <c r="AS976" s="21"/>
      <c r="AT976" s="2">
        <f>((AO976-AO$14)*100)/AO$14</f>
        <v>-38.408382078461727</v>
      </c>
      <c r="AZ976" s="30" t="s">
        <v>17</v>
      </c>
      <c r="BA976" s="21">
        <f t="shared" si="396"/>
        <v>2.3921765700876583E-3</v>
      </c>
      <c r="BB976" s="21">
        <f t="shared" si="397"/>
        <v>2.3921765700876582E-6</v>
      </c>
      <c r="BC976" s="21">
        <f t="shared" si="398"/>
        <v>1.9328786686308277E-4</v>
      </c>
      <c r="BD976" s="21">
        <f t="shared" si="399"/>
        <v>2.3194544023569935E-3</v>
      </c>
      <c r="BE976" s="21">
        <f t="shared" si="400"/>
        <v>2.3194544023569934</v>
      </c>
      <c r="BF976" s="21">
        <f t="shared" si="401"/>
        <v>2.3194544023569936E-18</v>
      </c>
      <c r="BG976" s="1">
        <f t="shared" si="407"/>
        <v>8.1583329421303715E-4</v>
      </c>
      <c r="BH976" s="1">
        <f t="shared" si="402"/>
        <v>0.29777915238775854</v>
      </c>
      <c r="BI976" s="22">
        <f t="shared" si="409"/>
        <v>1.7615523592005762</v>
      </c>
      <c r="BJ976" s="22">
        <f t="shared" si="404"/>
        <v>3.5231047184011524</v>
      </c>
      <c r="BK976" s="22">
        <f t="shared" si="405"/>
        <v>10.569314155203458</v>
      </c>
      <c r="BL976" s="48">
        <f t="shared" si="408"/>
        <v>5.2846570776017288</v>
      </c>
      <c r="BM976" s="50">
        <f>BI976-BI$14</f>
        <v>-0.32888949672801604</v>
      </c>
      <c r="BN976" s="50">
        <f>BJ976-BJ$14</f>
        <v>-0.65777899345603208</v>
      </c>
      <c r="BO976" s="50">
        <f>BK976-BK$14</f>
        <v>-1.9733369803680958</v>
      </c>
      <c r="BP976" s="50">
        <f>BL976-BL$14</f>
        <v>-0.9866684901840479</v>
      </c>
    </row>
    <row r="977" spans="1:68" x14ac:dyDescent="0.25">
      <c r="A977">
        <v>8.573024E-12</v>
      </c>
      <c r="B977">
        <v>2.5480989999999998E-12</v>
      </c>
      <c r="C977" t="s">
        <v>0</v>
      </c>
      <c r="D977" t="s">
        <v>0</v>
      </c>
      <c r="E977">
        <v>1.2567835000000001E-11</v>
      </c>
      <c r="F977">
        <v>4.4971756000000003E-12</v>
      </c>
      <c r="G977">
        <v>1.1043473000000001E-12</v>
      </c>
      <c r="H977">
        <v>3.0520245E-13</v>
      </c>
      <c r="I977">
        <v>2.0934370000000001E-13</v>
      </c>
      <c r="J977">
        <v>1.2846881999999999E-13</v>
      </c>
      <c r="K977">
        <v>1.6843988999999999E-13</v>
      </c>
      <c r="L977">
        <v>2.6963923999999999E-13</v>
      </c>
      <c r="M977">
        <v>4.4473915999999998E-13</v>
      </c>
      <c r="N977">
        <v>6.4829979999999996E-13</v>
      </c>
      <c r="O977">
        <v>9.0351625000000003E-13</v>
      </c>
      <c r="P977">
        <v>1.1846353E-12</v>
      </c>
      <c r="Q977">
        <v>1.6041124000000001E-12</v>
      </c>
      <c r="R977">
        <v>4.4324150000000002E-12</v>
      </c>
      <c r="S977" t="s">
        <v>0</v>
      </c>
      <c r="T977" t="s">
        <v>0</v>
      </c>
      <c r="U977" t="s">
        <v>0</v>
      </c>
      <c r="V977" t="s">
        <v>0</v>
      </c>
      <c r="W977">
        <v>6.7193706999999999E-12</v>
      </c>
      <c r="X977">
        <v>3.2144747E-12</v>
      </c>
      <c r="Y977">
        <v>3.9687636999999999E-12</v>
      </c>
      <c r="Z977">
        <v>4.8320209999999996E-12</v>
      </c>
      <c r="AA977">
        <v>3.1372156999999999E-4</v>
      </c>
      <c r="AB977" t="s">
        <v>0</v>
      </c>
      <c r="AC977" t="s">
        <v>0</v>
      </c>
      <c r="AD977" t="s">
        <v>0</v>
      </c>
      <c r="AE977">
        <v>7.7571170000000007E-12</v>
      </c>
      <c r="AF977">
        <v>4.4608930000000001E-12</v>
      </c>
      <c r="AG977">
        <v>3.5722184999999998E-12</v>
      </c>
      <c r="AH977">
        <v>6.1239277999999997E-12</v>
      </c>
      <c r="AI977">
        <v>1.260286E-11</v>
      </c>
      <c r="AJ977">
        <v>1.8307170000000001E-11</v>
      </c>
      <c r="AM977" s="33" t="s">
        <v>29</v>
      </c>
      <c r="AN977" s="21"/>
      <c r="AO977" s="1">
        <f>(SUM(AC968:AJ990)+SUM(A968:D981))/173</f>
        <v>1.0886946832787321E-3</v>
      </c>
      <c r="AP977" s="21"/>
      <c r="AR977" s="33" t="s">
        <v>29</v>
      </c>
      <c r="AS977" s="21"/>
      <c r="AT977" s="2">
        <f>((AO977-AO$15)*100)/AO$15</f>
        <v>-7.9834621348705808</v>
      </c>
      <c r="AZ977" s="30" t="s">
        <v>19</v>
      </c>
      <c r="BA977" s="21">
        <f t="shared" si="396"/>
        <v>2.4615183099482778E-3</v>
      </c>
      <c r="BB977" s="21">
        <f t="shared" si="397"/>
        <v>2.4615183099482778E-6</v>
      </c>
      <c r="BC977" s="21">
        <f t="shared" si="398"/>
        <v>1.9889067944382086E-4</v>
      </c>
      <c r="BD977" s="21">
        <f t="shared" si="399"/>
        <v>2.3866881533258504E-3</v>
      </c>
      <c r="BE977" s="21">
        <f t="shared" si="400"/>
        <v>2.3866881533258502</v>
      </c>
      <c r="BF977" s="21">
        <f t="shared" si="401"/>
        <v>2.3866881533258504E-18</v>
      </c>
      <c r="BG977" s="1">
        <f t="shared" si="407"/>
        <v>8.3948175761006799E-4</v>
      </c>
      <c r="BH977" s="1">
        <f t="shared" si="402"/>
        <v>0.30641084152767484</v>
      </c>
      <c r="BI977" s="22">
        <f t="shared" si="409"/>
        <v>1.8126142695001455</v>
      </c>
      <c r="BJ977" s="22">
        <f t="shared" si="404"/>
        <v>3.625228539000291</v>
      </c>
      <c r="BK977" s="22">
        <f t="shared" si="405"/>
        <v>10.875685617000874</v>
      </c>
      <c r="BL977" s="48">
        <f t="shared" si="408"/>
        <v>5.4378428085004371</v>
      </c>
      <c r="BM977" s="50">
        <f>BI977-BI$15</f>
        <v>-0.136373611682997</v>
      </c>
      <c r="BN977" s="50">
        <f>BJ977-BJ$15</f>
        <v>-0.272747223365994</v>
      </c>
      <c r="BO977" s="50">
        <f>BK977-BK$15</f>
        <v>-0.8182416700979811</v>
      </c>
      <c r="BP977" s="50">
        <f>BL977-BL$15</f>
        <v>-0.40912083504898966</v>
      </c>
    </row>
    <row r="978" spans="1:68" x14ac:dyDescent="0.25">
      <c r="A978">
        <v>7.8922529999999995E-4</v>
      </c>
      <c r="B978">
        <v>6.2385174999999997E-12</v>
      </c>
      <c r="C978" t="s">
        <v>0</v>
      </c>
      <c r="D978" t="s">
        <v>0</v>
      </c>
      <c r="E978">
        <v>1.9546881000000001E-12</v>
      </c>
      <c r="F978">
        <v>2.9602534E-12</v>
      </c>
      <c r="G978">
        <v>9.4678809999999996E-13</v>
      </c>
      <c r="H978">
        <v>5.1550920000000003E-13</v>
      </c>
      <c r="I978">
        <v>1.9517298000000001E-13</v>
      </c>
      <c r="J978">
        <v>1.3188468000000001E-13</v>
      </c>
      <c r="K978">
        <v>1.1638249E-13</v>
      </c>
      <c r="L978">
        <v>1.4808062E-13</v>
      </c>
      <c r="M978">
        <v>3.0015083E-13</v>
      </c>
      <c r="N978">
        <v>7.7331793000000004E-13</v>
      </c>
      <c r="O978">
        <v>1.1987309E-12</v>
      </c>
      <c r="P978">
        <v>1.8430286000000001E-12</v>
      </c>
      <c r="Q978">
        <v>3.0093781E-12</v>
      </c>
      <c r="R978">
        <v>5.8755989999999998E-11</v>
      </c>
      <c r="S978" t="s">
        <v>0</v>
      </c>
      <c r="T978" t="s">
        <v>0</v>
      </c>
      <c r="U978" t="s">
        <v>0</v>
      </c>
      <c r="V978" t="s">
        <v>0</v>
      </c>
      <c r="W978">
        <v>4.4176567999999997E-12</v>
      </c>
      <c r="X978">
        <v>3.685847E-12</v>
      </c>
      <c r="Y978">
        <v>6.1951160000000001E-12</v>
      </c>
      <c r="Z978">
        <v>5.5665349999999998E-12</v>
      </c>
      <c r="AA978">
        <v>3.7087467999999998E-4</v>
      </c>
      <c r="AB978" t="s">
        <v>0</v>
      </c>
      <c r="AC978" t="s">
        <v>0</v>
      </c>
      <c r="AD978" t="s">
        <v>0</v>
      </c>
      <c r="AE978">
        <v>2.6309800000000002E-12</v>
      </c>
      <c r="AF978">
        <v>1.9063303000000002E-12</v>
      </c>
      <c r="AG978">
        <v>2.7177037000000001E-12</v>
      </c>
      <c r="AH978">
        <v>8.9305639999999993E-12</v>
      </c>
      <c r="AI978">
        <v>7.2810719999999999E-5</v>
      </c>
      <c r="AJ978">
        <v>4.7880360000000002E-4</v>
      </c>
      <c r="AM978" t="s">
        <v>30</v>
      </c>
      <c r="AN978" s="21"/>
      <c r="AO978" s="21">
        <f>SUM(U996:W997)/6</f>
        <v>3.7773392333333333E-3</v>
      </c>
      <c r="AP978" s="21"/>
      <c r="AR978" t="s">
        <v>30</v>
      </c>
      <c r="AT978" s="2">
        <f>((AO978-AO$16)*100)/AO$16</f>
        <v>13.869911096858937</v>
      </c>
      <c r="AZ978" s="28" t="s">
        <v>22</v>
      </c>
      <c r="BA978" s="21">
        <f t="shared" si="396"/>
        <v>3.7679493658876374E-5</v>
      </c>
      <c r="BB978" s="21">
        <f t="shared" si="397"/>
        <v>3.7679493658876375E-8</v>
      </c>
      <c r="BC978" s="21">
        <f t="shared" si="398"/>
        <v>3.0445030876372111E-6</v>
      </c>
      <c r="BD978" s="21">
        <f t="shared" si="399"/>
        <v>3.6534037051646534E-5</v>
      </c>
      <c r="BE978" s="21">
        <f t="shared" si="400"/>
        <v>3.6534037051646533E-2</v>
      </c>
      <c r="BF978" s="21">
        <f t="shared" si="401"/>
        <v>3.6534037051646537E-20</v>
      </c>
      <c r="BG978" s="1">
        <f t="shared" si="407"/>
        <v>1.2850299522360896E-5</v>
      </c>
      <c r="BH978" s="1">
        <f t="shared" si="402"/>
        <v>4.6903593256617266E-3</v>
      </c>
      <c r="BI978" s="22">
        <f t="shared" si="409"/>
        <v>2.7746447222265297E-2</v>
      </c>
      <c r="BJ978" s="22">
        <f t="shared" si="404"/>
        <v>5.5492894444530594E-2</v>
      </c>
      <c r="BK978" s="22">
        <f t="shared" si="405"/>
        <v>0.16647868333359178</v>
      </c>
      <c r="BL978" s="48">
        <f t="shared" si="408"/>
        <v>8.3239341666795891E-2</v>
      </c>
      <c r="BM978" s="50">
        <f>BI978-BI$16</f>
        <v>-1.2325688252174442E-2</v>
      </c>
      <c r="BN978" s="50">
        <f>BJ978-BJ$16</f>
        <v>-2.4651376504348885E-2</v>
      </c>
      <c r="BO978" s="50">
        <f>BK978-BK$16</f>
        <v>-7.3954129513046668E-2</v>
      </c>
      <c r="BP978" s="50">
        <f>BL978-BL$16</f>
        <v>-3.697706475652332E-2</v>
      </c>
    </row>
    <row r="979" spans="1:68" x14ac:dyDescent="0.25">
      <c r="A979">
        <v>2.4783167000000002E-3</v>
      </c>
      <c r="B979">
        <v>6.0067064000000002E-4</v>
      </c>
      <c r="C979">
        <v>7.3989652999999996E-13</v>
      </c>
      <c r="D979">
        <v>1.1750312E-12</v>
      </c>
      <c r="E979">
        <v>1.8361439000000001E-12</v>
      </c>
      <c r="F979">
        <v>2.1699467000000002E-12</v>
      </c>
      <c r="G979">
        <v>1.1776076000000001E-12</v>
      </c>
      <c r="H979">
        <v>8.5050599999999999E-13</v>
      </c>
      <c r="I979">
        <v>2.5966162000000001E-13</v>
      </c>
      <c r="J979">
        <v>2.5587881000000002E-13</v>
      </c>
      <c r="K979">
        <v>1.9616267999999999E-13</v>
      </c>
      <c r="L979">
        <v>2.4006600000000002E-13</v>
      </c>
      <c r="M979">
        <v>4.7081629999999999E-13</v>
      </c>
      <c r="N979">
        <v>1.1145387000000001E-12</v>
      </c>
      <c r="O979">
        <v>2.7151689999999999E-12</v>
      </c>
      <c r="P979">
        <v>6.1334629999999997E-12</v>
      </c>
      <c r="Q979">
        <v>7.4691980000000002E-12</v>
      </c>
      <c r="R979">
        <v>4.6113832000000001E-4</v>
      </c>
      <c r="S979" t="s">
        <v>0</v>
      </c>
      <c r="T979" t="s">
        <v>0</v>
      </c>
      <c r="U979" t="s">
        <v>0</v>
      </c>
      <c r="V979" t="s">
        <v>0</v>
      </c>
      <c r="W979">
        <v>1.3145949E-12</v>
      </c>
      <c r="X979">
        <v>2.4524011000000002E-12</v>
      </c>
      <c r="Y979">
        <v>3.705499E-4</v>
      </c>
      <c r="Z979">
        <v>9.5351995E-4</v>
      </c>
      <c r="AA979">
        <v>5.1987455999999996E-4</v>
      </c>
      <c r="AB979" t="s">
        <v>0</v>
      </c>
      <c r="AC979" t="s">
        <v>0</v>
      </c>
      <c r="AD979" t="s">
        <v>0</v>
      </c>
      <c r="AE979">
        <v>1.5605434000000001E-12</v>
      </c>
      <c r="AF979">
        <v>3.7003173999999998E-12</v>
      </c>
      <c r="AG979">
        <v>4.3901414999999998E-12</v>
      </c>
      <c r="AH979">
        <v>7.5854659999999997E-8</v>
      </c>
      <c r="AI979">
        <v>2.6325090000000001E-4</v>
      </c>
      <c r="AJ979">
        <v>1.1440599000000001E-3</v>
      </c>
      <c r="AM979" t="s">
        <v>31</v>
      </c>
      <c r="AN979" s="21"/>
      <c r="AO979" s="21">
        <f>((SUM(A964:Z997)+SUM(AA964:AJ990))/895)</f>
        <v>8.8239484662487383E-4</v>
      </c>
      <c r="AP979" s="21"/>
      <c r="AR979" t="s">
        <v>31</v>
      </c>
      <c r="AT979" s="2">
        <f>((AO979-AO$17)*100)/AO$17</f>
        <v>-7.9390418782453365</v>
      </c>
      <c r="AZ979" s="28" t="s">
        <v>25</v>
      </c>
      <c r="BA979" s="21">
        <f t="shared" si="396"/>
        <v>1.6008674516947142E-5</v>
      </c>
      <c r="BB979" s="21">
        <f t="shared" si="397"/>
        <v>1.6008674516947142E-8</v>
      </c>
      <c r="BC979" s="21">
        <f t="shared" si="398"/>
        <v>1.2935009009693291E-6</v>
      </c>
      <c r="BD979" s="21">
        <f t="shared" si="399"/>
        <v>1.5522010811631949E-5</v>
      </c>
      <c r="BE979" s="21">
        <f t="shared" si="400"/>
        <v>1.552201081163195E-2</v>
      </c>
      <c r="BF979" s="21">
        <f t="shared" si="401"/>
        <v>1.552201081163195E-20</v>
      </c>
      <c r="BG979" s="1">
        <f t="shared" si="407"/>
        <v>5.4596344728293637E-6</v>
      </c>
      <c r="BH979" s="1">
        <f t="shared" si="402"/>
        <v>1.9927665825827177E-3</v>
      </c>
      <c r="BI979" s="22">
        <f t="shared" si="409"/>
        <v>1.1788476952589258E-2</v>
      </c>
      <c r="BJ979" s="22">
        <f t="shared" si="404"/>
        <v>2.3576953905178517E-2</v>
      </c>
      <c r="BK979" s="22">
        <f t="shared" si="405"/>
        <v>7.0730861715535553E-2</v>
      </c>
      <c r="BL979" s="48">
        <f t="shared" si="408"/>
        <v>3.5365430857767777E-2</v>
      </c>
      <c r="BM979" s="50">
        <f>BI979-BI$17</f>
        <v>-1.460109584015711E-2</v>
      </c>
      <c r="BN979" s="50">
        <f>BJ979-BJ$17</f>
        <v>-2.920219168031422E-2</v>
      </c>
      <c r="BO979" s="50">
        <f>BK979-BK$17</f>
        <v>-8.7606575040942658E-2</v>
      </c>
      <c r="BP979" s="50">
        <f>BL979-BL$17</f>
        <v>-4.3803287520471329E-2</v>
      </c>
    </row>
    <row r="980" spans="1:68" x14ac:dyDescent="0.25">
      <c r="A980">
        <v>1.2384199E-3</v>
      </c>
      <c r="B980">
        <v>5.3136314999999999E-12</v>
      </c>
      <c r="C980">
        <v>7.2029019999999997E-13</v>
      </c>
      <c r="D980">
        <v>9.3953739999999997E-13</v>
      </c>
      <c r="E980">
        <v>8.7793450000000005E-13</v>
      </c>
      <c r="F980">
        <v>1.2981405E-12</v>
      </c>
      <c r="G980">
        <v>1.4096628000000001E-12</v>
      </c>
      <c r="H980">
        <v>8.2948866000000005E-13</v>
      </c>
      <c r="I980">
        <v>6.5074736E-13</v>
      </c>
      <c r="J980">
        <v>7.2707324000000002E-13</v>
      </c>
      <c r="K980">
        <v>8.3592499999999999E-13</v>
      </c>
      <c r="L980">
        <v>9.5250719999999995E-13</v>
      </c>
      <c r="M980">
        <v>1.5696688E-12</v>
      </c>
      <c r="N980">
        <v>3.2376258999999999E-12</v>
      </c>
      <c r="O980">
        <v>6.6670850000000004E-12</v>
      </c>
      <c r="P980">
        <v>1.585809E-4</v>
      </c>
      <c r="Q980">
        <v>6.7367719999999998E-4</v>
      </c>
      <c r="R980">
        <v>1.22472E-5</v>
      </c>
      <c r="S980" t="s">
        <v>0</v>
      </c>
      <c r="T980" t="s">
        <v>0</v>
      </c>
      <c r="U980" t="s">
        <v>0</v>
      </c>
      <c r="V980" t="s">
        <v>0</v>
      </c>
      <c r="W980">
        <v>1.6504276000000001E-12</v>
      </c>
      <c r="X980">
        <v>4.6942206999999998E-12</v>
      </c>
      <c r="Y980">
        <v>3.9451438E-4</v>
      </c>
      <c r="Z980">
        <v>1.6262925000000001E-3</v>
      </c>
      <c r="AA980">
        <v>1.4800562000000001E-3</v>
      </c>
      <c r="AB980" t="s">
        <v>0</v>
      </c>
      <c r="AC980" t="s">
        <v>0</v>
      </c>
      <c r="AD980" t="s">
        <v>0</v>
      </c>
      <c r="AE980">
        <v>1.3754645000000001E-12</v>
      </c>
      <c r="AF980">
        <v>3.6755433999999998E-12</v>
      </c>
      <c r="AG980">
        <v>4.9053310000000001E-5</v>
      </c>
      <c r="AH980">
        <v>4.9529754000000002E-4</v>
      </c>
      <c r="AI980">
        <v>8.5971259999999999E-4</v>
      </c>
      <c r="AJ980">
        <v>1.3699345999999999E-3</v>
      </c>
      <c r="AZ980" s="35" t="s">
        <v>27</v>
      </c>
      <c r="BA980" s="21">
        <f t="shared" si="396"/>
        <v>1.8649349377880041E-5</v>
      </c>
      <c r="BB980" s="21">
        <f t="shared" si="397"/>
        <v>1.8649349377880042E-8</v>
      </c>
      <c r="BC980" s="21">
        <f t="shared" si="398"/>
        <v>1.5068674297327073E-6</v>
      </c>
      <c r="BD980" s="21">
        <f t="shared" si="399"/>
        <v>1.8082409156792486E-5</v>
      </c>
      <c r="BE980" s="21">
        <f t="shared" si="400"/>
        <v>1.8082409156792486E-2</v>
      </c>
      <c r="BF980" s="21">
        <f t="shared" si="401"/>
        <v>1.8082409156792487E-20</v>
      </c>
      <c r="BG980" s="1">
        <f t="shared" si="407"/>
        <v>6.3602161847644057E-6</v>
      </c>
      <c r="BH980" s="1">
        <f t="shared" si="402"/>
        <v>2.3214789074390081E-3</v>
      </c>
      <c r="BI980" s="22">
        <f t="shared" si="409"/>
        <v>1.3733018626194709E-2</v>
      </c>
      <c r="BJ980" s="22">
        <f t="shared" si="404"/>
        <v>2.7466037252389417E-2</v>
      </c>
      <c r="BK980" s="22">
        <f t="shared" si="405"/>
        <v>8.2398111757168255E-2</v>
      </c>
      <c r="BL980" s="48">
        <f t="shared" si="408"/>
        <v>4.1199055878584127E-2</v>
      </c>
      <c r="BM980" s="50">
        <f>BI980-BI$18</f>
        <v>-7.2182827354653079E-3</v>
      </c>
      <c r="BN980" s="50">
        <f>BJ980-BJ$18</f>
        <v>-1.4436565470930616E-2</v>
      </c>
      <c r="BO980" s="50">
        <f>BK980-BK$18</f>
        <v>-4.3309696412791851E-2</v>
      </c>
      <c r="BP980" s="50">
        <f>BL980-BL$18</f>
        <v>-2.1654848206395926E-2</v>
      </c>
    </row>
    <row r="981" spans="1:68" x14ac:dyDescent="0.25">
      <c r="A981" t="s">
        <v>0</v>
      </c>
      <c r="B981" t="s">
        <v>0</v>
      </c>
      <c r="C981">
        <v>5.8247823999999997E-13</v>
      </c>
      <c r="D981">
        <v>1.9509012E-12</v>
      </c>
      <c r="E981">
        <v>2.5329488999999999E-6</v>
      </c>
      <c r="F981">
        <v>1.4217089E-12</v>
      </c>
      <c r="G981">
        <v>9.4310289999999995E-13</v>
      </c>
      <c r="H981">
        <v>5.5296E-13</v>
      </c>
      <c r="I981">
        <v>4.8734090000000004E-13</v>
      </c>
      <c r="J981">
        <v>5.1109519999999997E-13</v>
      </c>
      <c r="K981">
        <v>5.5803316999999997E-13</v>
      </c>
      <c r="L981">
        <v>6.0482847000000004E-13</v>
      </c>
      <c r="M981">
        <v>8.0338285999999997E-13</v>
      </c>
      <c r="N981">
        <v>1.0982013E-12</v>
      </c>
      <c r="O981">
        <v>1.6851810999999999E-12</v>
      </c>
      <c r="P981">
        <v>4.1856530000000002E-12</v>
      </c>
      <c r="Q981">
        <v>2.2183650999999999E-4</v>
      </c>
      <c r="R981">
        <v>4.8707957999999998E-4</v>
      </c>
      <c r="S981" t="s">
        <v>0</v>
      </c>
      <c r="T981" t="s">
        <v>0</v>
      </c>
      <c r="U981" t="s">
        <v>0</v>
      </c>
      <c r="V981">
        <v>6.1484503000000005E-13</v>
      </c>
      <c r="W981">
        <v>6.9332826000000002E-13</v>
      </c>
      <c r="X981">
        <v>7.7474153999999999E-13</v>
      </c>
      <c r="Y981">
        <v>1.5975497E-12</v>
      </c>
      <c r="Z981">
        <v>4.8517610000000001E-12</v>
      </c>
      <c r="AA981">
        <v>9.8857539999999992E-4</v>
      </c>
      <c r="AB981" t="s">
        <v>0</v>
      </c>
      <c r="AC981" t="s">
        <v>0</v>
      </c>
      <c r="AD981" t="s">
        <v>0</v>
      </c>
      <c r="AE981">
        <v>2.1866249999999999E-12</v>
      </c>
      <c r="AF981">
        <v>2.8749244999999998E-12</v>
      </c>
      <c r="AG981">
        <v>1.005319E-3</v>
      </c>
      <c r="AH981">
        <v>2.1931429999999999E-4</v>
      </c>
      <c r="AI981">
        <v>4.2368216E-4</v>
      </c>
      <c r="AJ981">
        <v>1.3096552999999999E-3</v>
      </c>
      <c r="AZ981" s="35" t="s">
        <v>28</v>
      </c>
      <c r="BA981" s="21">
        <f t="shared" si="396"/>
        <v>1.4668008181448189E-4</v>
      </c>
      <c r="BB981" s="21">
        <f t="shared" si="397"/>
        <v>1.4668008181448188E-7</v>
      </c>
      <c r="BC981" s="21">
        <f t="shared" si="398"/>
        <v>1.1851750610610136E-5</v>
      </c>
      <c r="BD981" s="21">
        <f t="shared" si="399"/>
        <v>1.4222100732732163E-4</v>
      </c>
      <c r="BE981" s="21">
        <f t="shared" si="400"/>
        <v>0.14222100732732162</v>
      </c>
      <c r="BF981" s="21">
        <f t="shared" si="401"/>
        <v>1.4222100732732164E-19</v>
      </c>
      <c r="BG981" s="1">
        <f>BF981*BA$2</f>
        <v>5.0024106012275477E-5</v>
      </c>
      <c r="BH981" s="1">
        <f t="shared" si="402"/>
        <v>1.8258798694480549E-2</v>
      </c>
      <c r="BI981" s="22">
        <f t="shared" si="409"/>
        <v>0.10801236305000927</v>
      </c>
      <c r="BJ981" s="22">
        <f t="shared" si="404"/>
        <v>0.21602472610001855</v>
      </c>
      <c r="BK981" s="22">
        <f t="shared" si="405"/>
        <v>0.64807417830005565</v>
      </c>
      <c r="BL981" s="48">
        <f t="shared" si="408"/>
        <v>0.32403708915002782</v>
      </c>
      <c r="BM981" s="50">
        <f>BI981-BI$19</f>
        <v>-6.7356245041446494E-2</v>
      </c>
      <c r="BN981" s="50">
        <f>BJ981-BJ$19</f>
        <v>-0.13471249008289299</v>
      </c>
      <c r="BO981" s="50">
        <f>BK981-BK$19</f>
        <v>-0.40413747024867885</v>
      </c>
      <c r="BP981" s="50">
        <f>BL981-BL$19</f>
        <v>-0.20206873512433943</v>
      </c>
    </row>
    <row r="982" spans="1:68" x14ac:dyDescent="0.25">
      <c r="A982" t="s">
        <v>0</v>
      </c>
      <c r="B982" t="s">
        <v>0</v>
      </c>
      <c r="C982">
        <v>1.3702012E-12</v>
      </c>
      <c r="D982">
        <v>2.3932857000000001E-12</v>
      </c>
      <c r="E982">
        <v>2.0482901E-12</v>
      </c>
      <c r="F982">
        <v>8.9770974999999998E-13</v>
      </c>
      <c r="G982">
        <v>6.7548663E-13</v>
      </c>
      <c r="H982">
        <v>6.0726614000000001E-13</v>
      </c>
      <c r="I982">
        <v>7.3071210000000002E-13</v>
      </c>
      <c r="J982">
        <v>8.7854115999999995E-13</v>
      </c>
      <c r="K982">
        <v>8.2984086E-13</v>
      </c>
      <c r="L982">
        <v>7.8487730000000004E-13</v>
      </c>
      <c r="M982">
        <v>8.8549002999999995E-13</v>
      </c>
      <c r="N982">
        <v>1.1334960000000001E-12</v>
      </c>
      <c r="O982">
        <v>1.6812530999999999E-12</v>
      </c>
      <c r="P982">
        <v>4.2901019999999996E-12</v>
      </c>
      <c r="Q982">
        <v>2.9641263999999999E-10</v>
      </c>
      <c r="R982">
        <v>1.0954839E-11</v>
      </c>
      <c r="S982" t="s">
        <v>0</v>
      </c>
      <c r="T982" t="s">
        <v>0</v>
      </c>
      <c r="U982" t="s">
        <v>0</v>
      </c>
      <c r="V982">
        <v>2.6658278000000001E-12</v>
      </c>
      <c r="W982">
        <v>8.6382100000000002E-13</v>
      </c>
      <c r="X982">
        <v>9.6385570000000004E-13</v>
      </c>
      <c r="Y982">
        <v>1.5186295000000001E-12</v>
      </c>
      <c r="Z982">
        <v>4.5187429999999999E-12</v>
      </c>
      <c r="AA982">
        <v>1.2320774E-3</v>
      </c>
      <c r="AB982" t="s">
        <v>0</v>
      </c>
      <c r="AC982" t="s">
        <v>0</v>
      </c>
      <c r="AD982" t="s">
        <v>0</v>
      </c>
      <c r="AE982">
        <v>1.1413342E-3</v>
      </c>
      <c r="AF982">
        <v>4.4827426000000002E-5</v>
      </c>
      <c r="AG982">
        <v>4.616451E-12</v>
      </c>
      <c r="AH982">
        <v>1.8534875999999998E-12</v>
      </c>
      <c r="AI982">
        <v>1.6626199E-12</v>
      </c>
      <c r="AJ982">
        <v>2.4519659999999998E-4</v>
      </c>
      <c r="AZ982" s="33" t="s">
        <v>29</v>
      </c>
      <c r="BA982" s="21">
        <f t="shared" si="396"/>
        <v>1.0886946832787321E-3</v>
      </c>
      <c r="BB982" s="21">
        <f t="shared" si="397"/>
        <v>1.088694683278732E-6</v>
      </c>
      <c r="BC982" s="21">
        <f t="shared" si="398"/>
        <v>8.7966530408921541E-5</v>
      </c>
      <c r="BD982" s="21">
        <f t="shared" si="399"/>
        <v>1.0555983649070586E-3</v>
      </c>
      <c r="BE982" s="21">
        <f t="shared" si="400"/>
        <v>1.0555983649070586</v>
      </c>
      <c r="BF982" s="21">
        <f t="shared" si="401"/>
        <v>1.0555983649070586E-18</v>
      </c>
      <c r="BG982" s="1">
        <f t="shared" ref="BG982:BG984" si="410">BF982*BA$2</f>
        <v>3.7129089088058423E-4</v>
      </c>
      <c r="BH982" s="1">
        <f t="shared" si="402"/>
        <v>0.13552117517141324</v>
      </c>
      <c r="BI982" s="22">
        <f t="shared" si="409"/>
        <v>0.80169361733548761</v>
      </c>
      <c r="BJ982" s="22">
        <f t="shared" si="404"/>
        <v>1.6033872346709752</v>
      </c>
      <c r="BK982" s="22">
        <f t="shared" si="405"/>
        <v>4.8101617040129252</v>
      </c>
      <c r="BL982" s="48">
        <f t="shared" si="408"/>
        <v>2.4050808520064626</v>
      </c>
      <c r="BM982" s="50">
        <f>BI982-BI$20</f>
        <v>-6.9555873175171534E-2</v>
      </c>
      <c r="BN982" s="50">
        <f>BJ982-BJ$20</f>
        <v>-0.13911174635034307</v>
      </c>
      <c r="BO982" s="50">
        <f>BK982-BK$20</f>
        <v>-0.41733523905103009</v>
      </c>
      <c r="BP982" s="50">
        <f>BL982-BL$20</f>
        <v>-0.20866761952551505</v>
      </c>
    </row>
    <row r="983" spans="1:68" x14ac:dyDescent="0.25">
      <c r="A983" t="s">
        <v>0</v>
      </c>
      <c r="B983">
        <v>1.5754746E-12</v>
      </c>
      <c r="C983">
        <v>6.7702110000000001E-13</v>
      </c>
      <c r="D983">
        <v>1.1078866000000001E-12</v>
      </c>
      <c r="E983">
        <v>5.7409989999999999E-13</v>
      </c>
      <c r="F983">
        <v>5.6947650000000001E-13</v>
      </c>
      <c r="G983">
        <v>8.0628480000000002E-13</v>
      </c>
      <c r="H983">
        <v>1.1911059E-12</v>
      </c>
      <c r="I983">
        <v>2.5264985000000001E-12</v>
      </c>
      <c r="J983">
        <v>5.1901919999999997E-12</v>
      </c>
      <c r="K983">
        <v>7.1919567000000001E-12</v>
      </c>
      <c r="L983">
        <v>5.8155053000000001E-10</v>
      </c>
      <c r="M983">
        <v>9.2945020000000004E-12</v>
      </c>
      <c r="N983">
        <v>6.7190480000000002E-12</v>
      </c>
      <c r="O983">
        <v>4.9125043999999996E-12</v>
      </c>
      <c r="P983">
        <v>6.4835176999999997E-12</v>
      </c>
      <c r="Q983">
        <v>7.5367119999999992E-12</v>
      </c>
      <c r="R983">
        <v>9.5033639999999995E-12</v>
      </c>
      <c r="S983" t="s">
        <v>0</v>
      </c>
      <c r="T983" t="s">
        <v>0</v>
      </c>
      <c r="U983">
        <v>1.0033495000000001E-12</v>
      </c>
      <c r="V983">
        <v>2.0200053000000001E-12</v>
      </c>
      <c r="W983">
        <v>4.4850915999999999E-12</v>
      </c>
      <c r="X983">
        <v>4.3481975999999998E-12</v>
      </c>
      <c r="Y983">
        <v>3.4719356000000001E-12</v>
      </c>
      <c r="Z983">
        <v>2.2733557999999999E-12</v>
      </c>
      <c r="AA983">
        <v>9.2698109999999998E-12</v>
      </c>
      <c r="AB983" t="s">
        <v>0</v>
      </c>
      <c r="AC983" t="s">
        <v>0</v>
      </c>
      <c r="AD983" t="s">
        <v>0</v>
      </c>
      <c r="AE983">
        <v>4.272491E-11</v>
      </c>
      <c r="AF983">
        <v>5.0327306999999997E-12</v>
      </c>
      <c r="AG983">
        <v>1.5135551999999999E-12</v>
      </c>
      <c r="AH983">
        <v>1.7748829000000001E-12</v>
      </c>
      <c r="AI983">
        <v>1.9340849999999998E-12</v>
      </c>
      <c r="AJ983">
        <v>1.0196453999999999E-3</v>
      </c>
      <c r="AZ983" t="s">
        <v>30</v>
      </c>
      <c r="BA983" s="21">
        <f>AH969</f>
        <v>3.9168107000000004E-3</v>
      </c>
      <c r="BB983" s="21">
        <f t="shared" si="397"/>
        <v>3.9168107000000006E-6</v>
      </c>
      <c r="BC983" s="21">
        <f t="shared" si="398"/>
        <v>3.1647830456000002E-4</v>
      </c>
      <c r="BD983" s="21">
        <f t="shared" si="399"/>
        <v>3.7977396547200001E-3</v>
      </c>
      <c r="BE983" s="21">
        <f t="shared" si="400"/>
        <v>3.79773965472</v>
      </c>
      <c r="BF983" s="21">
        <f t="shared" si="401"/>
        <v>3.7977396547200006E-18</v>
      </c>
      <c r="BG983" s="1">
        <f t="shared" si="410"/>
        <v>1.3357979574529393E-3</v>
      </c>
      <c r="BH983" s="1">
        <f>BG983*365</f>
        <v>0.48756625447032287</v>
      </c>
      <c r="BI983" s="22">
        <f t="shared" si="409"/>
        <v>2.8842633170988008</v>
      </c>
      <c r="BJ983" s="22">
        <f t="shared" si="404"/>
        <v>5.7685266341976016</v>
      </c>
      <c r="BK983" s="22">
        <f t="shared" si="405"/>
        <v>17.305579902592804</v>
      </c>
      <c r="BL983" s="48">
        <f>AVERAGE(BI983:BK983)</f>
        <v>8.6527899512964019</v>
      </c>
      <c r="BM983" s="50">
        <f>BI983-BI$21</f>
        <v>-8.4140538223441919E-2</v>
      </c>
      <c r="BN983" s="50">
        <f>BJ983-BJ$21</f>
        <v>-0.16828107644688384</v>
      </c>
      <c r="BO983" s="50">
        <f>BK983-BK$21</f>
        <v>-0.50484322934065418</v>
      </c>
      <c r="BP983" s="50">
        <f>BL983-BL$21</f>
        <v>-0.25242161467032709</v>
      </c>
    </row>
    <row r="984" spans="1:68" x14ac:dyDescent="0.25">
      <c r="A984" t="s">
        <v>0</v>
      </c>
      <c r="B984">
        <v>7.8077497000000002E-13</v>
      </c>
      <c r="C984">
        <v>2.6216299999999998E-13</v>
      </c>
      <c r="D984">
        <v>2.2099548E-13</v>
      </c>
      <c r="E984">
        <v>1.5413696999999999E-13</v>
      </c>
      <c r="F984">
        <v>2.668902E-13</v>
      </c>
      <c r="G984">
        <v>4.5721009999999998E-13</v>
      </c>
      <c r="H984">
        <v>7.3588589999999996E-13</v>
      </c>
      <c r="I984">
        <v>1.3323733E-12</v>
      </c>
      <c r="J984">
        <v>2.1415370000000001E-12</v>
      </c>
      <c r="K984">
        <v>3.9884259999999999E-12</v>
      </c>
      <c r="L984">
        <v>5.6357880000000002E-12</v>
      </c>
      <c r="M984">
        <v>7.8385339999999992E-12</v>
      </c>
      <c r="N984">
        <v>7.2420603000000001E-12</v>
      </c>
      <c r="O984">
        <v>8.0762189999999995E-12</v>
      </c>
      <c r="P984">
        <v>6.1992773999999996E-5</v>
      </c>
      <c r="Q984">
        <v>1.7193671999999999E-3</v>
      </c>
      <c r="R984">
        <v>1.7217488E-3</v>
      </c>
      <c r="S984" t="s">
        <v>0</v>
      </c>
      <c r="T984" t="s">
        <v>0</v>
      </c>
      <c r="U984">
        <v>1.378344E-12</v>
      </c>
      <c r="V984">
        <v>2.3002434999999999E-12</v>
      </c>
      <c r="W984">
        <v>1.8130095000000001E-12</v>
      </c>
      <c r="X984">
        <v>2.3234064E-12</v>
      </c>
      <c r="Y984">
        <v>1.7428767000000001E-5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>
        <v>3.6754879999999999E-4</v>
      </c>
      <c r="AG984">
        <v>1.4663398999999999E-12</v>
      </c>
      <c r="AH984">
        <v>1.6443767999999999E-4</v>
      </c>
      <c r="AI984">
        <v>3.216982E-4</v>
      </c>
      <c r="AJ984">
        <v>4.5831797999999997E-12</v>
      </c>
      <c r="AZ984" t="s">
        <v>31</v>
      </c>
      <c r="BA984" s="21">
        <f>AO979</f>
        <v>8.8239484662487383E-4</v>
      </c>
      <c r="BB984" s="21">
        <f>BA984*0.001</f>
        <v>8.8239484662487384E-7</v>
      </c>
      <c r="BC984" s="21">
        <f>BB984*80.8</f>
        <v>7.12975036072898E-5</v>
      </c>
      <c r="BD984" s="21">
        <f>BC984*12</f>
        <v>8.555700432874776E-4</v>
      </c>
      <c r="BE984" s="21">
        <f>BD984*1000</f>
        <v>0.85557004328747766</v>
      </c>
      <c r="BF984" s="21">
        <f>BE984*0.000000000000000001</f>
        <v>8.5557004328747771E-19</v>
      </c>
      <c r="BG984" s="1">
        <f t="shared" si="410"/>
        <v>3.0093392917572098E-4</v>
      </c>
      <c r="BH984" s="1">
        <f>BG984*365</f>
        <v>0.10984088414913816</v>
      </c>
      <c r="BI984" s="22">
        <f>BH984*BD$2</f>
        <v>0.6497784249101306</v>
      </c>
      <c r="BJ984" s="22">
        <f>BH984*BD$3</f>
        <v>1.2995568498202612</v>
      </c>
      <c r="BK984" s="22">
        <f>BH984*BD$4</f>
        <v>3.8986705494607836</v>
      </c>
      <c r="BL984" s="48">
        <f>AVERAGE(BI984:BK984)</f>
        <v>1.9493352747303918</v>
      </c>
      <c r="BM984" s="50">
        <f>BI984-BI$22</f>
        <v>-5.6034808155258742E-2</v>
      </c>
      <c r="BN984" s="50">
        <f>BJ984-BJ$22</f>
        <v>-0.11206961631051748</v>
      </c>
      <c r="BO984" s="50">
        <f>BK984-BK$22</f>
        <v>-0.33620884893155178</v>
      </c>
      <c r="BP984" s="50">
        <f>BL984-BL$22</f>
        <v>-0.16810442446577634</v>
      </c>
    </row>
    <row r="985" spans="1:68" x14ac:dyDescent="0.25">
      <c r="A985" t="s">
        <v>0</v>
      </c>
      <c r="B985">
        <v>5.7515434000000003E-13</v>
      </c>
      <c r="C985">
        <v>1.4300556000000001E-13</v>
      </c>
      <c r="D985">
        <v>1.9292892000000001E-13</v>
      </c>
      <c r="E985">
        <v>1.03286595E-13</v>
      </c>
      <c r="F985">
        <v>1.5007543999999999E-13</v>
      </c>
      <c r="G985">
        <v>2.6078936000000001E-13</v>
      </c>
      <c r="H985">
        <v>2.8217595E-13</v>
      </c>
      <c r="I985">
        <v>3.7540920000000001E-13</v>
      </c>
      <c r="J985">
        <v>5.0376200000000001E-13</v>
      </c>
      <c r="K985">
        <v>7.9646720000000004E-13</v>
      </c>
      <c r="L985">
        <v>8.6353660000000003E-13</v>
      </c>
      <c r="M985">
        <v>1.2189799999999999E-12</v>
      </c>
      <c r="N985">
        <v>1.9051470000000001E-12</v>
      </c>
      <c r="O985">
        <v>1.5557307999999999E-12</v>
      </c>
      <c r="P985">
        <v>2.2016607000000001E-12</v>
      </c>
      <c r="Q985">
        <v>9.2692820000000003E-5</v>
      </c>
      <c r="R985">
        <v>4.485154E-4</v>
      </c>
      <c r="S985" t="s">
        <v>0</v>
      </c>
      <c r="T985">
        <v>5.12787E-12</v>
      </c>
      <c r="U985">
        <v>1.4357120000000001E-12</v>
      </c>
      <c r="V985">
        <v>9.2740310000000004E-13</v>
      </c>
      <c r="W985">
        <v>1.0932368000000001E-12</v>
      </c>
      <c r="X985">
        <v>9.1149990000000005E-13</v>
      </c>
      <c r="Y985">
        <v>4.7643890000000001E-13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>
        <v>1.1582647E-3</v>
      </c>
      <c r="AG985">
        <v>5.2955168E-11</v>
      </c>
      <c r="AH985">
        <v>1.9661444E-11</v>
      </c>
      <c r="AI985">
        <v>3.5328193999999998E-4</v>
      </c>
      <c r="AJ985">
        <v>1.8796108999999999E-11</v>
      </c>
    </row>
    <row r="986" spans="1:68" x14ac:dyDescent="0.25">
      <c r="A986" t="s">
        <v>0</v>
      </c>
      <c r="B986">
        <v>1.1153355E-12</v>
      </c>
      <c r="C986">
        <v>2.0261149999999999E-13</v>
      </c>
      <c r="D986">
        <v>1.5877293999999999E-13</v>
      </c>
      <c r="E986">
        <v>9.3174460000000001E-14</v>
      </c>
      <c r="F986">
        <v>1.2022652999999999E-13</v>
      </c>
      <c r="G986">
        <v>2.2913006000000002E-13</v>
      </c>
      <c r="H986">
        <v>3.7784244999999998E-13</v>
      </c>
      <c r="I986">
        <v>5.4251180000000001E-13</v>
      </c>
      <c r="J986">
        <v>6.9731714999999997E-13</v>
      </c>
      <c r="K986">
        <v>8.2153154000000003E-13</v>
      </c>
      <c r="L986">
        <v>9.0379954999999999E-13</v>
      </c>
      <c r="M986">
        <v>1.113373E-12</v>
      </c>
      <c r="N986">
        <v>1.0376204E-12</v>
      </c>
      <c r="O986">
        <v>1.0085705000000001E-12</v>
      </c>
      <c r="P986">
        <v>4.0550830000000002E-12</v>
      </c>
      <c r="Q986">
        <v>7.9839245999999999E-4</v>
      </c>
      <c r="R986" t="s">
        <v>0</v>
      </c>
      <c r="S986">
        <v>3.0970861999999999E-12</v>
      </c>
      <c r="T986">
        <v>1.1590435999999999E-12</v>
      </c>
      <c r="U986">
        <v>4.9917833999999997E-13</v>
      </c>
      <c r="V986">
        <v>6.0804300000000002E-13</v>
      </c>
      <c r="W986">
        <v>6.4523060000000001E-13</v>
      </c>
      <c r="X986">
        <v>6.0434319999999996E-13</v>
      </c>
      <c r="Y986">
        <v>4.2414049999999998E-13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>
        <v>1.0890639E-3</v>
      </c>
      <c r="AG986">
        <v>6.3523534000000002E-11</v>
      </c>
      <c r="AH986">
        <v>1.1889676E-3</v>
      </c>
      <c r="AI986">
        <v>1.0798832000000001E-3</v>
      </c>
      <c r="AJ986">
        <v>9.0645696E-4</v>
      </c>
    </row>
    <row r="987" spans="1:68" x14ac:dyDescent="0.25">
      <c r="A987" t="s">
        <v>0</v>
      </c>
      <c r="B987">
        <v>4.4727494E-12</v>
      </c>
      <c r="C987">
        <v>1.2531512000000001E-12</v>
      </c>
      <c r="D987">
        <v>3.6968637999999998E-13</v>
      </c>
      <c r="E987">
        <v>1.6913322999999999E-13</v>
      </c>
      <c r="F987">
        <v>2.2273574E-13</v>
      </c>
      <c r="G987">
        <v>3.1244082999999999E-13</v>
      </c>
      <c r="H987">
        <v>4.1701384000000002E-13</v>
      </c>
      <c r="I987">
        <v>5.3612669999999997E-13</v>
      </c>
      <c r="J987">
        <v>5.4825864999999996E-13</v>
      </c>
      <c r="K987">
        <v>5.8163009999999997E-13</v>
      </c>
      <c r="L987">
        <v>6.7395677E-13</v>
      </c>
      <c r="M987">
        <v>8.4980629999999998E-13</v>
      </c>
      <c r="N987">
        <v>9.4559689999999996E-13</v>
      </c>
      <c r="O987">
        <v>9.4522709999999994E-13</v>
      </c>
      <c r="P987">
        <v>3.2210162999999998E-12</v>
      </c>
      <c r="Q987" t="s">
        <v>0</v>
      </c>
      <c r="R987">
        <v>4.1325266000000002E-11</v>
      </c>
      <c r="S987">
        <v>1.2427698000000001E-12</v>
      </c>
      <c r="T987">
        <v>8.3827400000000001E-13</v>
      </c>
      <c r="U987">
        <v>5.3605459999999995E-13</v>
      </c>
      <c r="V987">
        <v>6.1323860000000002E-13</v>
      </c>
      <c r="W987">
        <v>7.004332E-13</v>
      </c>
      <c r="X987">
        <v>5.8728174000000001E-13</v>
      </c>
      <c r="Y987">
        <v>7.8306519999999997E-13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>
        <v>1.1839417E-3</v>
      </c>
      <c r="AG987">
        <v>1.2519763999999999E-9</v>
      </c>
      <c r="AH987" t="s">
        <v>0</v>
      </c>
      <c r="AI987">
        <v>1.2991236999999999E-3</v>
      </c>
      <c r="AJ987">
        <v>1.0726290000000001E-3</v>
      </c>
    </row>
    <row r="988" spans="1:68" x14ac:dyDescent="0.25">
      <c r="A988" t="s">
        <v>0</v>
      </c>
      <c r="B988">
        <v>1.0066523E-11</v>
      </c>
      <c r="C988">
        <v>3.1893653999999999E-12</v>
      </c>
      <c r="D988">
        <v>6.7482787000000001E-13</v>
      </c>
      <c r="E988">
        <v>2.7054208000000001E-13</v>
      </c>
      <c r="F988">
        <v>2.4174412E-13</v>
      </c>
      <c r="G988">
        <v>3.2977299999999998E-13</v>
      </c>
      <c r="H988">
        <v>4.2676021999999998E-13</v>
      </c>
      <c r="I988">
        <v>5.2391249999999997E-13</v>
      </c>
      <c r="J988">
        <v>4.8751390000000004E-13</v>
      </c>
      <c r="K988">
        <v>4.8560539999999996E-13</v>
      </c>
      <c r="L988">
        <v>6.1757450000000004E-13</v>
      </c>
      <c r="M988">
        <v>6.6999997000000002E-13</v>
      </c>
      <c r="N988">
        <v>5.6984020000000004E-13</v>
      </c>
      <c r="O988">
        <v>7.5781909999999998E-13</v>
      </c>
      <c r="P988" t="s">
        <v>0</v>
      </c>
      <c r="Q988">
        <v>1.3801781000000001E-11</v>
      </c>
      <c r="R988">
        <v>1.5189992E-11</v>
      </c>
      <c r="S988">
        <v>5.7030100000000004E-12</v>
      </c>
      <c r="T988">
        <v>1.1736254000000001E-12</v>
      </c>
      <c r="U988">
        <v>6.4875525000000004E-13</v>
      </c>
      <c r="V988">
        <v>6.8688790000000001E-13</v>
      </c>
      <c r="W988">
        <v>8.3523503999999997E-13</v>
      </c>
      <c r="X988">
        <v>8.3554239999999996E-13</v>
      </c>
      <c r="Y988">
        <v>1.6468507E-12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>
        <v>3.0143072E-3</v>
      </c>
      <c r="AG988">
        <v>4.9541980000000004E-4</v>
      </c>
      <c r="AH988" t="s">
        <v>0</v>
      </c>
      <c r="AI988" t="s">
        <v>0</v>
      </c>
      <c r="AJ988" t="s">
        <v>0</v>
      </c>
    </row>
    <row r="989" spans="1:68" x14ac:dyDescent="0.25">
      <c r="A989" t="s">
        <v>0</v>
      </c>
      <c r="B989" t="s">
        <v>0</v>
      </c>
      <c r="C989">
        <v>5.5962655999999998E-12</v>
      </c>
      <c r="D989">
        <v>8.3354183999999997E-13</v>
      </c>
      <c r="E989">
        <v>2.9124313000000001E-13</v>
      </c>
      <c r="F989">
        <v>2.5117685E-13</v>
      </c>
      <c r="G989">
        <v>4.0748969999999999E-13</v>
      </c>
      <c r="H989">
        <v>5.1972753999999996E-13</v>
      </c>
      <c r="I989">
        <v>6.2680989999999997E-13</v>
      </c>
      <c r="J989">
        <v>6.4885715999999998E-13</v>
      </c>
      <c r="K989">
        <v>6.1466829999999997E-13</v>
      </c>
      <c r="L989">
        <v>7.16402E-13</v>
      </c>
      <c r="M989">
        <v>6.3419339999999999E-13</v>
      </c>
      <c r="N989">
        <v>4.7196649999999996E-13</v>
      </c>
      <c r="O989">
        <v>8.1173140000000002E-13</v>
      </c>
      <c r="P989" t="s">
        <v>0</v>
      </c>
      <c r="Q989">
        <v>1.5857787E-11</v>
      </c>
      <c r="R989">
        <v>1.071132E-11</v>
      </c>
      <c r="S989">
        <v>6.7345339999999999E-12</v>
      </c>
      <c r="T989">
        <v>1.3065275000000001E-12</v>
      </c>
      <c r="U989">
        <v>7.7267934000000004E-13</v>
      </c>
      <c r="V989">
        <v>9.491353999999999E-13</v>
      </c>
      <c r="W989">
        <v>1.2522027E-12</v>
      </c>
      <c r="X989">
        <v>1.2683837E-12</v>
      </c>
      <c r="Y989">
        <v>3.7231042999999998E-12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>
        <v>7.0050369999999994E-5</v>
      </c>
      <c r="AG989">
        <v>1.6379465000000001E-3</v>
      </c>
      <c r="AH989" t="s">
        <v>0</v>
      </c>
      <c r="AI989" t="s">
        <v>0</v>
      </c>
      <c r="AJ989" t="s">
        <v>0</v>
      </c>
    </row>
    <row r="990" spans="1:68" x14ac:dyDescent="0.25">
      <c r="A990" t="s">
        <v>0</v>
      </c>
      <c r="B990" t="s">
        <v>0</v>
      </c>
      <c r="C990">
        <v>4.3241857000000001E-4</v>
      </c>
      <c r="D990">
        <v>1.4705403000000001E-12</v>
      </c>
      <c r="E990">
        <v>2.2651955E-13</v>
      </c>
      <c r="F990">
        <v>7.031129E-14</v>
      </c>
      <c r="G990">
        <v>7.7455300000000006E-14</v>
      </c>
      <c r="H990">
        <v>1.7638835E-13</v>
      </c>
      <c r="I990">
        <v>3.2052814000000001E-13</v>
      </c>
      <c r="J990">
        <v>4.3231883999999998E-13</v>
      </c>
      <c r="K990">
        <v>6.5382746999999997E-13</v>
      </c>
      <c r="L990">
        <v>7.9726735999999996E-13</v>
      </c>
      <c r="M990">
        <v>7.6371419999999999E-13</v>
      </c>
      <c r="N990">
        <v>7.8772230000000001E-13</v>
      </c>
      <c r="O990">
        <v>1.7105029000000001E-12</v>
      </c>
      <c r="P990" t="s">
        <v>0</v>
      </c>
      <c r="Q990">
        <v>2.7524544999999999E-11</v>
      </c>
      <c r="R990">
        <v>7.1490482999999999E-12</v>
      </c>
      <c r="S990">
        <v>3.9940490000000002E-12</v>
      </c>
      <c r="T990">
        <v>7.8060204000000001E-13</v>
      </c>
      <c r="U990">
        <v>6.5485119999999997E-13</v>
      </c>
      <c r="V990">
        <v>9.3239059999999997E-13</v>
      </c>
      <c r="W990">
        <v>1.6282446E-12</v>
      </c>
      <c r="X990">
        <v>1.9088015000000002E-12</v>
      </c>
      <c r="Y990">
        <v>1.5738242999999999E-12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</row>
    <row r="991" spans="1:68" x14ac:dyDescent="0.25">
      <c r="A991" t="s">
        <v>0</v>
      </c>
      <c r="B991" t="s">
        <v>0</v>
      </c>
      <c r="C991">
        <v>3.1308529999999998E-12</v>
      </c>
      <c r="D991">
        <v>1.3132945E-11</v>
      </c>
      <c r="E991">
        <v>1.6133271999999999E-11</v>
      </c>
      <c r="F991">
        <v>1.4922646000000001E-11</v>
      </c>
      <c r="G991">
        <v>1.1782868E-11</v>
      </c>
      <c r="H991">
        <v>8.0159455000000006E-12</v>
      </c>
      <c r="I991">
        <v>3.1691596E-12</v>
      </c>
      <c r="J991">
        <v>1.5253949E-12</v>
      </c>
      <c r="K991">
        <v>7.5287036999999997E-13</v>
      </c>
      <c r="L991">
        <v>4.5427154999999998E-13</v>
      </c>
      <c r="M991">
        <v>7.1703199999999997E-13</v>
      </c>
      <c r="N991">
        <v>2.1114295000000001E-12</v>
      </c>
      <c r="O991">
        <v>3.6497619999999999E-12</v>
      </c>
      <c r="P991" t="s">
        <v>0</v>
      </c>
      <c r="Q991" t="s">
        <v>0</v>
      </c>
      <c r="R991" t="s">
        <v>0</v>
      </c>
      <c r="S991">
        <v>5.9727963999999998E-4</v>
      </c>
      <c r="T991">
        <v>2.8979687E-11</v>
      </c>
      <c r="U991">
        <v>1.6429656E-11</v>
      </c>
      <c r="V991">
        <v>3.2114394E-12</v>
      </c>
      <c r="W991">
        <v>5.4981809999999999E-13</v>
      </c>
      <c r="X991">
        <v>3.0351054000000002E-12</v>
      </c>
      <c r="Y991">
        <v>2.0784034000000001E-12</v>
      </c>
      <c r="Z991" t="s">
        <v>0</v>
      </c>
      <c r="AA991" t="s">
        <v>0</v>
      </c>
      <c r="AB991">
        <v>7.2718170000000006E-14</v>
      </c>
      <c r="AC991">
        <v>3.0567402000000001E-13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</row>
    <row r="992" spans="1:68" x14ac:dyDescent="0.25">
      <c r="A992" t="s">
        <v>0</v>
      </c>
      <c r="B992" t="s">
        <v>0</v>
      </c>
      <c r="C992" t="s">
        <v>0</v>
      </c>
      <c r="D992">
        <v>1.6382243000000001E-3</v>
      </c>
      <c r="E992">
        <v>1.3433226999999999E-3</v>
      </c>
      <c r="F992">
        <v>1.1286454000000001E-3</v>
      </c>
      <c r="G992">
        <v>9.6763229999999995E-4</v>
      </c>
      <c r="H992">
        <v>9.0927040000000003E-4</v>
      </c>
      <c r="I992">
        <v>6.6099219999999996E-4</v>
      </c>
      <c r="J992">
        <v>3.6604816000000001E-4</v>
      </c>
      <c r="K992">
        <v>4.226971E-11</v>
      </c>
      <c r="L992">
        <v>1.2851549999999999E-11</v>
      </c>
      <c r="M992">
        <v>4.1510515000000002E-12</v>
      </c>
      <c r="N992">
        <v>4.2636505999999999E-12</v>
      </c>
      <c r="O992" t="s">
        <v>0</v>
      </c>
      <c r="P992" t="s">
        <v>0</v>
      </c>
      <c r="Q992" t="s">
        <v>0</v>
      </c>
      <c r="R992" t="s">
        <v>0</v>
      </c>
      <c r="S992">
        <v>3.6910963000000001E-3</v>
      </c>
      <c r="T992">
        <v>3.0363009999999999E-3</v>
      </c>
      <c r="U992">
        <v>2.2418601000000001E-3</v>
      </c>
      <c r="V992">
        <v>1.3297147000000001E-3</v>
      </c>
      <c r="W992">
        <v>2.6569122999999998E-4</v>
      </c>
      <c r="X992">
        <v>8.9578980000000005E-12</v>
      </c>
      <c r="Y992">
        <v>9.4601820000000005E-12</v>
      </c>
      <c r="Z992">
        <v>2.4741606E-12</v>
      </c>
      <c r="AA992">
        <v>9.7085590000000002E-13</v>
      </c>
      <c r="AB992">
        <v>4.6699883999999999E-13</v>
      </c>
      <c r="AC992">
        <v>4.1442500000000002E-13</v>
      </c>
      <c r="AD992">
        <v>1.3506826999999999E-13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</row>
    <row r="993" spans="1:68" x14ac:dyDescent="0.25">
      <c r="A993" t="s">
        <v>0</v>
      </c>
      <c r="B993" t="s">
        <v>0</v>
      </c>
      <c r="C993" t="s">
        <v>0</v>
      </c>
      <c r="D993">
        <v>4.0842965E-3</v>
      </c>
      <c r="E993">
        <v>2.9604029999999999E-3</v>
      </c>
      <c r="F993">
        <v>2.653023E-3</v>
      </c>
      <c r="G993">
        <v>2.5685038E-3</v>
      </c>
      <c r="H993">
        <v>2.3500273999999999E-3</v>
      </c>
      <c r="I993">
        <v>2.1545371999999998E-3</v>
      </c>
      <c r="J993">
        <v>1.7535242000000001E-3</v>
      </c>
      <c r="K993">
        <v>1.2329704E-3</v>
      </c>
      <c r="L993">
        <v>5.5372226000000003E-4</v>
      </c>
      <c r="M993">
        <v>2.2856694E-11</v>
      </c>
      <c r="N993">
        <v>6.2629699999999999E-12</v>
      </c>
      <c r="O993" t="s">
        <v>0</v>
      </c>
      <c r="P993" t="s">
        <v>0</v>
      </c>
      <c r="Q993" t="s">
        <v>0</v>
      </c>
      <c r="R993" t="s">
        <v>0</v>
      </c>
      <c r="S993">
        <v>4.6304283000000003E-3</v>
      </c>
      <c r="T993">
        <v>4.2966480000000001E-3</v>
      </c>
      <c r="U993">
        <v>4.1113175000000004E-3</v>
      </c>
      <c r="V993">
        <v>3.3189391E-3</v>
      </c>
      <c r="W993">
        <v>2.7009197999999998E-3</v>
      </c>
      <c r="X993">
        <v>1.4667721999999999E-3</v>
      </c>
      <c r="Y993">
        <v>2.7891673E-11</v>
      </c>
      <c r="Z993" t="s">
        <v>0</v>
      </c>
      <c r="AA993">
        <v>1.2260973000000001E-12</v>
      </c>
      <c r="AB993">
        <v>7.6156116999999997E-13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</row>
    <row r="994" spans="1:68" x14ac:dyDescent="0.25">
      <c r="A994" t="s">
        <v>0</v>
      </c>
      <c r="B994" t="s">
        <v>0</v>
      </c>
      <c r="C994" t="s">
        <v>0</v>
      </c>
      <c r="D994">
        <v>4.2741589999999996E-3</v>
      </c>
      <c r="E994">
        <v>3.1221212999999999E-3</v>
      </c>
      <c r="F994">
        <v>3.0981766E-3</v>
      </c>
      <c r="G994">
        <v>3.0016827000000001E-3</v>
      </c>
      <c r="H994">
        <v>2.9597782999999998E-3</v>
      </c>
      <c r="I994">
        <v>2.8057964999999999E-3</v>
      </c>
      <c r="J994">
        <v>2.6157153999999999E-3</v>
      </c>
      <c r="K994">
        <v>2.1940131999999999E-3</v>
      </c>
      <c r="L994">
        <v>1.3761826999999999E-3</v>
      </c>
      <c r="M994">
        <v>8.6431800000000001E-5</v>
      </c>
      <c r="N994">
        <v>1.3175682E-11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>
        <v>5.6638419999999997E-3</v>
      </c>
      <c r="U994">
        <v>4.8374636000000004E-3</v>
      </c>
      <c r="V994">
        <v>5.0707143000000001E-3</v>
      </c>
      <c r="W994">
        <v>4.6049341999999998E-3</v>
      </c>
      <c r="X994">
        <v>3.8549316E-3</v>
      </c>
      <c r="Y994">
        <v>1.6634103E-3</v>
      </c>
      <c r="Z994">
        <v>1.6476498000000001E-4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</row>
    <row r="995" spans="1:68" x14ac:dyDescent="0.25">
      <c r="A995" t="s">
        <v>0</v>
      </c>
      <c r="B995" t="s">
        <v>0</v>
      </c>
      <c r="C995" t="s">
        <v>0</v>
      </c>
      <c r="D995" t="s">
        <v>0</v>
      </c>
      <c r="E995">
        <v>2.8241770000000002E-3</v>
      </c>
      <c r="F995">
        <v>3.1286485000000001E-3</v>
      </c>
      <c r="G995">
        <v>3.1757514999999998E-3</v>
      </c>
      <c r="H995">
        <v>2.8787550000000002E-3</v>
      </c>
      <c r="I995">
        <v>2.9617369999999999E-3</v>
      </c>
      <c r="J995">
        <v>3.0419251E-3</v>
      </c>
      <c r="K995">
        <v>2.7882315000000001E-3</v>
      </c>
      <c r="L995">
        <v>1.7733673E-3</v>
      </c>
      <c r="M995">
        <v>4.4923210000000002E-4</v>
      </c>
      <c r="N995">
        <v>2.9301276999999999E-11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>
        <v>5.734861E-3</v>
      </c>
      <c r="V995">
        <v>5.5427243999999999E-3</v>
      </c>
      <c r="W995">
        <v>5.3560402999999999E-3</v>
      </c>
      <c r="X995">
        <v>5.0499183000000001E-3</v>
      </c>
      <c r="Y995">
        <v>3.2989816000000001E-3</v>
      </c>
      <c r="Z995">
        <v>1.1966253999999999E-3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</row>
    <row r="996" spans="1:68" x14ac:dyDescent="0.25">
      <c r="A996" t="s">
        <v>0</v>
      </c>
      <c r="B996" t="s">
        <v>0</v>
      </c>
      <c r="C996" t="s">
        <v>0</v>
      </c>
      <c r="D996" t="s">
        <v>0</v>
      </c>
      <c r="E996">
        <v>6.5265753000000001E-4</v>
      </c>
      <c r="F996">
        <v>2.4398929999999998E-3</v>
      </c>
      <c r="G996">
        <v>1.8825313000000001E-3</v>
      </c>
      <c r="H996">
        <v>1.1150508999999999E-3</v>
      </c>
      <c r="I996">
        <v>2.1468987999999998E-3</v>
      </c>
      <c r="J996">
        <v>3.8504419999999999E-3</v>
      </c>
      <c r="K996">
        <v>2.3885814E-3</v>
      </c>
      <c r="L996">
        <v>1.5750544999999999E-3</v>
      </c>
      <c r="M996">
        <v>3.0452699999999997E-11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>
        <v>5.0656036000000003E-3</v>
      </c>
      <c r="V996">
        <v>5.2021380000000002E-3</v>
      </c>
      <c r="W996">
        <v>4.8369802999999999E-3</v>
      </c>
      <c r="X996">
        <v>4.1788880000000004E-3</v>
      </c>
      <c r="Y996">
        <v>3.2827994E-3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</row>
    <row r="997" spans="1:68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>
        <v>5.9502540000000003E-4</v>
      </c>
      <c r="H997">
        <v>6.6904430000000003E-4</v>
      </c>
      <c r="I997">
        <v>7.3933543000000005E-4</v>
      </c>
      <c r="J997">
        <v>2.0524789999999998E-3</v>
      </c>
      <c r="K997">
        <v>4.5449969999999999E-10</v>
      </c>
      <c r="L997">
        <v>5.3836226999999998E-11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>
        <v>2.6416833999999998E-3</v>
      </c>
      <c r="V997">
        <v>3.639308E-3</v>
      </c>
      <c r="W997">
        <v>1.2783221E-3</v>
      </c>
      <c r="X997">
        <v>2.0896170000000002E-3</v>
      </c>
      <c r="Y997">
        <v>8.3493110000000005E-4</v>
      </c>
      <c r="Z997">
        <v>3.9628238000000002E-4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</row>
    <row r="998" spans="1:68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>
        <v>2.4624617000000001E-11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>
        <v>8.7363005999999999E-11</v>
      </c>
      <c r="U998">
        <v>1.9372406E-10</v>
      </c>
      <c r="V998" t="s">
        <v>0</v>
      </c>
      <c r="W998" t="s">
        <v>0</v>
      </c>
      <c r="X998">
        <v>5.8568033000000001E-12</v>
      </c>
      <c r="Y998">
        <v>3.0773643999999998E-11</v>
      </c>
      <c r="Z998">
        <v>3.8496314000000001E-11</v>
      </c>
      <c r="AA998">
        <v>3.3527957999999997E-11</v>
      </c>
      <c r="AB998">
        <v>3.338138E-11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</row>
    <row r="999" spans="1:68" x14ac:dyDescent="0.25">
      <c r="A999">
        <v>1.2906367999999999E-11</v>
      </c>
      <c r="B999">
        <v>1.1316293E-11</v>
      </c>
      <c r="C999">
        <v>1.2177767500000001E-11</v>
      </c>
      <c r="D999">
        <v>1.20513105E-11</v>
      </c>
      <c r="E999">
        <v>1.1198071E-11</v>
      </c>
      <c r="F999">
        <v>1.0998353E-11</v>
      </c>
      <c r="G999">
        <v>1.0751438E-11</v>
      </c>
      <c r="H999">
        <v>1.0632173999999999E-11</v>
      </c>
      <c r="I999">
        <v>1.0510961E-11</v>
      </c>
      <c r="J999">
        <v>1.0494547E-11</v>
      </c>
      <c r="K999">
        <v>1.0133872000000001E-11</v>
      </c>
      <c r="L999">
        <v>9.878356E-12</v>
      </c>
      <c r="M999">
        <v>9.7902320000000007E-12</v>
      </c>
      <c r="N999">
        <v>9.6671654999999993E-12</v>
      </c>
      <c r="O999">
        <v>1.08494845E-11</v>
      </c>
      <c r="P999">
        <v>1.1712042E-11</v>
      </c>
      <c r="Q999">
        <v>1.2633053499999999E-11</v>
      </c>
      <c r="R999">
        <v>1.3176866999999999E-11</v>
      </c>
      <c r="S999">
        <v>1.55085E-11</v>
      </c>
      <c r="T999">
        <v>2.1985589E-11</v>
      </c>
      <c r="U999" t="s">
        <v>0</v>
      </c>
      <c r="V999" t="s">
        <v>0</v>
      </c>
      <c r="W999" t="s">
        <v>0</v>
      </c>
      <c r="X999" t="s">
        <v>0</v>
      </c>
      <c r="Y999">
        <v>1.2554361E-11</v>
      </c>
      <c r="Z999">
        <v>1.9469298E-11</v>
      </c>
      <c r="AA999">
        <v>1.836841E-11</v>
      </c>
      <c r="AB999">
        <v>2.4561395000000001E-11</v>
      </c>
      <c r="AC999">
        <v>2.0109708999999999E-11</v>
      </c>
      <c r="AD999">
        <v>1.4412353E-11</v>
      </c>
      <c r="AE999">
        <v>1.7326454999999999E-11</v>
      </c>
      <c r="AF999">
        <v>1.4362411E-11</v>
      </c>
      <c r="AG999">
        <v>1.232695E-11</v>
      </c>
      <c r="AH999">
        <v>1.4149532000000001E-11</v>
      </c>
      <c r="AI999">
        <v>1.4434030999999999E-11</v>
      </c>
      <c r="AJ999">
        <v>1.3023755E-11</v>
      </c>
    </row>
    <row r="1001" spans="1:68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M1001" s="21"/>
      <c r="AN1001" s="21"/>
      <c r="AO1001" s="21"/>
      <c r="AP1001" s="21"/>
      <c r="AR1001" s="21"/>
      <c r="AS1001" s="21"/>
      <c r="AT1001" s="2" t="s">
        <v>32</v>
      </c>
    </row>
    <row r="1002" spans="1:68" x14ac:dyDescent="0.25">
      <c r="A1002" t="s">
        <v>0</v>
      </c>
      <c r="B1002">
        <v>5.9627310000000003E-11</v>
      </c>
      <c r="C1002">
        <v>5.5032458E-11</v>
      </c>
      <c r="D1002">
        <v>5.3485999999999999E-11</v>
      </c>
      <c r="E1002">
        <v>5.1189419999999997E-10</v>
      </c>
      <c r="F1002">
        <v>3.7141025999999998E-10</v>
      </c>
      <c r="G1002">
        <v>2.7231429999999999E-10</v>
      </c>
      <c r="H1002">
        <v>2.2663556E-10</v>
      </c>
      <c r="I1002">
        <v>3.1254673999999998E-10</v>
      </c>
      <c r="J1002">
        <v>3.7172234000000003E-11</v>
      </c>
      <c r="K1002">
        <v>6.0433714000000003E-11</v>
      </c>
      <c r="L1002">
        <v>9.4736890000000002E-11</v>
      </c>
      <c r="M1002">
        <v>3.0216571999999999E-11</v>
      </c>
      <c r="N1002">
        <v>7.2116579999999996E-11</v>
      </c>
      <c r="O1002">
        <v>2.2338142E-10</v>
      </c>
      <c r="P1002">
        <v>2.373378E-10</v>
      </c>
      <c r="Q1002">
        <v>5.1651669999999997E-10</v>
      </c>
      <c r="R1002">
        <v>1.8520588999999999E-10</v>
      </c>
      <c r="S1002">
        <v>1.2612737E-10</v>
      </c>
      <c r="T1002">
        <v>3.7582954E-11</v>
      </c>
      <c r="U1002">
        <v>4.4779539999999999E-11</v>
      </c>
      <c r="V1002">
        <v>2.7584462000000001E-11</v>
      </c>
      <c r="W1002">
        <v>4.5160909999999998E-11</v>
      </c>
      <c r="X1002">
        <v>4.18373E-11</v>
      </c>
      <c r="Y1002">
        <v>2.8109747E-11</v>
      </c>
      <c r="Z1002">
        <v>3.0330445999999999E-11</v>
      </c>
      <c r="AA1002">
        <v>3.4802660000000003E-11</v>
      </c>
      <c r="AB1002">
        <v>3.779233E-11</v>
      </c>
      <c r="AC1002">
        <v>4.4010646000000003E-11</v>
      </c>
      <c r="AD1002">
        <v>6.8981439999999995E-11</v>
      </c>
      <c r="AE1002">
        <v>5.8675339999999996E-11</v>
      </c>
      <c r="AF1002">
        <v>6.3368189999999999E-11</v>
      </c>
      <c r="AG1002">
        <v>2.744789E-11</v>
      </c>
      <c r="AH1002">
        <v>4.3029545000000001E-11</v>
      </c>
      <c r="AI1002">
        <v>5.8953300000000006E-11</v>
      </c>
      <c r="AJ1002" t="s">
        <v>0</v>
      </c>
      <c r="AM1002" s="23" t="s">
        <v>1</v>
      </c>
      <c r="AN1002" s="21"/>
      <c r="AO1002" s="21">
        <f>SUM(A1035:AJ1036)/40</f>
        <v>2.5247116197500001E-11</v>
      </c>
      <c r="AP1002" s="21"/>
      <c r="AQ1002" s="21"/>
      <c r="AR1002" s="23" t="s">
        <v>1</v>
      </c>
      <c r="AS1002" s="21"/>
      <c r="AT1002" s="36">
        <f>((AO1002-AO$3)*100)/AO$3</f>
        <v>-18.819886460083932</v>
      </c>
      <c r="AU1002" s="21"/>
    </row>
    <row r="1003" spans="1:68" x14ac:dyDescent="0.25">
      <c r="A1003">
        <v>1.5123446999999999E-3</v>
      </c>
      <c r="B1003">
        <v>1.445785E-3</v>
      </c>
      <c r="C1003">
        <v>1.401551E-3</v>
      </c>
      <c r="D1003">
        <v>1.3979322E-3</v>
      </c>
      <c r="E1003">
        <v>1.1469402E-3</v>
      </c>
      <c r="F1003">
        <v>5.7017720000000001E-4</v>
      </c>
      <c r="G1003">
        <v>1.8789679999999999E-5</v>
      </c>
      <c r="H1003">
        <v>1.6364899999999999E-8</v>
      </c>
      <c r="I1003">
        <v>5.0517759999999998E-6</v>
      </c>
      <c r="J1003">
        <v>4.391965E-4</v>
      </c>
      <c r="K1003">
        <v>5.6934664999999998E-4</v>
      </c>
      <c r="L1003">
        <v>3.7030426000000002E-5</v>
      </c>
      <c r="M1003">
        <v>4.6054011999999998E-7</v>
      </c>
      <c r="N1003">
        <v>1.9492509999999998E-6</v>
      </c>
      <c r="O1003">
        <v>5.2333092999999999E-4</v>
      </c>
      <c r="P1003">
        <v>2.2467713E-4</v>
      </c>
      <c r="Q1003">
        <v>1.4565366999999999E-5</v>
      </c>
      <c r="R1003">
        <v>4.5341135000000001E-9</v>
      </c>
      <c r="S1003">
        <v>1.3198927999999999E-9</v>
      </c>
      <c r="T1003">
        <v>5.8568270000000004E-4</v>
      </c>
      <c r="U1003">
        <v>5.0621846000000003E-5</v>
      </c>
      <c r="V1003">
        <v>9.9378720000000008E-10</v>
      </c>
      <c r="W1003">
        <v>3.4019145999999998E-10</v>
      </c>
      <c r="X1003">
        <v>1.3723882999999999E-9</v>
      </c>
      <c r="Y1003">
        <v>2.4438381999999999E-3</v>
      </c>
      <c r="Z1003">
        <v>2.5841314000000001E-3</v>
      </c>
      <c r="AA1003">
        <v>2.5325932000000002E-3</v>
      </c>
      <c r="AB1003">
        <v>9.6825999999999998E-4</v>
      </c>
      <c r="AC1003">
        <v>7.9888979999999995E-4</v>
      </c>
      <c r="AD1003">
        <v>8.2585594000000005E-4</v>
      </c>
      <c r="AE1003">
        <v>1.5803092000000001E-3</v>
      </c>
      <c r="AF1003">
        <v>8.6581503000000002E-4</v>
      </c>
      <c r="AG1003">
        <v>6.6369154999999997E-4</v>
      </c>
      <c r="AH1003">
        <v>7.4377959999999996E-4</v>
      </c>
      <c r="AI1003">
        <v>1.9618074000000001E-7</v>
      </c>
      <c r="AJ1003">
        <v>9.7487937000000004E-4</v>
      </c>
      <c r="AM1003" s="23" t="s">
        <v>2</v>
      </c>
      <c r="AN1003" s="21"/>
      <c r="AO1003" s="21">
        <f>SUM(A1001:AJ1002)/34</f>
        <v>1.2172466758823531E-10</v>
      </c>
      <c r="AP1003" s="21"/>
      <c r="AQ1003" s="21"/>
      <c r="AR1003" s="23" t="s">
        <v>2</v>
      </c>
      <c r="AS1003" s="21"/>
      <c r="AT1003" s="2">
        <f>((AO1003-AO$4)*100)/AO$4</f>
        <v>124.52562087619167</v>
      </c>
    </row>
    <row r="1004" spans="1:68" x14ac:dyDescent="0.25">
      <c r="A1004">
        <v>3.9010209000000001E-3</v>
      </c>
      <c r="B1004">
        <v>3.7940866000000001E-3</v>
      </c>
      <c r="C1004">
        <v>3.7734283000000002E-3</v>
      </c>
      <c r="D1004">
        <v>3.8491378000000001E-3</v>
      </c>
      <c r="E1004">
        <v>3.7321899999999998E-3</v>
      </c>
      <c r="F1004">
        <v>3.6146706000000002E-3</v>
      </c>
      <c r="G1004">
        <v>3.5326827999999999E-3</v>
      </c>
      <c r="H1004">
        <v>3.6602924E-3</v>
      </c>
      <c r="I1004">
        <v>3.9833556000000003E-3</v>
      </c>
      <c r="J1004">
        <v>4.0461539999999997E-3</v>
      </c>
      <c r="K1004">
        <v>4.1297529999999999E-3</v>
      </c>
      <c r="L1004">
        <v>4.0661977000000004E-3</v>
      </c>
      <c r="M1004">
        <v>3.9508269999999996E-3</v>
      </c>
      <c r="N1004">
        <v>3.7898303000000002E-3</v>
      </c>
      <c r="O1004">
        <v>3.7854472E-3</v>
      </c>
      <c r="P1004">
        <v>3.6665793000000002E-3</v>
      </c>
      <c r="Q1004">
        <v>3.5897745000000002E-3</v>
      </c>
      <c r="R1004">
        <v>3.3837939999999999E-3</v>
      </c>
      <c r="S1004">
        <v>2.5051816000000002E-3</v>
      </c>
      <c r="T1004">
        <v>2.9145109999999998E-3</v>
      </c>
      <c r="U1004">
        <v>3.4514853999999999E-3</v>
      </c>
      <c r="V1004">
        <v>3.7664725E-3</v>
      </c>
      <c r="W1004">
        <v>3.8603448999999998E-3</v>
      </c>
      <c r="X1004">
        <v>3.7759756999999998E-3</v>
      </c>
      <c r="Y1004">
        <v>3.7910289E-3</v>
      </c>
      <c r="Z1004">
        <v>3.7440682999999998E-3</v>
      </c>
      <c r="AA1004">
        <v>3.7366337999999999E-3</v>
      </c>
      <c r="AB1004">
        <v>3.6978993999999999E-3</v>
      </c>
      <c r="AC1004">
        <v>3.6301073000000001E-3</v>
      </c>
      <c r="AD1004">
        <v>3.7902249999999999E-3</v>
      </c>
      <c r="AE1004">
        <v>3.8642987999999998E-3</v>
      </c>
      <c r="AF1004">
        <v>3.889277E-3</v>
      </c>
      <c r="AG1004">
        <v>3.8857306000000002E-3</v>
      </c>
      <c r="AH1004">
        <v>3.951352E-3</v>
      </c>
      <c r="AI1004">
        <v>3.9616670000000003E-3</v>
      </c>
      <c r="AJ1004">
        <v>3.8970097000000001E-3</v>
      </c>
      <c r="AM1004" s="26" t="s">
        <v>5</v>
      </c>
      <c r="AN1004" s="21"/>
      <c r="AO1004" s="21">
        <f>SUM(A1033:AJ1034)/26</f>
        <v>2.0490526563978141E-3</v>
      </c>
      <c r="AP1004" s="21"/>
      <c r="AQ1004" s="21"/>
      <c r="AR1004" s="26" t="s">
        <v>5</v>
      </c>
      <c r="AS1004" s="21"/>
      <c r="AT1004" s="2">
        <f>((AO1004-AO$5)*100)/AO$5</f>
        <v>-3.5240922896547833</v>
      </c>
      <c r="AZ1004" s="51"/>
      <c r="BA1004" s="51"/>
      <c r="BB1004" s="51"/>
      <c r="BC1004" s="51"/>
      <c r="BD1004" s="51"/>
      <c r="BE1004" s="51"/>
      <c r="BF1004" s="51"/>
      <c r="BG1004" s="51"/>
      <c r="BH1004" s="51"/>
      <c r="BI1004" s="51"/>
      <c r="BJ1004" s="51"/>
      <c r="BK1004" s="51"/>
      <c r="BL1004" s="51"/>
      <c r="BM1004" s="49" t="s">
        <v>54</v>
      </c>
      <c r="BN1004" s="49"/>
      <c r="BO1004" s="49"/>
      <c r="BP1004" s="49"/>
    </row>
    <row r="1005" spans="1:68" x14ac:dyDescent="0.25">
      <c r="A1005">
        <v>3.9667393999999996E-3</v>
      </c>
      <c r="B1005">
        <v>3.9777312999999996E-3</v>
      </c>
      <c r="C1005">
        <v>3.8213515999999999E-3</v>
      </c>
      <c r="D1005">
        <v>3.9270379999999999E-3</v>
      </c>
      <c r="E1005">
        <v>3.9323930000000002E-3</v>
      </c>
      <c r="F1005">
        <v>3.7742330000000001E-3</v>
      </c>
      <c r="G1005">
        <v>3.8497976000000001E-3</v>
      </c>
      <c r="H1005">
        <v>3.8267237E-3</v>
      </c>
      <c r="I1005">
        <v>4.0569450000000002E-3</v>
      </c>
      <c r="J1005">
        <v>4.1388025999999998E-3</v>
      </c>
      <c r="K1005">
        <v>4.0318289999999998E-3</v>
      </c>
      <c r="L1005">
        <v>3.9387247999999996E-3</v>
      </c>
      <c r="M1005">
        <v>3.842177E-3</v>
      </c>
      <c r="N1005">
        <v>3.8156078999999998E-3</v>
      </c>
      <c r="O1005">
        <v>3.7152977E-3</v>
      </c>
      <c r="P1005">
        <v>3.6243644999999999E-3</v>
      </c>
      <c r="Q1005">
        <v>3.5382441999999999E-3</v>
      </c>
      <c r="R1005">
        <v>3.4576831000000001E-3</v>
      </c>
      <c r="S1005">
        <v>2.7886320000000001E-3</v>
      </c>
      <c r="T1005" t="s">
        <v>0</v>
      </c>
      <c r="U1005">
        <v>4.3400475000000003E-3</v>
      </c>
      <c r="V1005">
        <v>4.3447010000000003E-3</v>
      </c>
      <c r="W1005">
        <v>4.3490105000000001E-3</v>
      </c>
      <c r="X1005">
        <v>4.2564450000000002E-3</v>
      </c>
      <c r="Y1005">
        <v>4.2064535000000004E-3</v>
      </c>
      <c r="Z1005">
        <v>4.140314E-3</v>
      </c>
      <c r="AA1005">
        <v>3.8890066000000002E-3</v>
      </c>
      <c r="AB1005">
        <v>3.9304405999999997E-3</v>
      </c>
      <c r="AC1005">
        <v>3.9976710000000004E-3</v>
      </c>
      <c r="AD1005">
        <v>4.0769370000000001E-3</v>
      </c>
      <c r="AE1005">
        <v>4.1992132999999999E-3</v>
      </c>
      <c r="AF1005">
        <v>4.3049849999999999E-3</v>
      </c>
      <c r="AG1005">
        <v>3.9919483999999996E-3</v>
      </c>
      <c r="AH1005">
        <v>4.0312600000000001E-3</v>
      </c>
      <c r="AI1005">
        <v>3.9092082999999996E-3</v>
      </c>
      <c r="AJ1005">
        <v>4.0157600000000002E-3</v>
      </c>
      <c r="AM1005" s="26" t="s">
        <v>8</v>
      </c>
      <c r="AN1005" s="21"/>
      <c r="AO1005" s="21">
        <f>SUM(A1003:AJ1004)/72</f>
        <v>2.2123637276685176E-3</v>
      </c>
      <c r="AP1005" s="21"/>
      <c r="AQ1005" s="21"/>
      <c r="AR1005" s="26" t="s">
        <v>8</v>
      </c>
      <c r="AS1005" s="21"/>
      <c r="AT1005" s="2">
        <f>((AO1005-AO$6)*100)/AO$6</f>
        <v>4.2696013102865757</v>
      </c>
      <c r="BA1005" s="2"/>
      <c r="BI1005" t="s">
        <v>40</v>
      </c>
      <c r="BJ1005" t="s">
        <v>41</v>
      </c>
      <c r="BK1005" t="s">
        <v>42</v>
      </c>
      <c r="BM1005" s="49" t="s">
        <v>40</v>
      </c>
      <c r="BN1005" s="49" t="s">
        <v>41</v>
      </c>
      <c r="BO1005" s="49" t="s">
        <v>42</v>
      </c>
      <c r="BP1005" s="49"/>
    </row>
    <row r="1006" spans="1:68" x14ac:dyDescent="0.25">
      <c r="A1006">
        <v>4.2011336999999999E-3</v>
      </c>
      <c r="B1006">
        <v>4.1557529999999999E-3</v>
      </c>
      <c r="C1006">
        <v>4.0413495000000002E-3</v>
      </c>
      <c r="D1006">
        <v>4.0222382999999997E-3</v>
      </c>
      <c r="E1006">
        <v>3.5899970000000002E-3</v>
      </c>
      <c r="F1006">
        <v>2.5198637E-3</v>
      </c>
      <c r="G1006">
        <v>1.9229118000000001E-3</v>
      </c>
      <c r="H1006">
        <v>1.1746243000000001E-3</v>
      </c>
      <c r="I1006">
        <v>2.1407863000000001E-3</v>
      </c>
      <c r="J1006">
        <v>2.2673996E-3</v>
      </c>
      <c r="K1006">
        <v>2.4949426000000002E-3</v>
      </c>
      <c r="L1006">
        <v>2.58676E-3</v>
      </c>
      <c r="M1006">
        <v>2.6991582000000002E-3</v>
      </c>
      <c r="N1006">
        <v>2.8598109999999999E-3</v>
      </c>
      <c r="O1006">
        <v>2.9745863000000001E-3</v>
      </c>
      <c r="P1006">
        <v>2.9431826000000001E-3</v>
      </c>
      <c r="Q1006">
        <v>2.8517379999999999E-3</v>
      </c>
      <c r="R1006">
        <v>2.5845412000000002E-3</v>
      </c>
      <c r="S1006">
        <v>1.6943881E-3</v>
      </c>
      <c r="T1006" t="s">
        <v>0</v>
      </c>
      <c r="U1006">
        <v>4.6092549999999996E-3</v>
      </c>
      <c r="V1006">
        <v>4.6179932999999996E-3</v>
      </c>
      <c r="W1006">
        <v>4.6497294999999998E-3</v>
      </c>
      <c r="X1006">
        <v>4.5023789999999999E-3</v>
      </c>
      <c r="Y1006">
        <v>4.4686869999999998E-3</v>
      </c>
      <c r="Z1006">
        <v>4.2606642999999996E-3</v>
      </c>
      <c r="AA1006">
        <v>4.1770189999999997E-3</v>
      </c>
      <c r="AB1006">
        <v>4.1850977999999999E-3</v>
      </c>
      <c r="AC1006">
        <v>4.2202966000000003E-3</v>
      </c>
      <c r="AD1006">
        <v>4.1325390000000002E-3</v>
      </c>
      <c r="AE1006">
        <v>4.1895359999999998E-3</v>
      </c>
      <c r="AF1006">
        <v>4.3130657000000003E-3</v>
      </c>
      <c r="AG1006">
        <v>3.952817E-3</v>
      </c>
      <c r="AH1006">
        <v>3.9949733999999999E-3</v>
      </c>
      <c r="AI1006">
        <v>3.966626E-3</v>
      </c>
      <c r="AJ1006">
        <v>4.1201236E-3</v>
      </c>
      <c r="AM1006" s="27" t="s">
        <v>11</v>
      </c>
      <c r="AN1006" s="21"/>
      <c r="AO1006" s="21">
        <f>SUM(A1028:R1032)/56</f>
        <v>1.3401146444462144E-3</v>
      </c>
      <c r="AP1006" s="21"/>
      <c r="AR1006" s="27" t="s">
        <v>11</v>
      </c>
      <c r="AS1006" s="21"/>
      <c r="AT1006" s="2">
        <f>((AO1006-AO$7)*100)/AO$7</f>
        <v>-14.884030391830038</v>
      </c>
      <c r="AZ1006" s="29" t="s">
        <v>43</v>
      </c>
      <c r="BA1006" t="s">
        <v>44</v>
      </c>
      <c r="BB1006" t="s">
        <v>45</v>
      </c>
      <c r="BC1006" t="s">
        <v>46</v>
      </c>
      <c r="BD1006" t="s">
        <v>47</v>
      </c>
      <c r="BE1006" t="s">
        <v>48</v>
      </c>
      <c r="BF1006" t="s">
        <v>49</v>
      </c>
      <c r="BG1006" t="s">
        <v>50</v>
      </c>
      <c r="BH1006" t="s">
        <v>51</v>
      </c>
      <c r="BI1006" s="36" t="s">
        <v>52</v>
      </c>
      <c r="BJ1006" s="36" t="s">
        <v>52</v>
      </c>
      <c r="BK1006" s="36" t="s">
        <v>52</v>
      </c>
      <c r="BL1006" s="47" t="s">
        <v>53</v>
      </c>
      <c r="BM1006" s="52" t="s">
        <v>52</v>
      </c>
      <c r="BN1006" s="52" t="s">
        <v>52</v>
      </c>
      <c r="BO1006" s="52" t="s">
        <v>52</v>
      </c>
      <c r="BP1006" s="52" t="s">
        <v>53</v>
      </c>
    </row>
    <row r="1007" spans="1:68" x14ac:dyDescent="0.25">
      <c r="A1007">
        <v>4.0931594999999996E-3</v>
      </c>
      <c r="B1007">
        <v>3.4573423000000001E-3</v>
      </c>
      <c r="C1007">
        <v>2.2682038000000002E-3</v>
      </c>
      <c r="D1007">
        <v>1.0812268999999999E-3</v>
      </c>
      <c r="E1007">
        <v>4.5123914999999998E-4</v>
      </c>
      <c r="F1007">
        <v>6.1862519999999999E-4</v>
      </c>
      <c r="G1007">
        <v>5.0256115999999999E-5</v>
      </c>
      <c r="H1007">
        <v>2.4872905000000001E-4</v>
      </c>
      <c r="I1007">
        <v>4.4494608E-4</v>
      </c>
      <c r="J1007">
        <v>3.3316325000000001E-4</v>
      </c>
      <c r="K1007">
        <v>4.0179275999999999E-4</v>
      </c>
      <c r="L1007">
        <v>4.4242085999999999E-4</v>
      </c>
      <c r="M1007">
        <v>4.6522132000000001E-4</v>
      </c>
      <c r="N1007">
        <v>6.1028829999999995E-4</v>
      </c>
      <c r="O1007">
        <v>7.8997504999999996E-4</v>
      </c>
      <c r="P1007">
        <v>7.7846174999999997E-4</v>
      </c>
      <c r="Q1007">
        <v>8.6703367000000005E-4</v>
      </c>
      <c r="R1007">
        <v>5.4244516999999999E-4</v>
      </c>
      <c r="S1007">
        <v>2.5465106E-6</v>
      </c>
      <c r="T1007" t="s">
        <v>0</v>
      </c>
      <c r="U1007">
        <v>2.4368088000000002E-3</v>
      </c>
      <c r="V1007">
        <v>2.6666966999999999E-3</v>
      </c>
      <c r="W1007">
        <v>3.1731348E-3</v>
      </c>
      <c r="X1007">
        <v>3.323552E-3</v>
      </c>
      <c r="Y1007">
        <v>3.1512355999999998E-3</v>
      </c>
      <c r="Z1007">
        <v>3.1279575E-3</v>
      </c>
      <c r="AA1007">
        <v>3.1419489999999998E-3</v>
      </c>
      <c r="AB1007">
        <v>3.3193903999999999E-3</v>
      </c>
      <c r="AC1007">
        <v>3.9326259999999998E-3</v>
      </c>
      <c r="AD1007">
        <v>3.6407259999999999E-3</v>
      </c>
      <c r="AE1007">
        <v>3.5361809999999998E-3</v>
      </c>
      <c r="AF1007">
        <v>3.7424212999999998E-3</v>
      </c>
      <c r="AG1007">
        <v>3.6626528E-3</v>
      </c>
      <c r="AH1007">
        <v>3.8323115999999999E-3</v>
      </c>
      <c r="AI1007">
        <v>4.0245979999999999E-3</v>
      </c>
      <c r="AJ1007">
        <v>4.1767912999999997E-3</v>
      </c>
      <c r="AM1007" s="27" t="s">
        <v>14</v>
      </c>
      <c r="AN1007" s="21"/>
      <c r="AO1007" s="21">
        <f>SUM(E1005:R1009)/68</f>
        <v>1.4488279296068884E-3</v>
      </c>
      <c r="AP1007" s="21"/>
      <c r="AR1007" s="27" t="s">
        <v>14</v>
      </c>
      <c r="AS1007" s="21"/>
      <c r="AT1007" s="2">
        <f>((AO1007-AO$8)*100)/AO$8</f>
        <v>-13.798487745196727</v>
      </c>
      <c r="AZ1007" s="23" t="s">
        <v>1</v>
      </c>
      <c r="BA1007" s="21">
        <f>AO1002</f>
        <v>2.5247116197500001E-11</v>
      </c>
      <c r="BB1007" s="21">
        <f>BA1007*0.001</f>
        <v>2.52471161975E-14</v>
      </c>
      <c r="BC1007" s="21">
        <f>BB1007*80.8</f>
        <v>2.0399669887580001E-12</v>
      </c>
      <c r="BD1007" s="21">
        <f>BC1007*12</f>
        <v>2.4479603865095999E-11</v>
      </c>
      <c r="BE1007" s="21">
        <f>BD1007*1000</f>
        <v>2.4479603865095998E-8</v>
      </c>
      <c r="BF1007" s="21">
        <f>BE1007*0.000000000000000001</f>
        <v>2.4479603865096E-26</v>
      </c>
      <c r="BG1007" s="1">
        <f>BF1007*BA$2</f>
        <v>8.6103334654895419E-12</v>
      </c>
      <c r="BH1007" s="1">
        <f>BG1007*365</f>
        <v>3.1427717149036829E-9</v>
      </c>
      <c r="BI1007" s="22">
        <f>BH1007*BD$2</f>
        <v>1.8591485953349803E-8</v>
      </c>
      <c r="BJ1007" s="22">
        <f>BH1007*BD$3</f>
        <v>3.7182971906699606E-8</v>
      </c>
      <c r="BK1007" s="22">
        <f>BH1007*BD$4</f>
        <v>1.1154891572009881E-7</v>
      </c>
      <c r="BL1007" s="48">
        <f>AVERAGE(BI1007:BK1007)</f>
        <v>5.5774457860049406E-8</v>
      </c>
      <c r="BM1007" s="50">
        <f>BI1007-BI$8</f>
        <v>-4.3100414560796131E-9</v>
      </c>
      <c r="BN1007" s="50">
        <f>BJ1007-BJ$8</f>
        <v>-8.6200829121592262E-9</v>
      </c>
      <c r="BO1007" s="50">
        <f>BK1007-BK$8</f>
        <v>-2.5860248736477698E-8</v>
      </c>
      <c r="BP1007" s="50">
        <f>BL1007-BL$8</f>
        <v>-1.2930124368238849E-8</v>
      </c>
    </row>
    <row r="1008" spans="1:68" x14ac:dyDescent="0.25">
      <c r="A1008">
        <v>1.5985842E-3</v>
      </c>
      <c r="B1008">
        <v>5.3938925999999997E-4</v>
      </c>
      <c r="C1008">
        <v>1.9588213E-11</v>
      </c>
      <c r="D1008">
        <v>1.1244798500000001E-11</v>
      </c>
      <c r="E1008" t="s">
        <v>0</v>
      </c>
      <c r="F1008">
        <v>1.7121049E-3</v>
      </c>
      <c r="G1008">
        <v>1.01897704E-7</v>
      </c>
      <c r="H1008">
        <v>1.7815976E-11</v>
      </c>
      <c r="I1008">
        <v>1.9424834999999999E-11</v>
      </c>
      <c r="J1008">
        <v>2.2288437000000001E-11</v>
      </c>
      <c r="K1008">
        <v>2.0135128E-11</v>
      </c>
      <c r="L1008">
        <v>1.5768210999999999E-11</v>
      </c>
      <c r="M1008">
        <v>1.29538455E-11</v>
      </c>
      <c r="N1008">
        <v>1.2448650000000001E-11</v>
      </c>
      <c r="O1008">
        <v>1.385932E-11</v>
      </c>
      <c r="P1008">
        <v>1.5439180999999999E-11</v>
      </c>
      <c r="Q1008">
        <v>1.4248810499999999E-11</v>
      </c>
      <c r="R1008">
        <v>8.6386359999999997E-12</v>
      </c>
      <c r="S1008">
        <v>5.5568650000000003E-12</v>
      </c>
      <c r="T1008" t="s">
        <v>0</v>
      </c>
      <c r="U1008">
        <v>2.3762025000000002E-3</v>
      </c>
      <c r="V1008">
        <v>1.0639632000000001E-3</v>
      </c>
      <c r="W1008">
        <v>1.0490471E-3</v>
      </c>
      <c r="X1008">
        <v>1.214208E-3</v>
      </c>
      <c r="Y1008">
        <v>1.1814847E-3</v>
      </c>
      <c r="Z1008">
        <v>1.0229149999999999E-3</v>
      </c>
      <c r="AA1008">
        <v>8.9615653E-4</v>
      </c>
      <c r="AB1008">
        <v>1.3798600999999999E-3</v>
      </c>
      <c r="AC1008">
        <v>4.1869089999999999E-3</v>
      </c>
      <c r="AD1008">
        <v>9.6644459999999999E-4</v>
      </c>
      <c r="AE1008">
        <v>5.5192755000000001E-5</v>
      </c>
      <c r="AF1008">
        <v>7.9517043000000001E-4</v>
      </c>
      <c r="AG1008">
        <v>1.7644201999999999E-3</v>
      </c>
      <c r="AH1008">
        <v>2.3416641999999999E-3</v>
      </c>
      <c r="AI1008">
        <v>2.7009768000000002E-3</v>
      </c>
      <c r="AJ1008">
        <v>2.5013594E-3</v>
      </c>
      <c r="AM1008" s="30" t="s">
        <v>17</v>
      </c>
      <c r="AN1008" s="21"/>
      <c r="AO1008" s="21">
        <f>SUM(S1028:Z1032)/35</f>
        <v>2.3546503685315081E-3</v>
      </c>
      <c r="AP1008" s="21"/>
      <c r="AR1008" s="30" t="s">
        <v>17</v>
      </c>
      <c r="AS1008" s="21"/>
      <c r="AT1008" s="2">
        <f>((AO1008-AO$9)*100)/AO$9</f>
        <v>-17.054914089686406</v>
      </c>
      <c r="AZ1008" s="23" t="s">
        <v>2</v>
      </c>
      <c r="BA1008" s="21">
        <f t="shared" ref="BA1008:BA1019" si="411">AO1003</f>
        <v>1.2172466758823531E-10</v>
      </c>
      <c r="BB1008" s="21">
        <f t="shared" ref="BB1008:BB1020" si="412">BA1008*0.001</f>
        <v>1.2172466758823531E-13</v>
      </c>
      <c r="BC1008" s="21">
        <f t="shared" ref="BC1008:BC1020" si="413">BB1008*80.8</f>
        <v>9.8353531411294131E-12</v>
      </c>
      <c r="BD1008" s="21">
        <f t="shared" ref="BD1008:BD1020" si="414">BC1008*12</f>
        <v>1.1802423769355295E-10</v>
      </c>
      <c r="BE1008" s="21">
        <f t="shared" ref="BE1008:BE1020" si="415">BD1008*1000</f>
        <v>1.1802423769355296E-7</v>
      </c>
      <c r="BF1008" s="21">
        <f t="shared" ref="BF1008:BF1020" si="416">BE1008*0.000000000000000001</f>
        <v>1.1802423769355297E-25</v>
      </c>
      <c r="BG1008" s="1">
        <f>BF1008*BA$2</f>
        <v>4.1513255245141856E-11</v>
      </c>
      <c r="BH1008" s="1">
        <f t="shared" ref="BH1008:BH1019" si="417">BG1008*365</f>
        <v>1.5152338164476776E-8</v>
      </c>
      <c r="BI1008" s="22">
        <f t="shared" ref="BI1008" si="418">BH1008*BD$2</f>
        <v>8.9635680762103826E-8</v>
      </c>
      <c r="BJ1008" s="22">
        <f t="shared" ref="BJ1008:BJ1020" si="419">BH1008*BD$3</f>
        <v>1.7927136152420765E-7</v>
      </c>
      <c r="BK1008" s="22">
        <f t="shared" ref="BK1008:BK1020" si="420">BH1008*BD$4</f>
        <v>5.3781408457262298E-7</v>
      </c>
      <c r="BL1008" s="48">
        <f t="shared" ref="BL1008" si="421">AVERAGE(BI1008:BK1008)</f>
        <v>2.6890704228631149E-7</v>
      </c>
      <c r="BM1008" s="50">
        <f>BI1008-BI$9</f>
        <v>4.9713430280261988E-8</v>
      </c>
      <c r="BN1008" s="50">
        <f>BJ1008-BJ$9</f>
        <v>9.9426860560523976E-8</v>
      </c>
      <c r="BO1008" s="50">
        <f>BK1008-BK$9</f>
        <v>2.9828058168157193E-7</v>
      </c>
      <c r="BP1008" s="50">
        <f>BL1008-BL$9</f>
        <v>1.4914029084078596E-7</v>
      </c>
    </row>
    <row r="1009" spans="1:68" x14ac:dyDescent="0.25">
      <c r="A1009">
        <v>1.0355177E-11</v>
      </c>
      <c r="B1009">
        <v>5.8577574E-12</v>
      </c>
      <c r="C1009">
        <v>2.2627814999999998E-12</v>
      </c>
      <c r="D1009" t="s">
        <v>0</v>
      </c>
      <c r="E1009" t="s">
        <v>0</v>
      </c>
      <c r="F1009">
        <v>6.1036879999999997E-4</v>
      </c>
      <c r="G1009">
        <v>4.5354269999999997E-12</v>
      </c>
      <c r="H1009">
        <v>2.5982933000000001E-12</v>
      </c>
      <c r="I1009">
        <v>1.7865754E-12</v>
      </c>
      <c r="J1009">
        <v>9.2228050000000007E-13</v>
      </c>
      <c r="K1009">
        <v>4.1885576E-13</v>
      </c>
      <c r="L1009">
        <v>2.8956076999999998E-13</v>
      </c>
      <c r="M1009">
        <v>6.3909272999999996E-13</v>
      </c>
      <c r="N1009">
        <v>9.4859809999999993E-13</v>
      </c>
      <c r="O1009">
        <v>1.1121892000000001E-12</v>
      </c>
      <c r="P1009">
        <v>1.2045701999999999E-12</v>
      </c>
      <c r="Q1009">
        <v>9.2398240000000004E-13</v>
      </c>
      <c r="R1009">
        <v>1.1639842999999999E-12</v>
      </c>
      <c r="S1009">
        <v>2.5151527999999998E-12</v>
      </c>
      <c r="T1009" t="s">
        <v>0</v>
      </c>
      <c r="U1009" t="s">
        <v>0</v>
      </c>
      <c r="V1009">
        <v>1.3860118E-11</v>
      </c>
      <c r="W1009">
        <v>1.2172653E-11</v>
      </c>
      <c r="X1009">
        <v>1.5865649999999999E-11</v>
      </c>
      <c r="Y1009">
        <v>2.0185832000000001E-11</v>
      </c>
      <c r="Z1009">
        <v>9.4186550000000005E-12</v>
      </c>
      <c r="AA1009">
        <v>3.7818806000000004E-12</v>
      </c>
      <c r="AB1009">
        <v>2.1926209000000001E-11</v>
      </c>
      <c r="AC1009" t="s">
        <v>0</v>
      </c>
      <c r="AD1009">
        <v>3.6685575000000003E-11</v>
      </c>
      <c r="AE1009">
        <v>6.1404305999999999E-12</v>
      </c>
      <c r="AF1009">
        <v>2.2554209999999999E-12</v>
      </c>
      <c r="AG1009">
        <v>1.070349E-12</v>
      </c>
      <c r="AH1009">
        <v>5.3073223000000002E-12</v>
      </c>
      <c r="AI1009">
        <v>1.2512011E-11</v>
      </c>
      <c r="AJ1009">
        <v>8.3918240000000008E-12</v>
      </c>
      <c r="AM1009" s="30" t="s">
        <v>19</v>
      </c>
      <c r="AN1009" s="21"/>
      <c r="AO1009" s="21">
        <f>SUM(S1005:AB1009)/44</f>
        <v>2.4531220964973408E-3</v>
      </c>
      <c r="AP1009" s="21"/>
      <c r="AR1009" s="30" t="s">
        <v>19</v>
      </c>
      <c r="AS1009" s="21"/>
      <c r="AT1009" s="2">
        <f>((AO1009-AO$10)*100)/AO$10</f>
        <v>-7.3143820724453938</v>
      </c>
      <c r="AZ1009" s="26" t="s">
        <v>5</v>
      </c>
      <c r="BA1009" s="21">
        <f t="shared" si="411"/>
        <v>2.0490526563978141E-3</v>
      </c>
      <c r="BB1009" s="21">
        <f t="shared" si="412"/>
        <v>2.0490526563978143E-6</v>
      </c>
      <c r="BC1009" s="21">
        <f t="shared" si="413"/>
        <v>1.6556345463694338E-4</v>
      </c>
      <c r="BD1009" s="21">
        <f t="shared" si="414"/>
        <v>1.9867614556433205E-3</v>
      </c>
      <c r="BE1009" s="21">
        <f t="shared" si="415"/>
        <v>1.9867614556433204</v>
      </c>
      <c r="BF1009" s="21">
        <f t="shared" si="416"/>
        <v>1.9867614556433204E-18</v>
      </c>
      <c r="BG1009" s="1">
        <f>BF1009*BA$2</f>
        <v>6.9881354060070337E-4</v>
      </c>
      <c r="BH1009" s="1">
        <f t="shared" si="417"/>
        <v>0.25506694231925675</v>
      </c>
      <c r="BI1009" s="22">
        <f>BH1009*BD$2</f>
        <v>1.5088825741953953</v>
      </c>
      <c r="BJ1009" s="22">
        <f t="shared" si="419"/>
        <v>3.0177651483907906</v>
      </c>
      <c r="BK1009" s="22">
        <f t="shared" si="420"/>
        <v>9.0532954451723722</v>
      </c>
      <c r="BL1009" s="48">
        <f>AVERAGE(BI1009:BK1009)</f>
        <v>4.5266477225861861</v>
      </c>
      <c r="BM1009" s="50">
        <f>BI1009-BI$10</f>
        <v>-5.5116780675246835E-2</v>
      </c>
      <c r="BN1009" s="50">
        <f>BJ1009-BJ$10</f>
        <v>-0.11023356135049367</v>
      </c>
      <c r="BO1009" s="50">
        <f>BK1009-BK$10</f>
        <v>-0.33070068405148056</v>
      </c>
      <c r="BP1009" s="50">
        <f>BL1009-BL$10</f>
        <v>-0.16535034202574028</v>
      </c>
    </row>
    <row r="1010" spans="1:68" x14ac:dyDescent="0.25">
      <c r="A1010">
        <v>3.4142832000000001E-12</v>
      </c>
      <c r="B1010">
        <v>3.453434E-12</v>
      </c>
      <c r="C1010" t="s">
        <v>0</v>
      </c>
      <c r="D1010" t="s">
        <v>0</v>
      </c>
      <c r="E1010" t="s">
        <v>0</v>
      </c>
      <c r="F1010">
        <v>3.1832283000000001E-11</v>
      </c>
      <c r="G1010">
        <v>3.6801440000000004E-12</v>
      </c>
      <c r="H1010">
        <v>2.7135801999999999E-12</v>
      </c>
      <c r="I1010">
        <v>2.1742259000000002E-12</v>
      </c>
      <c r="J1010">
        <v>1.1489989E-12</v>
      </c>
      <c r="K1010">
        <v>7.6224309999999996E-13</v>
      </c>
      <c r="L1010">
        <v>5.0101296999999996E-13</v>
      </c>
      <c r="M1010">
        <v>4.0952734000000002E-13</v>
      </c>
      <c r="N1010">
        <v>3.8163865000000001E-13</v>
      </c>
      <c r="O1010">
        <v>3.6262334E-13</v>
      </c>
      <c r="P1010">
        <v>3.6700634E-13</v>
      </c>
      <c r="Q1010">
        <v>4.3969080000000003E-13</v>
      </c>
      <c r="R1010">
        <v>8.2328637E-13</v>
      </c>
      <c r="S1010">
        <v>1.3269814000000001E-12</v>
      </c>
      <c r="T1010" t="s">
        <v>0</v>
      </c>
      <c r="U1010" t="s">
        <v>0</v>
      </c>
      <c r="V1010">
        <v>1.5661114999999999E-5</v>
      </c>
      <c r="W1010">
        <v>7.9281789999999993E-12</v>
      </c>
      <c r="X1010">
        <v>1.024731E-12</v>
      </c>
      <c r="Y1010">
        <v>6.7337239999999996E-13</v>
      </c>
      <c r="Z1010">
        <v>6.8223689999999996E-13</v>
      </c>
      <c r="AA1010">
        <v>4.5108265999999997E-12</v>
      </c>
      <c r="AB1010">
        <v>2.2001605000000001E-11</v>
      </c>
      <c r="AC1010" t="s">
        <v>0</v>
      </c>
      <c r="AD1010">
        <v>2.4612394999999999E-11</v>
      </c>
      <c r="AE1010">
        <v>1.0502062999999999E-11</v>
      </c>
      <c r="AF1010">
        <v>5.1447336000000001E-12</v>
      </c>
      <c r="AG1010">
        <v>3.173089E-12</v>
      </c>
      <c r="AH1010">
        <v>2.8412800000000002E-12</v>
      </c>
      <c r="AI1010">
        <v>3.0398606999999999E-12</v>
      </c>
      <c r="AJ1010">
        <v>2.5872449000000002E-12</v>
      </c>
      <c r="AM1010" s="28" t="s">
        <v>22</v>
      </c>
      <c r="AN1010" s="21"/>
      <c r="AO1010" s="1">
        <f>(SUM(B1019:O1027)+SUM(P1019:R1023))/140</f>
        <v>3.6732732896447381E-5</v>
      </c>
      <c r="AP1010" s="21"/>
      <c r="AR1010" s="28" t="s">
        <v>22</v>
      </c>
      <c r="AS1010" s="21"/>
      <c r="AT1010" s="2">
        <f>((AO1010-AO$11)*100)/AO$11</f>
        <v>-32.498553753165766</v>
      </c>
      <c r="AU1010">
        <f>SUM(AT1010:AT1013)/4</f>
        <v>-41.934452185151535</v>
      </c>
      <c r="AZ1010" s="26" t="s">
        <v>8</v>
      </c>
      <c r="BA1010" s="21">
        <f t="shared" si="411"/>
        <v>2.2123637276685176E-3</v>
      </c>
      <c r="BB1010" s="21">
        <f t="shared" si="412"/>
        <v>2.2123637276685178E-6</v>
      </c>
      <c r="BC1010" s="21">
        <f t="shared" si="413"/>
        <v>1.7875898919561623E-4</v>
      </c>
      <c r="BD1010" s="21">
        <f t="shared" si="414"/>
        <v>2.1451078703473947E-3</v>
      </c>
      <c r="BE1010" s="21">
        <f t="shared" si="415"/>
        <v>2.1451078703473945</v>
      </c>
      <c r="BF1010" s="21">
        <f t="shared" si="416"/>
        <v>2.1451078703473947E-18</v>
      </c>
      <c r="BG1010" s="1">
        <f t="shared" ref="BG1010:BG1017" si="422">BF1010*BA$2</f>
        <v>7.545095167766409E-4</v>
      </c>
      <c r="BH1010" s="1">
        <f t="shared" si="417"/>
        <v>0.27539597362347396</v>
      </c>
      <c r="BI1010" s="22">
        <f>BH1010*BD$2</f>
        <v>1.6291416748310728</v>
      </c>
      <c r="BJ1010" s="22">
        <f t="shared" si="419"/>
        <v>3.2582833496621455</v>
      </c>
      <c r="BK1010" s="22">
        <f t="shared" si="420"/>
        <v>9.7748500489864369</v>
      </c>
      <c r="BL1010" s="48">
        <f t="shared" ref="BL1010:BL1019" si="423">AVERAGE(BI1010:BK1010)</f>
        <v>4.8874250244932185</v>
      </c>
      <c r="BM1010" s="50">
        <f>BI1010-BI$11</f>
        <v>6.670961950647647E-2</v>
      </c>
      <c r="BN1010" s="50">
        <f>BJ1010-BJ$11</f>
        <v>0.13341923901295294</v>
      </c>
      <c r="BO1010" s="50">
        <f>BK1010-BK$11</f>
        <v>0.40025771703885837</v>
      </c>
      <c r="BP1010" s="50">
        <f>BL1010-BL$11</f>
        <v>0.20012885851942919</v>
      </c>
    </row>
    <row r="1011" spans="1:68" x14ac:dyDescent="0.25">
      <c r="A1011">
        <v>1.8402175999999998E-12</v>
      </c>
      <c r="B1011">
        <v>1.5565884E-12</v>
      </c>
      <c r="C1011" t="s">
        <v>0</v>
      </c>
      <c r="D1011" t="s">
        <v>0</v>
      </c>
      <c r="E1011" t="s">
        <v>0</v>
      </c>
      <c r="F1011">
        <v>3.8254306000000001E-11</v>
      </c>
      <c r="G1011">
        <v>2.2239075000000001E-12</v>
      </c>
      <c r="H1011">
        <v>1.1474114000000001E-12</v>
      </c>
      <c r="I1011">
        <v>9.9306710000000007E-13</v>
      </c>
      <c r="J1011">
        <v>7.4571247000000003E-13</v>
      </c>
      <c r="K1011">
        <v>6.858291E-13</v>
      </c>
      <c r="L1011">
        <v>4.9501542999999997E-13</v>
      </c>
      <c r="M1011">
        <v>4.0577066E-13</v>
      </c>
      <c r="N1011">
        <v>3.8027413000000001E-13</v>
      </c>
      <c r="O1011">
        <v>4.2447953999999998E-13</v>
      </c>
      <c r="P1011">
        <v>4.8679365999999996E-13</v>
      </c>
      <c r="Q1011">
        <v>6.1557579999999999E-13</v>
      </c>
      <c r="R1011">
        <v>7.6920580000000001E-13</v>
      </c>
      <c r="S1011">
        <v>7.8664397E-13</v>
      </c>
      <c r="T1011" t="s">
        <v>0</v>
      </c>
      <c r="U1011" t="s">
        <v>0</v>
      </c>
      <c r="V1011">
        <v>8.6354379999999998E-4</v>
      </c>
      <c r="W1011">
        <v>8.0527000000000002E-12</v>
      </c>
      <c r="X1011">
        <v>9.6000379999999992E-13</v>
      </c>
      <c r="Y1011">
        <v>9.7384159999999993E-13</v>
      </c>
      <c r="Z1011">
        <v>1.9260140000000001E-12</v>
      </c>
      <c r="AA1011">
        <v>7.2483569999999999E-12</v>
      </c>
      <c r="AB1011">
        <v>2.8369421E-11</v>
      </c>
      <c r="AC1011" t="s">
        <v>0</v>
      </c>
      <c r="AD1011">
        <v>5.2177113000000002E-11</v>
      </c>
      <c r="AE1011">
        <v>1.1612262E-11</v>
      </c>
      <c r="AF1011">
        <v>3.3060944999999999E-12</v>
      </c>
      <c r="AG1011">
        <v>2.8121610000000002E-12</v>
      </c>
      <c r="AH1011">
        <v>2.6060454E-12</v>
      </c>
      <c r="AI1011">
        <v>2.8172256E-12</v>
      </c>
      <c r="AJ1011">
        <v>2.5146078999999999E-12</v>
      </c>
      <c r="AM1011" s="28" t="s">
        <v>25</v>
      </c>
      <c r="AN1011" s="21"/>
      <c r="AO1011" s="21">
        <f>SUM(E1010:R1018)/126</f>
        <v>1.4949839844495808E-5</v>
      </c>
      <c r="AP1011" s="21"/>
      <c r="AR1011" s="28" t="s">
        <v>25</v>
      </c>
      <c r="AS1011" s="21"/>
      <c r="AT1011" s="2">
        <f>((AO1011-AO$12)*100)/AO$12</f>
        <v>-58.283630607938392</v>
      </c>
      <c r="AZ1011" s="27" t="s">
        <v>11</v>
      </c>
      <c r="BA1011" s="21">
        <f t="shared" si="411"/>
        <v>1.3401146444462144E-3</v>
      </c>
      <c r="BB1011" s="21">
        <f t="shared" si="412"/>
        <v>1.3401146444462145E-6</v>
      </c>
      <c r="BC1011" s="21">
        <f t="shared" si="413"/>
        <v>1.0828126327125412E-4</v>
      </c>
      <c r="BD1011" s="21">
        <f t="shared" si="414"/>
        <v>1.2993751592550494E-3</v>
      </c>
      <c r="BE1011" s="21">
        <f t="shared" si="415"/>
        <v>1.2993751592550495</v>
      </c>
      <c r="BF1011" s="21">
        <f t="shared" si="416"/>
        <v>1.2993751592550497E-18</v>
      </c>
      <c r="BG1011" s="1">
        <f t="shared" si="422"/>
        <v>4.5703572164057494E-4</v>
      </c>
      <c r="BH1011" s="1">
        <f t="shared" si="417"/>
        <v>0.16681803839880985</v>
      </c>
      <c r="BI1011" s="22">
        <f t="shared" ref="BI1011:BI1020" si="424">BH1011*BD$2</f>
        <v>0.98683439301345821</v>
      </c>
      <c r="BJ1011" s="22">
        <f t="shared" si="419"/>
        <v>1.9736687860269164</v>
      </c>
      <c r="BK1011" s="22">
        <f t="shared" si="420"/>
        <v>5.9210063580807493</v>
      </c>
      <c r="BL1011" s="48">
        <f t="shared" si="423"/>
        <v>2.9605031790403746</v>
      </c>
      <c r="BM1011" s="50">
        <f>BI1011-BI$12</f>
        <v>-0.17256542062472846</v>
      </c>
      <c r="BN1011" s="50">
        <f>BJ1011-BJ$12</f>
        <v>-0.34513084124945692</v>
      </c>
      <c r="BO1011" s="50">
        <f>BK1011-BK$12</f>
        <v>-1.0353925237483708</v>
      </c>
      <c r="BP1011" s="50">
        <f>BL1011-BL$12</f>
        <v>-0.51769626187418538</v>
      </c>
    </row>
    <row r="1012" spans="1:68" x14ac:dyDescent="0.25">
      <c r="A1012">
        <v>1.8582075999999998E-12</v>
      </c>
      <c r="B1012">
        <v>1.046974E-12</v>
      </c>
      <c r="C1012" t="s">
        <v>0</v>
      </c>
      <c r="D1012" t="s">
        <v>0</v>
      </c>
      <c r="E1012" t="s">
        <v>0</v>
      </c>
      <c r="F1012">
        <v>1.2727447000000001E-11</v>
      </c>
      <c r="G1012">
        <v>1.3492512E-12</v>
      </c>
      <c r="H1012">
        <v>6.8618930000000003E-13</v>
      </c>
      <c r="I1012">
        <v>3.9716545000000001E-13</v>
      </c>
      <c r="J1012">
        <v>3.6383390000000001E-13</v>
      </c>
      <c r="K1012">
        <v>4.3468359999999998E-13</v>
      </c>
      <c r="L1012">
        <v>4.0539149000000002E-13</v>
      </c>
      <c r="M1012">
        <v>3.7142914999999998E-13</v>
      </c>
      <c r="N1012">
        <v>4.0558341999999999E-13</v>
      </c>
      <c r="O1012">
        <v>5.2874723999999999E-13</v>
      </c>
      <c r="P1012">
        <v>6.2846269999999997E-13</v>
      </c>
      <c r="Q1012">
        <v>7.4884136000000003E-13</v>
      </c>
      <c r="R1012">
        <v>8.0037010000000001E-13</v>
      </c>
      <c r="S1012">
        <v>5.2179400000000003E-13</v>
      </c>
      <c r="T1012" t="s">
        <v>0</v>
      </c>
      <c r="U1012" t="s">
        <v>0</v>
      </c>
      <c r="V1012" t="s">
        <v>0</v>
      </c>
      <c r="W1012">
        <v>3.2559390999999998E-12</v>
      </c>
      <c r="X1012">
        <v>1.4613072E-12</v>
      </c>
      <c r="Y1012">
        <v>1.3100041E-12</v>
      </c>
      <c r="Z1012">
        <v>2.2689441000000002E-12</v>
      </c>
      <c r="AA1012">
        <v>4.5015190000000002E-12</v>
      </c>
      <c r="AB1012" t="s">
        <v>0</v>
      </c>
      <c r="AC1012" t="s">
        <v>0</v>
      </c>
      <c r="AD1012">
        <v>8.2281813999999999E-4</v>
      </c>
      <c r="AE1012">
        <v>1.9020524999999999E-11</v>
      </c>
      <c r="AF1012">
        <v>3.4686480999999999E-12</v>
      </c>
      <c r="AG1012">
        <v>2.7669898E-12</v>
      </c>
      <c r="AH1012">
        <v>2.9997125000000002E-12</v>
      </c>
      <c r="AI1012">
        <v>3.2060761999999998E-12</v>
      </c>
      <c r="AJ1012">
        <v>2.8240672000000001E-12</v>
      </c>
      <c r="AM1012" s="35" t="s">
        <v>27</v>
      </c>
      <c r="AN1012" s="21"/>
      <c r="AO1012" s="21">
        <f>(SUM(S1019:AB1027)+SUM(P1024:R1027))/67</f>
        <v>1.8168249880514111E-5</v>
      </c>
      <c r="AP1012" s="21"/>
      <c r="AR1012" s="35" t="s">
        <v>27</v>
      </c>
      <c r="AS1012" s="21"/>
      <c r="AT1012" s="2">
        <f>((AO1012-AO$13)*100)/AO$13</f>
        <v>-36.143602392307749</v>
      </c>
      <c r="AZ1012" s="27" t="s">
        <v>14</v>
      </c>
      <c r="BA1012" s="21">
        <f t="shared" si="411"/>
        <v>1.4488279296068884E-3</v>
      </c>
      <c r="BB1012" s="21">
        <f t="shared" si="412"/>
        <v>1.4488279296068885E-6</v>
      </c>
      <c r="BC1012" s="21">
        <f t="shared" si="413"/>
        <v>1.1706529671223659E-4</v>
      </c>
      <c r="BD1012" s="21">
        <f t="shared" si="414"/>
        <v>1.4047835605468391E-3</v>
      </c>
      <c r="BE1012" s="21">
        <f t="shared" si="415"/>
        <v>1.4047835605468391</v>
      </c>
      <c r="BF1012" s="21">
        <f t="shared" si="416"/>
        <v>1.4047835605468392E-18</v>
      </c>
      <c r="BG1012" s="1">
        <f t="shared" si="422"/>
        <v>4.9411154566894253E-4</v>
      </c>
      <c r="BH1012" s="1">
        <f t="shared" si="417"/>
        <v>0.18035071416916401</v>
      </c>
      <c r="BI1012" s="22">
        <f t="shared" si="424"/>
        <v>1.066888744496473</v>
      </c>
      <c r="BJ1012" s="22">
        <f t="shared" si="419"/>
        <v>2.1337774889929459</v>
      </c>
      <c r="BK1012" s="22">
        <f t="shared" si="420"/>
        <v>6.4013324669788387</v>
      </c>
      <c r="BL1012" s="48">
        <f t="shared" si="423"/>
        <v>3.2006662334894194</v>
      </c>
      <c r="BM1012" s="50">
        <f>BI1012-BI$13</f>
        <v>-0.17077950120999907</v>
      </c>
      <c r="BN1012" s="50">
        <f>BJ1012-BJ$13</f>
        <v>-0.34155900241999815</v>
      </c>
      <c r="BO1012" s="50">
        <f>BK1012-BK$13</f>
        <v>-1.0246770072599931</v>
      </c>
      <c r="BP1012" s="50">
        <f>BL1012-BL$13</f>
        <v>-0.51233850362999656</v>
      </c>
    </row>
    <row r="1013" spans="1:68" x14ac:dyDescent="0.25">
      <c r="A1013">
        <v>4.0220382999999999E-12</v>
      </c>
      <c r="B1013">
        <v>1.1023474E-12</v>
      </c>
      <c r="C1013" t="s">
        <v>0</v>
      </c>
      <c r="D1013" t="s">
        <v>0</v>
      </c>
      <c r="E1013">
        <v>2.3244433999999999E-11</v>
      </c>
      <c r="F1013">
        <v>2.2056816E-11</v>
      </c>
      <c r="G1013">
        <v>1.3602823999999999E-12</v>
      </c>
      <c r="H1013">
        <v>5.5744819999999998E-13</v>
      </c>
      <c r="I1013">
        <v>2.2085373000000001E-13</v>
      </c>
      <c r="J1013">
        <v>2.6276419999999998E-13</v>
      </c>
      <c r="K1013">
        <v>1.9244123999999999E-13</v>
      </c>
      <c r="L1013">
        <v>2.0995824000000001E-13</v>
      </c>
      <c r="M1013">
        <v>3.6282570000000002E-13</v>
      </c>
      <c r="N1013">
        <v>4.8219550000000003E-13</v>
      </c>
      <c r="O1013">
        <v>6.6001919999999999E-13</v>
      </c>
      <c r="P1013">
        <v>8.2584693000000005E-13</v>
      </c>
      <c r="Q1013">
        <v>9.4757330000000006E-13</v>
      </c>
      <c r="R1013">
        <v>1.7902187999999999E-12</v>
      </c>
      <c r="S1013">
        <v>6.3782589999999998E-13</v>
      </c>
      <c r="T1013" t="s">
        <v>0</v>
      </c>
      <c r="U1013" t="s">
        <v>0</v>
      </c>
      <c r="V1013" t="s">
        <v>0</v>
      </c>
      <c r="W1013">
        <v>3.8759640000000003E-12</v>
      </c>
      <c r="X1013">
        <v>2.4546373999999998E-12</v>
      </c>
      <c r="Y1013">
        <v>2.3174524000000002E-12</v>
      </c>
      <c r="Z1013">
        <v>3.0809685999999999E-12</v>
      </c>
      <c r="AA1013">
        <v>9.7563849999999993E-12</v>
      </c>
      <c r="AB1013" t="s">
        <v>0</v>
      </c>
      <c r="AC1013" t="s">
        <v>0</v>
      </c>
      <c r="AD1013" t="s">
        <v>0</v>
      </c>
      <c r="AE1013">
        <v>3.4166351999999999E-12</v>
      </c>
      <c r="AF1013">
        <v>3.9805797999999999E-12</v>
      </c>
      <c r="AG1013">
        <v>3.3845017000000001E-12</v>
      </c>
      <c r="AH1013">
        <v>4.2433639999999997E-12</v>
      </c>
      <c r="AI1013">
        <v>5.3162084000000003E-12</v>
      </c>
      <c r="AJ1013">
        <v>5.4060025E-12</v>
      </c>
      <c r="AM1013" s="35" t="s">
        <v>28</v>
      </c>
      <c r="AN1013" s="21"/>
      <c r="AO1013" s="21">
        <f>SUM(S1010:AB1018)/54</f>
        <v>1.4095582727525916E-4</v>
      </c>
      <c r="AP1013" s="2"/>
      <c r="AR1013" s="35" t="s">
        <v>28</v>
      </c>
      <c r="AS1013" s="21"/>
      <c r="AT1013" s="2">
        <f>((AO1013-AO$14)*100)/AO$14</f>
        <v>-40.812021987194235</v>
      </c>
      <c r="AZ1013" s="30" t="s">
        <v>17</v>
      </c>
      <c r="BA1013" s="21">
        <f t="shared" si="411"/>
        <v>2.3546503685315081E-3</v>
      </c>
      <c r="BB1013" s="21">
        <f t="shared" si="412"/>
        <v>2.3546503685315081E-6</v>
      </c>
      <c r="BC1013" s="21">
        <f t="shared" si="413"/>
        <v>1.9025574977734586E-4</v>
      </c>
      <c r="BD1013" s="21">
        <f t="shared" si="414"/>
        <v>2.2830689973281503E-3</v>
      </c>
      <c r="BE1013" s="21">
        <f t="shared" si="415"/>
        <v>2.2830689973281504</v>
      </c>
      <c r="BF1013" s="21">
        <f t="shared" si="416"/>
        <v>2.2830689973281504E-18</v>
      </c>
      <c r="BG1013" s="1">
        <f t="shared" si="422"/>
        <v>8.0303527377521703E-4</v>
      </c>
      <c r="BH1013" s="1">
        <f t="shared" si="417"/>
        <v>0.2931078749279542</v>
      </c>
      <c r="BI1013" s="22">
        <f t="shared" si="424"/>
        <v>1.7339187933051248</v>
      </c>
      <c r="BJ1013" s="22">
        <f t="shared" si="419"/>
        <v>3.4678375866102495</v>
      </c>
      <c r="BK1013" s="22">
        <f t="shared" si="420"/>
        <v>10.403512759830749</v>
      </c>
      <c r="BL1013" s="48">
        <f t="shared" si="423"/>
        <v>5.2017563799153743</v>
      </c>
      <c r="BM1013" s="50">
        <f>BI1013-BI$14</f>
        <v>-0.35652306262346745</v>
      </c>
      <c r="BN1013" s="50">
        <f>BJ1013-BJ$14</f>
        <v>-0.71304612524693489</v>
      </c>
      <c r="BO1013" s="50">
        <f>BK1013-BK$14</f>
        <v>-2.1391383757408047</v>
      </c>
      <c r="BP1013" s="50">
        <f>BL1013-BL$14</f>
        <v>-1.0695691878704023</v>
      </c>
    </row>
    <row r="1014" spans="1:68" x14ac:dyDescent="0.25">
      <c r="A1014">
        <v>8.3254599999999999E-12</v>
      </c>
      <c r="B1014">
        <v>2.5077411999999999E-12</v>
      </c>
      <c r="C1014" t="s">
        <v>0</v>
      </c>
      <c r="D1014" t="s">
        <v>0</v>
      </c>
      <c r="E1014">
        <v>1.2044292000000001E-11</v>
      </c>
      <c r="F1014">
        <v>4.3592019999999998E-12</v>
      </c>
      <c r="G1014">
        <v>1.089313E-12</v>
      </c>
      <c r="H1014">
        <v>2.9875934000000002E-13</v>
      </c>
      <c r="I1014">
        <v>2.0523388999999999E-13</v>
      </c>
      <c r="J1014">
        <v>1.2543173000000001E-13</v>
      </c>
      <c r="K1014">
        <v>1.6326571E-13</v>
      </c>
      <c r="L1014">
        <v>2.6511494000000001E-13</v>
      </c>
      <c r="M1014">
        <v>4.3964162000000002E-13</v>
      </c>
      <c r="N1014">
        <v>6.3948395999999996E-13</v>
      </c>
      <c r="O1014">
        <v>8.9202305000000001E-13</v>
      </c>
      <c r="P1014">
        <v>1.1706405E-12</v>
      </c>
      <c r="Q1014">
        <v>1.5817973E-12</v>
      </c>
      <c r="R1014">
        <v>4.347466E-12</v>
      </c>
      <c r="S1014" t="s">
        <v>0</v>
      </c>
      <c r="T1014" t="s">
        <v>0</v>
      </c>
      <c r="U1014" t="s">
        <v>0</v>
      </c>
      <c r="V1014" t="s">
        <v>0</v>
      </c>
      <c r="W1014">
        <v>6.6411984000000003E-12</v>
      </c>
      <c r="X1014">
        <v>3.1517352000000001E-12</v>
      </c>
      <c r="Y1014">
        <v>3.8898820000000003E-12</v>
      </c>
      <c r="Z1014">
        <v>4.7052109999999997E-12</v>
      </c>
      <c r="AA1014">
        <v>2.8161518000000002E-4</v>
      </c>
      <c r="AB1014" t="s">
        <v>0</v>
      </c>
      <c r="AC1014" t="s">
        <v>0</v>
      </c>
      <c r="AD1014" t="s">
        <v>0</v>
      </c>
      <c r="AE1014">
        <v>7.6028830000000001E-12</v>
      </c>
      <c r="AF1014">
        <v>4.3197247000000004E-12</v>
      </c>
      <c r="AG1014">
        <v>3.4760939999999999E-12</v>
      </c>
      <c r="AH1014">
        <v>5.9295034000000001E-12</v>
      </c>
      <c r="AI1014">
        <v>1.2087553E-11</v>
      </c>
      <c r="AJ1014">
        <v>1.7428662999999999E-11</v>
      </c>
      <c r="AM1014" s="33" t="s">
        <v>29</v>
      </c>
      <c r="AN1014" s="21"/>
      <c r="AO1014" s="1">
        <f>(SUM(AC1005:AJ1027)+SUM(A1005:D1018))/173</f>
        <v>1.08164798546277E-3</v>
      </c>
      <c r="AP1014" s="21"/>
      <c r="AR1014" s="33" t="s">
        <v>29</v>
      </c>
      <c r="AS1014" s="21"/>
      <c r="AT1014" s="2">
        <f>((AO1014-AO$15)*100)/AO$15</f>
        <v>-8.5790494435674756</v>
      </c>
      <c r="AZ1014" s="30" t="s">
        <v>19</v>
      </c>
      <c r="BA1014" s="21">
        <f t="shared" si="411"/>
        <v>2.4531220964973408E-3</v>
      </c>
      <c r="BB1014" s="21">
        <f t="shared" si="412"/>
        <v>2.4531220964973409E-6</v>
      </c>
      <c r="BC1014" s="21">
        <f t="shared" si="413"/>
        <v>1.9821226539698514E-4</v>
      </c>
      <c r="BD1014" s="21">
        <f t="shared" si="414"/>
        <v>2.3785471847638218E-3</v>
      </c>
      <c r="BE1014" s="21">
        <f t="shared" si="415"/>
        <v>2.3785471847638218</v>
      </c>
      <c r="BF1014" s="21">
        <f t="shared" si="416"/>
        <v>2.3785471847638218E-18</v>
      </c>
      <c r="BG1014" s="1">
        <f t="shared" si="422"/>
        <v>8.3661829403290286E-4</v>
      </c>
      <c r="BH1014" s="1">
        <f t="shared" si="417"/>
        <v>0.30536567732200953</v>
      </c>
      <c r="BI1014" s="22">
        <f t="shared" si="424"/>
        <v>1.806431461007749</v>
      </c>
      <c r="BJ1014" s="22">
        <f t="shared" si="419"/>
        <v>3.612862922015498</v>
      </c>
      <c r="BK1014" s="22">
        <f t="shared" si="420"/>
        <v>10.838588766046493</v>
      </c>
      <c r="BL1014" s="48">
        <f t="shared" si="423"/>
        <v>5.4192943830232467</v>
      </c>
      <c r="BM1014" s="50">
        <f>BI1014-BI$15</f>
        <v>-0.14255642017539349</v>
      </c>
      <c r="BN1014" s="50">
        <f>BJ1014-BJ$15</f>
        <v>-0.28511284035078699</v>
      </c>
      <c r="BO1014" s="50">
        <f>BK1014-BK$15</f>
        <v>-0.85533852105236186</v>
      </c>
      <c r="BP1014" s="50">
        <f>BL1014-BL$15</f>
        <v>-0.42766926052618004</v>
      </c>
    </row>
    <row r="1015" spans="1:68" x14ac:dyDescent="0.25">
      <c r="A1015">
        <v>7.7035883E-4</v>
      </c>
      <c r="B1015">
        <v>6.1334236000000004E-12</v>
      </c>
      <c r="C1015" t="s">
        <v>0</v>
      </c>
      <c r="D1015" t="s">
        <v>0</v>
      </c>
      <c r="E1015">
        <v>1.9227550000000001E-12</v>
      </c>
      <c r="F1015">
        <v>2.9017266000000001E-12</v>
      </c>
      <c r="G1015">
        <v>9.3712540000000004E-13</v>
      </c>
      <c r="H1015">
        <v>5.0921142999999997E-13</v>
      </c>
      <c r="I1015">
        <v>1.9192063E-13</v>
      </c>
      <c r="J1015">
        <v>1.2937518000000001E-13</v>
      </c>
      <c r="K1015">
        <v>1.1400230000000001E-13</v>
      </c>
      <c r="L1015">
        <v>1.4505689000000001E-13</v>
      </c>
      <c r="M1015">
        <v>2.9389512000000001E-13</v>
      </c>
      <c r="N1015">
        <v>7.6248816000000004E-13</v>
      </c>
      <c r="O1015">
        <v>1.1819655000000001E-12</v>
      </c>
      <c r="P1015">
        <v>1.8106925000000001E-12</v>
      </c>
      <c r="Q1015">
        <v>2.9381165E-12</v>
      </c>
      <c r="R1015">
        <v>3.4034890000000003E-11</v>
      </c>
      <c r="S1015" t="s">
        <v>0</v>
      </c>
      <c r="T1015" t="s">
        <v>0</v>
      </c>
      <c r="U1015" t="s">
        <v>0</v>
      </c>
      <c r="V1015" t="s">
        <v>0</v>
      </c>
      <c r="W1015">
        <v>4.3370155999999999E-12</v>
      </c>
      <c r="X1015">
        <v>3.6023512999999998E-12</v>
      </c>
      <c r="Y1015">
        <v>6.0103944000000003E-12</v>
      </c>
      <c r="Z1015">
        <v>5.3816344000000001E-12</v>
      </c>
      <c r="AA1015">
        <v>3.3463794000000003E-4</v>
      </c>
      <c r="AB1015" t="s">
        <v>0</v>
      </c>
      <c r="AC1015" t="s">
        <v>0</v>
      </c>
      <c r="AD1015" t="s">
        <v>0</v>
      </c>
      <c r="AE1015">
        <v>2.5347881000000001E-12</v>
      </c>
      <c r="AF1015">
        <v>1.8802267000000001E-12</v>
      </c>
      <c r="AG1015">
        <v>2.6705415000000001E-12</v>
      </c>
      <c r="AH1015">
        <v>8.6900460000000002E-12</v>
      </c>
      <c r="AI1015">
        <v>5.9593843999999999E-5</v>
      </c>
      <c r="AJ1015">
        <v>4.6093659999999999E-4</v>
      </c>
      <c r="AM1015" t="s">
        <v>30</v>
      </c>
      <c r="AN1015" s="21"/>
      <c r="AO1015" s="21">
        <f>SUM(U1033:W1034)/6</f>
        <v>3.7756301833333332E-3</v>
      </c>
      <c r="AP1015" s="21"/>
      <c r="AR1015" t="s">
        <v>30</v>
      </c>
      <c r="AT1015" s="2">
        <f>((AO1015-AO$16)*100)/AO$16</f>
        <v>13.818390870705359</v>
      </c>
      <c r="AZ1015" s="28" t="s">
        <v>22</v>
      </c>
      <c r="BA1015" s="21">
        <f t="shared" si="411"/>
        <v>3.6732732896447381E-5</v>
      </c>
      <c r="BB1015" s="21">
        <f t="shared" si="412"/>
        <v>3.6732732896447383E-8</v>
      </c>
      <c r="BC1015" s="21">
        <f t="shared" si="413"/>
        <v>2.9680048180329484E-6</v>
      </c>
      <c r="BD1015" s="21">
        <f t="shared" si="414"/>
        <v>3.5616057816395381E-5</v>
      </c>
      <c r="BE1015" s="21">
        <f t="shared" si="415"/>
        <v>3.5616057816395381E-2</v>
      </c>
      <c r="BF1015" s="21">
        <f t="shared" si="416"/>
        <v>3.5616057816395381E-20</v>
      </c>
      <c r="BG1015" s="1">
        <f t="shared" si="422"/>
        <v>1.2527414096049829E-5</v>
      </c>
      <c r="BH1015" s="1">
        <f t="shared" si="417"/>
        <v>4.5725061450581873E-3</v>
      </c>
      <c r="BI1015" s="22">
        <f t="shared" si="424"/>
        <v>2.7049270987237535E-2</v>
      </c>
      <c r="BJ1015" s="22">
        <f t="shared" si="419"/>
        <v>5.409854197447507E-2</v>
      </c>
      <c r="BK1015" s="22">
        <f t="shared" si="420"/>
        <v>0.1622956259234252</v>
      </c>
      <c r="BL1015" s="48">
        <f t="shared" si="423"/>
        <v>8.1147812961712598E-2</v>
      </c>
      <c r="BM1015" s="50">
        <f>BI1015-BI$16</f>
        <v>-1.3022864487202204E-2</v>
      </c>
      <c r="BN1015" s="50">
        <f>BJ1015-BJ$16</f>
        <v>-2.6045728974404408E-2</v>
      </c>
      <c r="BO1015" s="50">
        <f>BK1015-BK$16</f>
        <v>-7.8137186923213253E-2</v>
      </c>
      <c r="BP1015" s="50">
        <f>BL1015-BL$16</f>
        <v>-3.9068593461606613E-2</v>
      </c>
    </row>
    <row r="1016" spans="1:68" x14ac:dyDescent="0.25">
      <c r="A1016">
        <v>2.4505295000000001E-3</v>
      </c>
      <c r="B1016">
        <v>5.9166323999999999E-4</v>
      </c>
      <c r="C1016">
        <v>7.3357585000000002E-13</v>
      </c>
      <c r="D1016">
        <v>1.1625546E-12</v>
      </c>
      <c r="E1016">
        <v>1.8132568000000001E-12</v>
      </c>
      <c r="F1016">
        <v>2.1395722E-12</v>
      </c>
      <c r="G1016">
        <v>1.1652834E-12</v>
      </c>
      <c r="H1016">
        <v>8.4206299999999996E-13</v>
      </c>
      <c r="I1016">
        <v>2.5612536000000002E-13</v>
      </c>
      <c r="J1016">
        <v>2.5134302999999999E-13</v>
      </c>
      <c r="K1016">
        <v>1.9229331E-13</v>
      </c>
      <c r="L1016">
        <v>2.3566524999999998E-13</v>
      </c>
      <c r="M1016">
        <v>4.630001E-13</v>
      </c>
      <c r="N1016">
        <v>1.0963780999999999E-12</v>
      </c>
      <c r="O1016">
        <v>2.6515720000000001E-12</v>
      </c>
      <c r="P1016">
        <v>5.9514909999999999E-12</v>
      </c>
      <c r="Q1016">
        <v>7.2155207000000003E-12</v>
      </c>
      <c r="R1016">
        <v>4.2696470000000002E-4</v>
      </c>
      <c r="S1016" t="s">
        <v>0</v>
      </c>
      <c r="T1016" t="s">
        <v>0</v>
      </c>
      <c r="U1016" t="s">
        <v>0</v>
      </c>
      <c r="V1016" t="s">
        <v>0</v>
      </c>
      <c r="W1016">
        <v>1.2911179000000001E-12</v>
      </c>
      <c r="X1016">
        <v>2.3861379999999998E-12</v>
      </c>
      <c r="Y1016">
        <v>3.3927508E-4</v>
      </c>
      <c r="Z1016">
        <v>9.1724630000000003E-4</v>
      </c>
      <c r="AA1016">
        <v>4.8945089999999998E-4</v>
      </c>
      <c r="AB1016" t="s">
        <v>0</v>
      </c>
      <c r="AC1016" t="s">
        <v>0</v>
      </c>
      <c r="AD1016" t="s">
        <v>0</v>
      </c>
      <c r="AE1016">
        <v>1.5342163E-12</v>
      </c>
      <c r="AF1016">
        <v>3.633154E-12</v>
      </c>
      <c r="AG1016">
        <v>4.3059483999999997E-12</v>
      </c>
      <c r="AH1016">
        <v>1.6911966999999999E-8</v>
      </c>
      <c r="AI1016">
        <v>2.4797912999999997E-4</v>
      </c>
      <c r="AJ1016">
        <v>1.1235081999999999E-3</v>
      </c>
      <c r="AM1016" t="s">
        <v>31</v>
      </c>
      <c r="AN1016" s="21"/>
      <c r="AO1016" s="21">
        <f>((SUM(A1001:Z1034)+SUM(AA1001:AJ1027))/895)</f>
        <v>8.7090800823428358E-4</v>
      </c>
      <c r="AP1016" s="21"/>
      <c r="AR1016" t="s">
        <v>31</v>
      </c>
      <c r="AT1016" s="2">
        <f>((AO1016-AO$17)*100)/AO$17</f>
        <v>-9.1374728891157524</v>
      </c>
      <c r="AZ1016" s="28" t="s">
        <v>25</v>
      </c>
      <c r="BA1016" s="21">
        <f t="shared" si="411"/>
        <v>1.4949839844495808E-5</v>
      </c>
      <c r="BB1016" s="21">
        <f t="shared" si="412"/>
        <v>1.4949839844495809E-8</v>
      </c>
      <c r="BC1016" s="21">
        <f t="shared" si="413"/>
        <v>1.2079470594352613E-6</v>
      </c>
      <c r="BD1016" s="21">
        <f t="shared" si="414"/>
        <v>1.4495364713223136E-5</v>
      </c>
      <c r="BE1016" s="21">
        <f t="shared" si="415"/>
        <v>1.4495364713223135E-2</v>
      </c>
      <c r="BF1016" s="21">
        <f t="shared" si="416"/>
        <v>1.4495364713223135E-20</v>
      </c>
      <c r="BG1016" s="1">
        <f t="shared" si="422"/>
        <v>5.0985271074055396E-6</v>
      </c>
      <c r="BH1016" s="1">
        <f t="shared" si="417"/>
        <v>1.8609623942030219E-3</v>
      </c>
      <c r="BI1016" s="22">
        <f t="shared" si="424"/>
        <v>1.1008771667209061E-2</v>
      </c>
      <c r="BJ1016" s="22">
        <f t="shared" si="419"/>
        <v>2.2017543334418122E-2</v>
      </c>
      <c r="BK1016" s="22">
        <f t="shared" si="420"/>
        <v>6.605263000325437E-2</v>
      </c>
      <c r="BL1016" s="48">
        <f t="shared" si="423"/>
        <v>3.3026315001627185E-2</v>
      </c>
      <c r="BM1016" s="50">
        <f>BI1016-BI$17</f>
        <v>-1.5380801125537307E-2</v>
      </c>
      <c r="BN1016" s="50">
        <f>BJ1016-BJ$17</f>
        <v>-3.0761602251074615E-2</v>
      </c>
      <c r="BO1016" s="50">
        <f>BK1016-BK$17</f>
        <v>-9.2284806753223841E-2</v>
      </c>
      <c r="BP1016" s="50">
        <f>BL1016-BL$17</f>
        <v>-4.6142403376611921E-2</v>
      </c>
    </row>
    <row r="1017" spans="1:68" x14ac:dyDescent="0.25">
      <c r="A1017">
        <v>1.2226037999999999E-3</v>
      </c>
      <c r="B1017">
        <v>5.2792068000000003E-12</v>
      </c>
      <c r="C1017">
        <v>7.1613092999999997E-13</v>
      </c>
      <c r="D1017">
        <v>9.3185940000000009E-13</v>
      </c>
      <c r="E1017">
        <v>8.6890943999999998E-13</v>
      </c>
      <c r="F1017">
        <v>1.2888629999999999E-12</v>
      </c>
      <c r="G1017">
        <v>1.3964120999999999E-12</v>
      </c>
      <c r="H1017">
        <v>8.2089527000000002E-13</v>
      </c>
      <c r="I1017">
        <v>6.4078445999999995E-13</v>
      </c>
      <c r="J1017">
        <v>7.1493459999999999E-13</v>
      </c>
      <c r="K1017">
        <v>8.219947E-13</v>
      </c>
      <c r="L1017">
        <v>9.3674660000000008E-13</v>
      </c>
      <c r="M1017">
        <v>1.5413671999999999E-12</v>
      </c>
      <c r="N1017">
        <v>3.1621448E-12</v>
      </c>
      <c r="O1017">
        <v>6.4656399999999999E-12</v>
      </c>
      <c r="P1017">
        <v>1.3547616E-4</v>
      </c>
      <c r="Q1017">
        <v>6.4642914E-4</v>
      </c>
      <c r="R1017">
        <v>5.8356490000000004E-6</v>
      </c>
      <c r="S1017" t="s">
        <v>0</v>
      </c>
      <c r="T1017" t="s">
        <v>0</v>
      </c>
      <c r="U1017" t="s">
        <v>0</v>
      </c>
      <c r="V1017" t="s">
        <v>0</v>
      </c>
      <c r="W1017">
        <v>1.6332314000000001E-12</v>
      </c>
      <c r="X1017">
        <v>4.5631770000000002E-12</v>
      </c>
      <c r="Y1017">
        <v>3.6571637999999998E-4</v>
      </c>
      <c r="Z1017">
        <v>1.5865339000000001E-3</v>
      </c>
      <c r="AA1017">
        <v>1.4502989999999999E-3</v>
      </c>
      <c r="AB1017" t="s">
        <v>0</v>
      </c>
      <c r="AC1017" t="s">
        <v>0</v>
      </c>
      <c r="AD1017" t="s">
        <v>0</v>
      </c>
      <c r="AE1017">
        <v>1.3577243999999999E-12</v>
      </c>
      <c r="AF1017">
        <v>3.6106504E-12</v>
      </c>
      <c r="AG1017">
        <v>4.0468552000000003E-5</v>
      </c>
      <c r="AH1017">
        <v>4.8294791000000001E-4</v>
      </c>
      <c r="AI1017">
        <v>8.4346099999999999E-4</v>
      </c>
      <c r="AJ1017">
        <v>1.3527131E-3</v>
      </c>
      <c r="AZ1017" s="35" t="s">
        <v>27</v>
      </c>
      <c r="BA1017" s="21">
        <f t="shared" si="411"/>
        <v>1.8168249880514111E-5</v>
      </c>
      <c r="BB1017" s="21">
        <f t="shared" si="412"/>
        <v>1.8168249880514112E-8</v>
      </c>
      <c r="BC1017" s="21">
        <f t="shared" si="413"/>
        <v>1.4679945903455401E-6</v>
      </c>
      <c r="BD1017" s="21">
        <f t="shared" si="414"/>
        <v>1.761593508414648E-5</v>
      </c>
      <c r="BE1017" s="21">
        <f t="shared" si="415"/>
        <v>1.7615935084146481E-2</v>
      </c>
      <c r="BF1017" s="21">
        <f t="shared" si="416"/>
        <v>1.7615935084146482E-20</v>
      </c>
      <c r="BG1017" s="1">
        <f t="shared" si="422"/>
        <v>6.1961409268222626E-6</v>
      </c>
      <c r="BH1017" s="1">
        <f t="shared" si="417"/>
        <v>2.2615914382901258E-3</v>
      </c>
      <c r="BI1017" s="22">
        <f t="shared" si="424"/>
        <v>1.337874630148746E-2</v>
      </c>
      <c r="BJ1017" s="22">
        <f t="shared" si="419"/>
        <v>2.6757492602974921E-2</v>
      </c>
      <c r="BK1017" s="22">
        <f t="shared" si="420"/>
        <v>8.0272477808924755E-2</v>
      </c>
      <c r="BL1017" s="48">
        <f t="shared" si="423"/>
        <v>4.0136238904462378E-2</v>
      </c>
      <c r="BM1017" s="50">
        <f>BI1017-BI$18</f>
        <v>-7.5725550601725561E-3</v>
      </c>
      <c r="BN1017" s="50">
        <f>BJ1017-BJ$18</f>
        <v>-1.5145110120345112E-2</v>
      </c>
      <c r="BO1017" s="50">
        <f>BK1017-BK$18</f>
        <v>-4.543533036103535E-2</v>
      </c>
      <c r="BP1017" s="50">
        <f>BL1017-BL$18</f>
        <v>-2.2717665180517675E-2</v>
      </c>
    </row>
    <row r="1018" spans="1:68" x14ac:dyDescent="0.25">
      <c r="A1018" t="s">
        <v>0</v>
      </c>
      <c r="B1018" t="s">
        <v>0</v>
      </c>
      <c r="C1018">
        <v>5.7967433000000001E-13</v>
      </c>
      <c r="D1018">
        <v>1.9444901E-12</v>
      </c>
      <c r="E1018">
        <v>2.0272141000000002E-6</v>
      </c>
      <c r="F1018">
        <v>1.4144142E-12</v>
      </c>
      <c r="G1018">
        <v>9.3680670000000004E-13</v>
      </c>
      <c r="H1018">
        <v>5.4749409999999997E-13</v>
      </c>
      <c r="I1018">
        <v>4.8030243000000001E-13</v>
      </c>
      <c r="J1018">
        <v>5.0290793999999997E-13</v>
      </c>
      <c r="K1018">
        <v>5.48625E-13</v>
      </c>
      <c r="L1018">
        <v>5.9432400000000002E-13</v>
      </c>
      <c r="M1018">
        <v>7.897898E-13</v>
      </c>
      <c r="N1018">
        <v>1.0797359000000001E-12</v>
      </c>
      <c r="O1018">
        <v>1.6532868999999999E-12</v>
      </c>
      <c r="P1018">
        <v>4.0869589999999996E-12</v>
      </c>
      <c r="Q1018">
        <v>2.006237E-4</v>
      </c>
      <c r="R1018">
        <v>4.6632295999999998E-4</v>
      </c>
      <c r="S1018" t="s">
        <v>0</v>
      </c>
      <c r="T1018" t="s">
        <v>0</v>
      </c>
      <c r="U1018" t="s">
        <v>0</v>
      </c>
      <c r="V1018">
        <v>6.1001192999999999E-13</v>
      </c>
      <c r="W1018">
        <v>6.8624129999999995E-13</v>
      </c>
      <c r="X1018">
        <v>7.6413793999999996E-13</v>
      </c>
      <c r="Y1018">
        <v>1.5724804E-12</v>
      </c>
      <c r="Z1018">
        <v>4.7303814999999999E-12</v>
      </c>
      <c r="AA1018">
        <v>9.6763489999999997E-4</v>
      </c>
      <c r="AB1018" t="s">
        <v>0</v>
      </c>
      <c r="AC1018" t="s">
        <v>0</v>
      </c>
      <c r="AD1018" t="s">
        <v>0</v>
      </c>
      <c r="AE1018">
        <v>2.1532613E-12</v>
      </c>
      <c r="AF1018">
        <v>2.8322015E-12</v>
      </c>
      <c r="AG1018">
        <v>9.9018910000000008E-4</v>
      </c>
      <c r="AH1018">
        <v>2.1115567000000001E-4</v>
      </c>
      <c r="AI1018">
        <v>4.1613989999999998E-4</v>
      </c>
      <c r="AJ1018">
        <v>1.2946342999999999E-3</v>
      </c>
      <c r="AZ1018" s="35" t="s">
        <v>28</v>
      </c>
      <c r="BA1018" s="21">
        <f t="shared" si="411"/>
        <v>1.4095582727525916E-4</v>
      </c>
      <c r="BB1018" s="21">
        <f t="shared" si="412"/>
        <v>1.4095582727525915E-7</v>
      </c>
      <c r="BC1018" s="21">
        <f t="shared" si="413"/>
        <v>1.1389230843840939E-5</v>
      </c>
      <c r="BD1018" s="21">
        <f t="shared" si="414"/>
        <v>1.3667077012609127E-4</v>
      </c>
      <c r="BE1018" s="21">
        <f t="shared" si="415"/>
        <v>0.13667077012609127</v>
      </c>
      <c r="BF1018" s="21">
        <f t="shared" si="416"/>
        <v>1.3667077012609129E-19</v>
      </c>
      <c r="BG1018" s="1">
        <f>BF1018*BA$2</f>
        <v>4.8071893330300719E-5</v>
      </c>
      <c r="BH1018" s="1">
        <f t="shared" si="417"/>
        <v>1.7546241065559763E-2</v>
      </c>
      <c r="BI1018" s="22">
        <f t="shared" si="424"/>
        <v>0.10379713319853436</v>
      </c>
      <c r="BJ1018" s="22">
        <f t="shared" si="419"/>
        <v>0.20759426639706871</v>
      </c>
      <c r="BK1018" s="22">
        <f t="shared" si="420"/>
        <v>0.62278279919120616</v>
      </c>
      <c r="BL1018" s="48">
        <f t="shared" si="423"/>
        <v>0.31139139959560308</v>
      </c>
      <c r="BM1018" s="50">
        <f>BI1018-BI$19</f>
        <v>-7.1571474892921413E-2</v>
      </c>
      <c r="BN1018" s="50">
        <f>BJ1018-BJ$19</f>
        <v>-0.14314294978584283</v>
      </c>
      <c r="BO1018" s="50">
        <f>BK1018-BK$19</f>
        <v>-0.42942884935752834</v>
      </c>
      <c r="BP1018" s="50">
        <f>BL1018-BL$19</f>
        <v>-0.21471442467876417</v>
      </c>
    </row>
    <row r="1019" spans="1:68" x14ac:dyDescent="0.25">
      <c r="A1019" t="s">
        <v>0</v>
      </c>
      <c r="B1019" t="s">
        <v>0</v>
      </c>
      <c r="C1019">
        <v>1.3633223E-12</v>
      </c>
      <c r="D1019">
        <v>2.3710792E-12</v>
      </c>
      <c r="E1019">
        <v>2.0402243E-12</v>
      </c>
      <c r="F1019">
        <v>8.9279819999999996E-13</v>
      </c>
      <c r="G1019">
        <v>6.7127910000000003E-13</v>
      </c>
      <c r="H1019">
        <v>6.0152590000000002E-13</v>
      </c>
      <c r="I1019">
        <v>7.2172774000000002E-13</v>
      </c>
      <c r="J1019">
        <v>8.6700157E-13</v>
      </c>
      <c r="K1019">
        <v>8.179973E-13</v>
      </c>
      <c r="L1019">
        <v>7.7246160000000004E-13</v>
      </c>
      <c r="M1019">
        <v>8.71393E-13</v>
      </c>
      <c r="N1019">
        <v>1.1162606000000001E-12</v>
      </c>
      <c r="O1019">
        <v>1.6541336E-12</v>
      </c>
      <c r="P1019">
        <v>4.2068237000000002E-12</v>
      </c>
      <c r="Q1019">
        <v>4.7672675000000002E-11</v>
      </c>
      <c r="R1019">
        <v>1.0677449E-11</v>
      </c>
      <c r="S1019" t="s">
        <v>0</v>
      </c>
      <c r="T1019" t="s">
        <v>0</v>
      </c>
      <c r="U1019" t="s">
        <v>0</v>
      </c>
      <c r="V1019">
        <v>2.6395342000000002E-12</v>
      </c>
      <c r="W1019">
        <v>8.5547005000000002E-13</v>
      </c>
      <c r="X1019">
        <v>9.5411250000000009E-13</v>
      </c>
      <c r="Y1019">
        <v>1.4969836E-12</v>
      </c>
      <c r="Z1019">
        <v>4.4170193000000001E-12</v>
      </c>
      <c r="AA1019">
        <v>1.2085050999999999E-3</v>
      </c>
      <c r="AB1019" t="s">
        <v>0</v>
      </c>
      <c r="AC1019" t="s">
        <v>0</v>
      </c>
      <c r="AD1019" t="s">
        <v>0</v>
      </c>
      <c r="AE1019">
        <v>1.1190345E-3</v>
      </c>
      <c r="AF1019">
        <v>3.7782545000000003E-5</v>
      </c>
      <c r="AG1019">
        <v>4.5525700000000003E-12</v>
      </c>
      <c r="AH1019">
        <v>1.8366199999999999E-12</v>
      </c>
      <c r="AI1019">
        <v>1.6537486000000001E-12</v>
      </c>
      <c r="AJ1019">
        <v>2.4338221E-4</v>
      </c>
      <c r="AZ1019" s="33" t="s">
        <v>29</v>
      </c>
      <c r="BA1019" s="21">
        <f t="shared" si="411"/>
        <v>1.08164798546277E-3</v>
      </c>
      <c r="BB1019" s="21">
        <f t="shared" si="412"/>
        <v>1.0816479854627699E-6</v>
      </c>
      <c r="BC1019" s="21">
        <f t="shared" si="413"/>
        <v>8.7397157225391808E-5</v>
      </c>
      <c r="BD1019" s="21">
        <f t="shared" si="414"/>
        <v>1.0487658867047017E-3</v>
      </c>
      <c r="BE1019" s="21">
        <f t="shared" si="415"/>
        <v>1.0487658867047018</v>
      </c>
      <c r="BF1019" s="21">
        <f t="shared" si="416"/>
        <v>1.048765886704702E-18</v>
      </c>
      <c r="BG1019" s="1">
        <f t="shared" ref="BG1019:BG1021" si="425">BF1019*BA$2</f>
        <v>3.6888766916007835E-4</v>
      </c>
      <c r="BH1019" s="1">
        <f t="shared" si="417"/>
        <v>0.1346439992434286</v>
      </c>
      <c r="BI1019" s="22">
        <f t="shared" si="424"/>
        <v>0.79650456594291996</v>
      </c>
      <c r="BJ1019" s="22">
        <f t="shared" si="419"/>
        <v>1.5930091318858399</v>
      </c>
      <c r="BK1019" s="22">
        <f t="shared" si="420"/>
        <v>4.7790273956575202</v>
      </c>
      <c r="BL1019" s="48">
        <f t="shared" si="423"/>
        <v>2.3895136978287601</v>
      </c>
      <c r="BM1019" s="50">
        <f>BI1019-BI$20</f>
        <v>-7.4744924567739179E-2</v>
      </c>
      <c r="BN1019" s="50">
        <f>BJ1019-BJ$20</f>
        <v>-0.14948984913547836</v>
      </c>
      <c r="BO1019" s="50">
        <f>BK1019-BK$20</f>
        <v>-0.44846954740643508</v>
      </c>
      <c r="BP1019" s="50">
        <f>BL1019-BL$20</f>
        <v>-0.22423477370321754</v>
      </c>
    </row>
    <row r="1020" spans="1:68" x14ac:dyDescent="0.25">
      <c r="A1020" t="s">
        <v>0</v>
      </c>
      <c r="B1020">
        <v>1.5620963999999999E-12</v>
      </c>
      <c r="C1020">
        <v>6.7267653999999996E-13</v>
      </c>
      <c r="D1020">
        <v>1.1008412000000001E-12</v>
      </c>
      <c r="E1020">
        <v>5.7082950000000002E-13</v>
      </c>
      <c r="F1020">
        <v>5.6670099999999997E-13</v>
      </c>
      <c r="G1020">
        <v>8.0028740000000003E-13</v>
      </c>
      <c r="H1020">
        <v>1.1778451000000001E-12</v>
      </c>
      <c r="I1020">
        <v>2.4835310000000002E-12</v>
      </c>
      <c r="J1020">
        <v>5.0878999999999998E-12</v>
      </c>
      <c r="K1020">
        <v>7.0193899999999996E-12</v>
      </c>
      <c r="L1020">
        <v>6.7913009999999994E-11</v>
      </c>
      <c r="M1020">
        <v>8.9682489999999997E-12</v>
      </c>
      <c r="N1020">
        <v>6.546146E-12</v>
      </c>
      <c r="O1020">
        <v>4.8193073E-12</v>
      </c>
      <c r="P1020">
        <v>6.3601394000000001E-12</v>
      </c>
      <c r="Q1020">
        <v>7.4253510000000002E-12</v>
      </c>
      <c r="R1020">
        <v>9.3998459999999995E-12</v>
      </c>
      <c r="S1020" t="s">
        <v>0</v>
      </c>
      <c r="T1020" t="s">
        <v>0</v>
      </c>
      <c r="U1020">
        <v>9.9037379999999992E-13</v>
      </c>
      <c r="V1020">
        <v>1.9865208E-12</v>
      </c>
      <c r="W1020">
        <v>4.3732399999999996E-12</v>
      </c>
      <c r="X1020">
        <v>4.2484366999999997E-12</v>
      </c>
      <c r="Y1020">
        <v>3.3971386999999999E-12</v>
      </c>
      <c r="Z1020">
        <v>2.2203750999999999E-12</v>
      </c>
      <c r="AA1020">
        <v>8.8814180000000004E-12</v>
      </c>
      <c r="AB1020" t="s">
        <v>0</v>
      </c>
      <c r="AC1020" t="s">
        <v>0</v>
      </c>
      <c r="AD1020" t="s">
        <v>0</v>
      </c>
      <c r="AE1020">
        <v>4.1616998E-11</v>
      </c>
      <c r="AF1020">
        <v>4.9425860000000004E-12</v>
      </c>
      <c r="AG1020">
        <v>1.4968283E-12</v>
      </c>
      <c r="AH1020">
        <v>1.7544990999999999E-12</v>
      </c>
      <c r="AI1020">
        <v>1.9163162999999999E-12</v>
      </c>
      <c r="AJ1020">
        <v>1.0116325999999999E-3</v>
      </c>
      <c r="AZ1020" t="s">
        <v>30</v>
      </c>
      <c r="BA1020" s="21">
        <f>AH1006</f>
        <v>3.9949733999999999E-3</v>
      </c>
      <c r="BB1020" s="21">
        <f t="shared" si="412"/>
        <v>3.9949733999999999E-6</v>
      </c>
      <c r="BC1020" s="21">
        <f t="shared" si="413"/>
        <v>3.2279385071999996E-4</v>
      </c>
      <c r="BD1020" s="21">
        <f t="shared" si="414"/>
        <v>3.8735262086399998E-3</v>
      </c>
      <c r="BE1020" s="21">
        <f t="shared" si="415"/>
        <v>3.87352620864</v>
      </c>
      <c r="BF1020" s="21">
        <f t="shared" si="416"/>
        <v>3.8735262086400005E-18</v>
      </c>
      <c r="BG1020" s="1">
        <f t="shared" si="425"/>
        <v>1.3624547409959906E-3</v>
      </c>
      <c r="BH1020" s="1">
        <f>BG1020*365</f>
        <v>0.49729598046353657</v>
      </c>
      <c r="BI1020" s="22">
        <f t="shared" si="424"/>
        <v>2.9418208111016124</v>
      </c>
      <c r="BJ1020" s="22">
        <f t="shared" si="419"/>
        <v>5.8836416222032248</v>
      </c>
      <c r="BK1020" s="22">
        <f t="shared" si="420"/>
        <v>17.650924866609675</v>
      </c>
      <c r="BL1020" s="48">
        <f>AVERAGE(BI1020:BK1020)</f>
        <v>8.8254624333048373</v>
      </c>
      <c r="BM1020" s="50">
        <f>BI1020-BI$21</f>
        <v>-2.6583044220630292E-2</v>
      </c>
      <c r="BN1020" s="50">
        <f>BJ1020-BJ$21</f>
        <v>-5.3166088441260584E-2</v>
      </c>
      <c r="BO1020" s="50">
        <f>BK1020-BK$21</f>
        <v>-0.15949826532378353</v>
      </c>
      <c r="BP1020" s="50">
        <f>BL1020-BL$21</f>
        <v>-7.9749132661891764E-2</v>
      </c>
    </row>
    <row r="1021" spans="1:68" x14ac:dyDescent="0.25">
      <c r="A1021" t="s">
        <v>0</v>
      </c>
      <c r="B1021">
        <v>7.7424700000000004E-13</v>
      </c>
      <c r="C1021">
        <v>2.5946188999999999E-13</v>
      </c>
      <c r="D1021">
        <v>2.1919455E-13</v>
      </c>
      <c r="E1021">
        <v>1.5277380000000001E-13</v>
      </c>
      <c r="F1021">
        <v>2.6468804000000001E-13</v>
      </c>
      <c r="G1021">
        <v>4.5251314000000002E-13</v>
      </c>
      <c r="H1021">
        <v>7.2686756999999998E-13</v>
      </c>
      <c r="I1021">
        <v>1.3158718E-12</v>
      </c>
      <c r="J1021">
        <v>2.1116644E-12</v>
      </c>
      <c r="K1021">
        <v>3.9174565999999998E-12</v>
      </c>
      <c r="L1021">
        <v>5.5259555999999999E-12</v>
      </c>
      <c r="M1021">
        <v>7.6499609999999992E-12</v>
      </c>
      <c r="N1021">
        <v>7.076733E-12</v>
      </c>
      <c r="O1021">
        <v>7.885198E-12</v>
      </c>
      <c r="P1021">
        <v>5.3614832999999997E-5</v>
      </c>
      <c r="Q1021">
        <v>1.6955100999999999E-3</v>
      </c>
      <c r="R1021">
        <v>1.6994037E-3</v>
      </c>
      <c r="S1021" t="s">
        <v>0</v>
      </c>
      <c r="T1021" t="s">
        <v>0</v>
      </c>
      <c r="U1021">
        <v>1.3573577000000001E-12</v>
      </c>
      <c r="V1021">
        <v>2.2369506E-12</v>
      </c>
      <c r="W1021">
        <v>1.7697536000000001E-12</v>
      </c>
      <c r="X1021">
        <v>2.2677656E-12</v>
      </c>
      <c r="Y1021">
        <v>8.7674069999999993E-6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>
        <v>3.4764584E-4</v>
      </c>
      <c r="AG1021">
        <v>1.4497607000000001E-12</v>
      </c>
      <c r="AH1021">
        <v>1.4205136E-4</v>
      </c>
      <c r="AI1021">
        <v>2.9022232E-4</v>
      </c>
      <c r="AJ1021">
        <v>4.564804E-12</v>
      </c>
      <c r="AZ1021" t="s">
        <v>31</v>
      </c>
      <c r="BA1021" s="21">
        <f>AO1016</f>
        <v>8.7090800823428358E-4</v>
      </c>
      <c r="BB1021" s="21">
        <f>BA1021*0.001</f>
        <v>8.7090800823428363E-7</v>
      </c>
      <c r="BC1021" s="21">
        <f>BB1021*80.8</f>
        <v>7.036936706533012E-5</v>
      </c>
      <c r="BD1021" s="21">
        <f>BC1021*12</f>
        <v>8.4443240478396144E-4</v>
      </c>
      <c r="BE1021" s="21">
        <f>BD1021*1000</f>
        <v>0.84443240478396142</v>
      </c>
      <c r="BF1021" s="21">
        <f>BE1021*0.000000000000000001</f>
        <v>8.4443240478396145E-19</v>
      </c>
      <c r="BG1021" s="1">
        <f t="shared" si="425"/>
        <v>2.970164318966867E-4</v>
      </c>
      <c r="BH1021" s="1">
        <f>BG1021*365</f>
        <v>0.10841099764229065</v>
      </c>
      <c r="BI1021" s="22">
        <f>BH1021*BD$2</f>
        <v>0.64131974024624794</v>
      </c>
      <c r="BJ1021" s="22">
        <f>BH1021*BD$3</f>
        <v>1.2826394804924959</v>
      </c>
      <c r="BK1021" s="22">
        <f>BH1021*BD$4</f>
        <v>3.8479184414774874</v>
      </c>
      <c r="BL1021" s="48">
        <f>AVERAGE(BI1021:BK1021)</f>
        <v>1.9239592207387437</v>
      </c>
      <c r="BM1021" s="50">
        <f>BI1021-BI$22</f>
        <v>-6.4493492819141407E-2</v>
      </c>
      <c r="BN1021" s="50">
        <f>BJ1021-BJ$22</f>
        <v>-0.12898698563828281</v>
      </c>
      <c r="BO1021" s="50">
        <f>BK1021-BK$22</f>
        <v>-0.386960956914848</v>
      </c>
      <c r="BP1021" s="50">
        <f>BL1021-BL$22</f>
        <v>-0.19348047845742444</v>
      </c>
    </row>
    <row r="1022" spans="1:68" x14ac:dyDescent="0.25">
      <c r="A1022" t="s">
        <v>0</v>
      </c>
      <c r="B1022">
        <v>5.6936796000000004E-13</v>
      </c>
      <c r="C1022">
        <v>1.4116886E-13</v>
      </c>
      <c r="D1022">
        <v>1.9094139999999999E-13</v>
      </c>
      <c r="E1022">
        <v>1.02039796E-13</v>
      </c>
      <c r="F1022">
        <v>1.4808601E-13</v>
      </c>
      <c r="G1022">
        <v>2.5737465999999999E-13</v>
      </c>
      <c r="H1022">
        <v>2.7795762000000001E-13</v>
      </c>
      <c r="I1022">
        <v>3.6977360000000001E-13</v>
      </c>
      <c r="J1022">
        <v>4.9588E-13</v>
      </c>
      <c r="K1022">
        <v>7.8450870000000001E-13</v>
      </c>
      <c r="L1022">
        <v>8.5093869999999996E-13</v>
      </c>
      <c r="M1022">
        <v>1.2038722999999999E-12</v>
      </c>
      <c r="N1022">
        <v>1.8806474999999998E-12</v>
      </c>
      <c r="O1022">
        <v>1.5385407E-12</v>
      </c>
      <c r="P1022">
        <v>2.1814393E-12</v>
      </c>
      <c r="Q1022">
        <v>8.6509350000000005E-5</v>
      </c>
      <c r="R1022">
        <v>4.2167806999999997E-4</v>
      </c>
      <c r="S1022" t="s">
        <v>0</v>
      </c>
      <c r="T1022">
        <v>4.9530349999999996E-12</v>
      </c>
      <c r="U1022">
        <v>1.4081015999999999E-12</v>
      </c>
      <c r="V1022">
        <v>9.0808903000000001E-13</v>
      </c>
      <c r="W1022">
        <v>1.0694168999999999E-12</v>
      </c>
      <c r="X1022">
        <v>8.9410670000000003E-13</v>
      </c>
      <c r="Y1022">
        <v>4.6759926999999999E-13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>
        <v>1.1369627000000001E-3</v>
      </c>
      <c r="AG1022">
        <v>5.1054612000000001E-11</v>
      </c>
      <c r="AH1022">
        <v>1.8923140000000001E-11</v>
      </c>
      <c r="AI1022">
        <v>3.3492979999999998E-4</v>
      </c>
      <c r="AJ1022">
        <v>1.8423390999999999E-11</v>
      </c>
    </row>
    <row r="1023" spans="1:68" x14ac:dyDescent="0.25">
      <c r="A1023" t="s">
        <v>0</v>
      </c>
      <c r="B1023">
        <v>1.1075352E-12</v>
      </c>
      <c r="C1023">
        <v>1.9966879E-13</v>
      </c>
      <c r="D1023">
        <v>1.5674659999999999E-13</v>
      </c>
      <c r="E1023">
        <v>9.2207770000000003E-14</v>
      </c>
      <c r="F1023">
        <v>1.1794028E-13</v>
      </c>
      <c r="G1023">
        <v>2.2390289999999999E-13</v>
      </c>
      <c r="H1023">
        <v>3.7084817999999998E-13</v>
      </c>
      <c r="I1023">
        <v>5.3430394000000003E-13</v>
      </c>
      <c r="J1023">
        <v>6.8865063E-13</v>
      </c>
      <c r="K1023">
        <v>8.0833754999999997E-13</v>
      </c>
      <c r="L1023">
        <v>8.5370130000000003E-13</v>
      </c>
      <c r="M1023">
        <v>1.0936437000000001E-12</v>
      </c>
      <c r="N1023">
        <v>1.0221453E-12</v>
      </c>
      <c r="O1023">
        <v>9.9788279999999999E-13</v>
      </c>
      <c r="P1023">
        <v>3.9960500000000001E-12</v>
      </c>
      <c r="Q1023">
        <v>7.6636559999999996E-4</v>
      </c>
      <c r="R1023" t="s">
        <v>0</v>
      </c>
      <c r="S1023">
        <v>3.0088954E-12</v>
      </c>
      <c r="T1023">
        <v>1.1321462E-12</v>
      </c>
      <c r="U1023">
        <v>4.8816759999999996E-13</v>
      </c>
      <c r="V1023">
        <v>5.9364882999999997E-13</v>
      </c>
      <c r="W1023">
        <v>6.3005319999999996E-13</v>
      </c>
      <c r="X1023">
        <v>5.9179056000000005E-13</v>
      </c>
      <c r="Y1023">
        <v>4.1229872E-13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>
        <v>1.069495E-3</v>
      </c>
      <c r="AG1023">
        <v>6.2519410000000003E-11</v>
      </c>
      <c r="AH1023">
        <v>1.1701786E-3</v>
      </c>
      <c r="AI1023">
        <v>9.2129053999999997E-4</v>
      </c>
      <c r="AJ1023">
        <v>8.7399535999999999E-4</v>
      </c>
    </row>
    <row r="1024" spans="1:68" x14ac:dyDescent="0.25">
      <c r="A1024" t="s">
        <v>0</v>
      </c>
      <c r="B1024">
        <v>4.4763593999999998E-12</v>
      </c>
      <c r="C1024">
        <v>1.2453113E-12</v>
      </c>
      <c r="D1024">
        <v>3.6483408999999998E-13</v>
      </c>
      <c r="E1024">
        <v>1.6574665000000001E-13</v>
      </c>
      <c r="F1024">
        <v>2.184302E-13</v>
      </c>
      <c r="G1024">
        <v>3.0820321999999999E-13</v>
      </c>
      <c r="H1024">
        <v>4.1150444000000002E-13</v>
      </c>
      <c r="I1024">
        <v>5.2945723E-13</v>
      </c>
      <c r="J1024">
        <v>5.4226177000000003E-13</v>
      </c>
      <c r="K1024">
        <v>5.7311446999999998E-13</v>
      </c>
      <c r="L1024">
        <v>6.6111834999999997E-13</v>
      </c>
      <c r="M1024">
        <v>8.4244265000000001E-13</v>
      </c>
      <c r="N1024">
        <v>9.3928740000000004E-13</v>
      </c>
      <c r="O1024">
        <v>9.3306749999999995E-13</v>
      </c>
      <c r="P1024">
        <v>3.1561563E-12</v>
      </c>
      <c r="Q1024" t="s">
        <v>0</v>
      </c>
      <c r="R1024">
        <v>3.909924E-11</v>
      </c>
      <c r="S1024">
        <v>1.210725E-12</v>
      </c>
      <c r="T1024">
        <v>8.1281667000000002E-13</v>
      </c>
      <c r="U1024">
        <v>5.2475459999999999E-13</v>
      </c>
      <c r="V1024">
        <v>6.0371613E-13</v>
      </c>
      <c r="W1024">
        <v>6.8864589999999995E-13</v>
      </c>
      <c r="X1024">
        <v>5.7552276000000001E-13</v>
      </c>
      <c r="Y1024">
        <v>7.6344300000000004E-13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>
        <v>1.1679605E-3</v>
      </c>
      <c r="AG1024">
        <v>4.4828035999999998E-10</v>
      </c>
      <c r="AH1024" t="s">
        <v>0</v>
      </c>
      <c r="AI1024">
        <v>1.2555466E-3</v>
      </c>
      <c r="AJ1024">
        <v>1.0538651E-3</v>
      </c>
    </row>
    <row r="1025" spans="1:51" x14ac:dyDescent="0.25">
      <c r="A1025" t="s">
        <v>0</v>
      </c>
      <c r="B1025">
        <v>9.9869230000000001E-12</v>
      </c>
      <c r="C1025">
        <v>3.1879102E-12</v>
      </c>
      <c r="D1025">
        <v>6.7125499999999995E-13</v>
      </c>
      <c r="E1025">
        <v>2.67545E-13</v>
      </c>
      <c r="F1025">
        <v>2.3848967999999998E-13</v>
      </c>
      <c r="G1025">
        <v>3.2623095999999999E-13</v>
      </c>
      <c r="H1025">
        <v>4.2136429999999999E-13</v>
      </c>
      <c r="I1025">
        <v>5.1875679999999997E-13</v>
      </c>
      <c r="J1025">
        <v>4.8254740000000001E-13</v>
      </c>
      <c r="K1025">
        <v>4.8458599999999997E-13</v>
      </c>
      <c r="L1025">
        <v>6.1034819999999999E-13</v>
      </c>
      <c r="M1025">
        <v>6.6387180000000001E-13</v>
      </c>
      <c r="N1025">
        <v>5.6544450000000003E-13</v>
      </c>
      <c r="O1025">
        <v>7.5507965000000005E-13</v>
      </c>
      <c r="P1025" t="s">
        <v>0</v>
      </c>
      <c r="Q1025">
        <v>1.3654157E-11</v>
      </c>
      <c r="R1025">
        <v>1.4858183999999999E-11</v>
      </c>
      <c r="S1025">
        <v>5.5752515999999998E-12</v>
      </c>
      <c r="T1025">
        <v>1.1518172E-12</v>
      </c>
      <c r="U1025">
        <v>6.355263E-13</v>
      </c>
      <c r="V1025">
        <v>6.7431360000000004E-13</v>
      </c>
      <c r="W1025">
        <v>8.2067523000000001E-13</v>
      </c>
      <c r="X1025">
        <v>8.2003984000000004E-13</v>
      </c>
      <c r="Y1025">
        <v>1.5947263000000001E-12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>
        <v>2.9784958000000001E-3</v>
      </c>
      <c r="AG1025">
        <v>4.8630647000000001E-4</v>
      </c>
      <c r="AH1025" t="s">
        <v>0</v>
      </c>
      <c r="AI1025" t="s">
        <v>0</v>
      </c>
      <c r="AJ1025" t="s">
        <v>0</v>
      </c>
    </row>
    <row r="1026" spans="1:51" x14ac:dyDescent="0.25">
      <c r="A1026" t="s">
        <v>0</v>
      </c>
      <c r="B1026" t="s">
        <v>0</v>
      </c>
      <c r="C1026">
        <v>5.5634576999999997E-12</v>
      </c>
      <c r="D1026">
        <v>8.2956986999999995E-13</v>
      </c>
      <c r="E1026">
        <v>2.8857669999999998E-13</v>
      </c>
      <c r="F1026">
        <v>2.4813919999999998E-13</v>
      </c>
      <c r="G1026">
        <v>4.0351403000000001E-13</v>
      </c>
      <c r="H1026">
        <v>5.1428829999999995E-13</v>
      </c>
      <c r="I1026">
        <v>6.1887165000000001E-13</v>
      </c>
      <c r="J1026">
        <v>6.4240074000000001E-13</v>
      </c>
      <c r="K1026">
        <v>6.0871723000000001E-13</v>
      </c>
      <c r="L1026">
        <v>7.0824134999999999E-13</v>
      </c>
      <c r="M1026">
        <v>6.2895152999999998E-13</v>
      </c>
      <c r="N1026">
        <v>4.6865814999999999E-13</v>
      </c>
      <c r="O1026">
        <v>8.0718690000000004E-13</v>
      </c>
      <c r="P1026" t="s">
        <v>0</v>
      </c>
      <c r="Q1026">
        <v>1.5652983999999999E-11</v>
      </c>
      <c r="R1026">
        <v>1.055816E-11</v>
      </c>
      <c r="S1026">
        <v>6.5898639999999998E-12</v>
      </c>
      <c r="T1026">
        <v>1.2769814999999999E-12</v>
      </c>
      <c r="U1026">
        <v>7.6015544999999996E-13</v>
      </c>
      <c r="V1026">
        <v>9.3380009999999998E-13</v>
      </c>
      <c r="W1026">
        <v>1.2256870000000001E-12</v>
      </c>
      <c r="X1026">
        <v>1.2337346000000001E-12</v>
      </c>
      <c r="Y1026">
        <v>3.5775807000000002E-12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>
        <v>5.8806257999999998E-5</v>
      </c>
      <c r="AG1026">
        <v>1.6151520999999999E-3</v>
      </c>
      <c r="AH1026" t="s">
        <v>0</v>
      </c>
      <c r="AI1026" t="s">
        <v>0</v>
      </c>
      <c r="AJ1026" t="s">
        <v>0</v>
      </c>
    </row>
    <row r="1027" spans="1:51" x14ac:dyDescent="0.25">
      <c r="A1027" t="s">
        <v>0</v>
      </c>
      <c r="B1027" t="s">
        <v>0</v>
      </c>
      <c r="C1027">
        <v>4.1950062999999998E-4</v>
      </c>
      <c r="D1027">
        <v>1.4625035000000001E-12</v>
      </c>
      <c r="E1027">
        <v>2.2454887E-13</v>
      </c>
      <c r="F1027">
        <v>6.963422E-14</v>
      </c>
      <c r="G1027">
        <v>7.6692829999999995E-14</v>
      </c>
      <c r="H1027">
        <v>1.7355145000000001E-13</v>
      </c>
      <c r="I1027">
        <v>3.1516947000000002E-13</v>
      </c>
      <c r="J1027">
        <v>4.2533858000000001E-13</v>
      </c>
      <c r="K1027">
        <v>6.4764947000000003E-13</v>
      </c>
      <c r="L1027">
        <v>7.9069287000000004E-13</v>
      </c>
      <c r="M1027">
        <v>7.3583280000000001E-13</v>
      </c>
      <c r="N1027">
        <v>7.8192866999999998E-13</v>
      </c>
      <c r="O1027">
        <v>1.6960387E-12</v>
      </c>
      <c r="P1027" t="s">
        <v>0</v>
      </c>
      <c r="Q1027">
        <v>2.7045043000000001E-11</v>
      </c>
      <c r="R1027">
        <v>7.0731470000000003E-12</v>
      </c>
      <c r="S1027">
        <v>3.9020055000000001E-12</v>
      </c>
      <c r="T1027">
        <v>7.7018800000000003E-13</v>
      </c>
      <c r="U1027">
        <v>6.4564965999999997E-13</v>
      </c>
      <c r="V1027">
        <v>9.1728109999999993E-13</v>
      </c>
      <c r="W1027">
        <v>1.5833684E-12</v>
      </c>
      <c r="X1027">
        <v>1.8546250000000001E-12</v>
      </c>
      <c r="Y1027">
        <v>1.5246798E-12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</row>
    <row r="1028" spans="1:51" x14ac:dyDescent="0.25">
      <c r="A1028" t="s">
        <v>0</v>
      </c>
      <c r="B1028" t="s">
        <v>0</v>
      </c>
      <c r="C1028">
        <v>3.0671609999999998E-12</v>
      </c>
      <c r="D1028">
        <v>1.2794332E-11</v>
      </c>
      <c r="E1028">
        <v>1.6137828999999999E-11</v>
      </c>
      <c r="F1028">
        <v>1.4904604E-11</v>
      </c>
      <c r="G1028">
        <v>1.1632296E-11</v>
      </c>
      <c r="H1028">
        <v>7.7975984999999998E-12</v>
      </c>
      <c r="I1028">
        <v>3.0915699999999999E-12</v>
      </c>
      <c r="J1028">
        <v>1.5044426000000001E-12</v>
      </c>
      <c r="K1028">
        <v>7.4181486999999999E-13</v>
      </c>
      <c r="L1028">
        <v>4.482293E-13</v>
      </c>
      <c r="M1028">
        <v>7.0815054999999998E-13</v>
      </c>
      <c r="N1028">
        <v>2.0763060999999998E-12</v>
      </c>
      <c r="O1028">
        <v>3.575622E-12</v>
      </c>
      <c r="P1028" t="s">
        <v>0</v>
      </c>
      <c r="Q1028" t="s">
        <v>0</v>
      </c>
      <c r="R1028" t="s">
        <v>0</v>
      </c>
      <c r="S1028">
        <v>5.8496684999999999E-4</v>
      </c>
      <c r="T1028">
        <v>2.7848492999999999E-11</v>
      </c>
      <c r="U1028">
        <v>1.5881532E-11</v>
      </c>
      <c r="V1028">
        <v>3.1351137000000001E-12</v>
      </c>
      <c r="W1028">
        <v>5.4141510000000003E-13</v>
      </c>
      <c r="X1028">
        <v>2.9427728E-12</v>
      </c>
      <c r="Y1028">
        <v>2.0077689999999999E-12</v>
      </c>
      <c r="Z1028" t="s">
        <v>0</v>
      </c>
      <c r="AA1028" t="s">
        <v>0</v>
      </c>
      <c r="AB1028">
        <v>7.0416844000000005E-14</v>
      </c>
      <c r="AC1028">
        <v>2.9356652E-13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</row>
    <row r="1029" spans="1:51" x14ac:dyDescent="0.25">
      <c r="A1029" t="s">
        <v>0</v>
      </c>
      <c r="B1029" t="s">
        <v>0</v>
      </c>
      <c r="C1029" t="s">
        <v>0</v>
      </c>
      <c r="D1029">
        <v>1.6195616E-3</v>
      </c>
      <c r="E1029">
        <v>1.3475809E-3</v>
      </c>
      <c r="F1029">
        <v>1.1212511E-3</v>
      </c>
      <c r="G1029">
        <v>9.5068069999999999E-4</v>
      </c>
      <c r="H1029">
        <v>8.8685049999999996E-4</v>
      </c>
      <c r="I1029">
        <v>6.2776379999999999E-4</v>
      </c>
      <c r="J1029">
        <v>3.4118039999999998E-4</v>
      </c>
      <c r="K1029">
        <v>3.9929605000000003E-11</v>
      </c>
      <c r="L1029">
        <v>1.2456150999999999E-11</v>
      </c>
      <c r="M1029">
        <v>4.0661674999999996E-12</v>
      </c>
      <c r="N1029">
        <v>3.9897269999999997E-12</v>
      </c>
      <c r="O1029" t="s">
        <v>0</v>
      </c>
      <c r="P1029" t="s">
        <v>0</v>
      </c>
      <c r="Q1029" t="s">
        <v>0</v>
      </c>
      <c r="R1029" t="s">
        <v>0</v>
      </c>
      <c r="S1029">
        <v>3.6587259000000001E-3</v>
      </c>
      <c r="T1029">
        <v>3.0060769999999998E-3</v>
      </c>
      <c r="U1029">
        <v>2.2117846999999999E-3</v>
      </c>
      <c r="V1029">
        <v>1.2936395E-3</v>
      </c>
      <c r="W1029">
        <v>2.3482721999999999E-4</v>
      </c>
      <c r="X1029">
        <v>8.5625050000000008E-12</v>
      </c>
      <c r="Y1029">
        <v>9.0005780000000005E-12</v>
      </c>
      <c r="Z1029">
        <v>2.3728252000000002E-12</v>
      </c>
      <c r="AA1029">
        <v>9.3951650000000002E-13</v>
      </c>
      <c r="AB1029">
        <v>4.4742075E-13</v>
      </c>
      <c r="AC1029">
        <v>3.9887465E-13</v>
      </c>
      <c r="AD1029">
        <v>1.2767509999999999E-13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</row>
    <row r="1030" spans="1:51" x14ac:dyDescent="0.25">
      <c r="A1030" t="s">
        <v>0</v>
      </c>
      <c r="B1030" t="s">
        <v>0</v>
      </c>
      <c r="C1030" t="s">
        <v>0</v>
      </c>
      <c r="D1030">
        <v>4.0647388000000003E-3</v>
      </c>
      <c r="E1030">
        <v>2.9367714E-3</v>
      </c>
      <c r="F1030">
        <v>2.6296850000000001E-3</v>
      </c>
      <c r="G1030">
        <v>2.5423590000000001E-3</v>
      </c>
      <c r="H1030">
        <v>2.3150192999999999E-3</v>
      </c>
      <c r="I1030">
        <v>2.1190447999999999E-3</v>
      </c>
      <c r="J1030">
        <v>1.7225930999999999E-3</v>
      </c>
      <c r="K1030">
        <v>1.2608742E-3</v>
      </c>
      <c r="L1030">
        <v>5.2203104000000001E-4</v>
      </c>
      <c r="M1030">
        <v>2.2194917999999999E-11</v>
      </c>
      <c r="N1030">
        <v>6.1814239999999996E-12</v>
      </c>
      <c r="O1030" t="s">
        <v>0</v>
      </c>
      <c r="P1030" t="s">
        <v>0</v>
      </c>
      <c r="Q1030" t="s">
        <v>0</v>
      </c>
      <c r="R1030" t="s">
        <v>0</v>
      </c>
      <c r="S1030">
        <v>4.5894250000000003E-3</v>
      </c>
      <c r="T1030">
        <v>4.2562490000000001E-3</v>
      </c>
      <c r="U1030">
        <v>4.0704742999999998E-3</v>
      </c>
      <c r="V1030">
        <v>3.2633138000000002E-3</v>
      </c>
      <c r="W1030">
        <v>2.6388344999999998E-3</v>
      </c>
      <c r="X1030">
        <v>1.399679E-3</v>
      </c>
      <c r="Y1030">
        <v>2.6309788000000001E-11</v>
      </c>
      <c r="Z1030" t="s">
        <v>0</v>
      </c>
      <c r="AA1030">
        <v>1.1719265E-12</v>
      </c>
      <c r="AB1030">
        <v>7.3635775000000002E-13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</row>
    <row r="1031" spans="1:51" x14ac:dyDescent="0.25">
      <c r="A1031" t="s">
        <v>0</v>
      </c>
      <c r="B1031" t="s">
        <v>0</v>
      </c>
      <c r="C1031" t="s">
        <v>0</v>
      </c>
      <c r="D1031">
        <v>4.244612E-3</v>
      </c>
      <c r="E1031">
        <v>3.0910056000000002E-3</v>
      </c>
      <c r="F1031">
        <v>3.0684153999999998E-3</v>
      </c>
      <c r="G1031">
        <v>2.9744005E-3</v>
      </c>
      <c r="H1031">
        <v>2.9270518999999998E-3</v>
      </c>
      <c r="I1031">
        <v>2.7757797000000002E-3</v>
      </c>
      <c r="J1031">
        <v>2.5861799E-3</v>
      </c>
      <c r="K1031">
        <v>2.1633542999999998E-3</v>
      </c>
      <c r="L1031">
        <v>1.3502013E-3</v>
      </c>
      <c r="M1031">
        <v>6.9767599999999999E-5</v>
      </c>
      <c r="N1031">
        <v>1.2993128E-11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>
        <v>5.6261890000000002E-3</v>
      </c>
      <c r="U1031">
        <v>4.7795436999999996E-3</v>
      </c>
      <c r="V1031">
        <v>5.0093050000000004E-3</v>
      </c>
      <c r="W1031">
        <v>4.5414749999999997E-3</v>
      </c>
      <c r="X1031">
        <v>3.7614135000000001E-3</v>
      </c>
      <c r="Y1031">
        <v>1.5727085000000001E-3</v>
      </c>
      <c r="Z1031">
        <v>1.0204453E-4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</row>
    <row r="1032" spans="1:51" x14ac:dyDescent="0.25">
      <c r="A1032" t="s">
        <v>0</v>
      </c>
      <c r="B1032" t="s">
        <v>0</v>
      </c>
      <c r="C1032" t="s">
        <v>0</v>
      </c>
      <c r="D1032" t="s">
        <v>0</v>
      </c>
      <c r="E1032">
        <v>2.7883529999999999E-3</v>
      </c>
      <c r="F1032">
        <v>3.0972373000000002E-3</v>
      </c>
      <c r="G1032">
        <v>3.1431697000000001E-3</v>
      </c>
      <c r="H1032">
        <v>2.8503977E-3</v>
      </c>
      <c r="I1032">
        <v>2.9374116999999998E-3</v>
      </c>
      <c r="J1032">
        <v>3.0191697000000002E-3</v>
      </c>
      <c r="K1032">
        <v>2.7600480000000002E-3</v>
      </c>
      <c r="L1032">
        <v>1.7684153000000001E-3</v>
      </c>
      <c r="M1032">
        <v>4.2346364E-4</v>
      </c>
      <c r="N1032">
        <v>2.8696893999999999E-11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>
        <v>5.7088084999999998E-3</v>
      </c>
      <c r="V1032">
        <v>5.5184303999999997E-3</v>
      </c>
      <c r="W1032">
        <v>5.3229419999999998E-3</v>
      </c>
      <c r="X1032">
        <v>4.9855363999999998E-3</v>
      </c>
      <c r="Y1032">
        <v>3.1820720000000002E-3</v>
      </c>
      <c r="Z1032">
        <v>1.0942975000000001E-3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</row>
    <row r="1033" spans="1:51" x14ac:dyDescent="0.25">
      <c r="A1033" t="s">
        <v>0</v>
      </c>
      <c r="B1033" t="s">
        <v>0</v>
      </c>
      <c r="C1033" t="s">
        <v>0</v>
      </c>
      <c r="D1033" t="s">
        <v>0</v>
      </c>
      <c r="E1033">
        <v>6.0778844999999999E-4</v>
      </c>
      <c r="F1033">
        <v>2.3954521999999998E-3</v>
      </c>
      <c r="G1033">
        <v>1.8490143000000001E-3</v>
      </c>
      <c r="H1033">
        <v>1.0782653E-3</v>
      </c>
      <c r="I1033">
        <v>2.1145754000000002E-3</v>
      </c>
      <c r="J1033">
        <v>3.8232673000000001E-3</v>
      </c>
      <c r="K1033">
        <v>2.3621739999999999E-3</v>
      </c>
      <c r="L1033">
        <v>1.5483592000000001E-3</v>
      </c>
      <c r="M1033">
        <v>2.9573337000000002E-11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>
        <v>5.0809820000000004E-3</v>
      </c>
      <c r="V1033">
        <v>5.2100009999999997E-3</v>
      </c>
      <c r="W1033">
        <v>4.8480229999999999E-3</v>
      </c>
      <c r="X1033">
        <v>4.1894493999999997E-3</v>
      </c>
      <c r="Y1033">
        <v>3.2693081999999999E-3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</row>
    <row r="1034" spans="1:51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>
        <v>6.044167E-4</v>
      </c>
      <c r="H1034">
        <v>6.5539986999999997E-4</v>
      </c>
      <c r="I1034">
        <v>7.3537630000000004E-4</v>
      </c>
      <c r="J1034">
        <v>2.0447485E-3</v>
      </c>
      <c r="K1034">
        <v>4.4109215999999998E-10</v>
      </c>
      <c r="L1034">
        <v>5.5677677999999999E-11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>
        <v>2.6889857999999999E-3</v>
      </c>
      <c r="V1034">
        <v>3.4649398000000001E-3</v>
      </c>
      <c r="W1034">
        <v>1.3608495000000001E-3</v>
      </c>
      <c r="X1034">
        <v>2.200633E-3</v>
      </c>
      <c r="Y1034">
        <v>8.1697539999999998E-4</v>
      </c>
      <c r="Z1034">
        <v>3.2638391999999998E-4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</row>
    <row r="1035" spans="1:51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>
        <v>2.3694080000000001E-11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>
        <v>9.6493620000000003E-11</v>
      </c>
      <c r="U1035">
        <v>3.370189E-10</v>
      </c>
      <c r="V1035" t="s">
        <v>0</v>
      </c>
      <c r="W1035" t="s">
        <v>0</v>
      </c>
      <c r="X1035">
        <v>5.9029809999999997E-12</v>
      </c>
      <c r="Y1035">
        <v>3.0755723999999999E-11</v>
      </c>
      <c r="Z1035">
        <v>3.6516369999999999E-11</v>
      </c>
      <c r="AA1035">
        <v>3.0766735999999997E-11</v>
      </c>
      <c r="AB1035">
        <v>2.4562637000000001E-11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</row>
    <row r="1036" spans="1:51" x14ac:dyDescent="0.25">
      <c r="A1036">
        <v>1.2944882E-11</v>
      </c>
      <c r="B1036">
        <v>1.1056496E-11</v>
      </c>
      <c r="C1036">
        <v>1.1940073E-11</v>
      </c>
      <c r="D1036">
        <v>1.20105E-11</v>
      </c>
      <c r="E1036">
        <v>1.0920998500000001E-11</v>
      </c>
      <c r="F1036">
        <v>1.0916517E-11</v>
      </c>
      <c r="G1036">
        <v>1.0679888000000001E-11</v>
      </c>
      <c r="H1036">
        <v>1.0461497E-11</v>
      </c>
      <c r="I1036">
        <v>1.0424477000000001E-11</v>
      </c>
      <c r="J1036">
        <v>1.0361685500000001E-11</v>
      </c>
      <c r="K1036">
        <v>1.0055544E-11</v>
      </c>
      <c r="L1036">
        <v>9.8600739999999995E-12</v>
      </c>
      <c r="M1036">
        <v>9.7204740000000004E-12</v>
      </c>
      <c r="N1036">
        <v>9.486556E-12</v>
      </c>
      <c r="O1036">
        <v>1.0769341E-11</v>
      </c>
      <c r="P1036">
        <v>1.18015025E-11</v>
      </c>
      <c r="Q1036">
        <v>1.2535863000000001E-11</v>
      </c>
      <c r="R1036">
        <v>1.2991514E-11</v>
      </c>
      <c r="S1036">
        <v>1.5669436E-11</v>
      </c>
      <c r="T1036">
        <v>2.1989119999999999E-11</v>
      </c>
      <c r="U1036" t="s">
        <v>0</v>
      </c>
      <c r="V1036" t="s">
        <v>0</v>
      </c>
      <c r="W1036" t="s">
        <v>0</v>
      </c>
      <c r="X1036" t="s">
        <v>0</v>
      </c>
      <c r="Y1036">
        <v>1.2584794E-11</v>
      </c>
      <c r="Z1036">
        <v>1.8806765000000001E-11</v>
      </c>
      <c r="AA1036">
        <v>1.7533579999999998E-11</v>
      </c>
      <c r="AB1036">
        <v>2.3762171E-11</v>
      </c>
      <c r="AC1036">
        <v>1.9477209999999999E-11</v>
      </c>
      <c r="AD1036">
        <v>1.40278214E-11</v>
      </c>
      <c r="AE1036">
        <v>1.5912426000000001E-11</v>
      </c>
      <c r="AF1036">
        <v>1.3744082E-11</v>
      </c>
      <c r="AG1036">
        <v>1.1886E-11</v>
      </c>
      <c r="AH1036">
        <v>1.3633144E-11</v>
      </c>
      <c r="AI1036">
        <v>1.3816755E-11</v>
      </c>
      <c r="AJ1036">
        <v>1.2392413000000001E-11</v>
      </c>
    </row>
    <row r="1038" spans="1:51" s="53" customFormat="1" x14ac:dyDescent="0.25">
      <c r="A1038" s="61" t="s">
        <v>0</v>
      </c>
      <c r="B1038" s="61" t="s">
        <v>0</v>
      </c>
      <c r="C1038" s="61" t="s">
        <v>0</v>
      </c>
      <c r="D1038" s="61" t="s">
        <v>0</v>
      </c>
      <c r="E1038" s="61" t="s">
        <v>0</v>
      </c>
      <c r="F1038" s="61" t="s">
        <v>0</v>
      </c>
      <c r="G1038" s="61" t="s">
        <v>0</v>
      </c>
      <c r="H1038" s="61" t="s">
        <v>0</v>
      </c>
      <c r="I1038" s="61" t="s">
        <v>0</v>
      </c>
      <c r="J1038" s="61" t="s">
        <v>0</v>
      </c>
      <c r="K1038" s="61" t="s">
        <v>0</v>
      </c>
      <c r="L1038" s="61" t="s">
        <v>0</v>
      </c>
      <c r="M1038" s="61" t="s">
        <v>0</v>
      </c>
      <c r="N1038" s="61" t="s">
        <v>0</v>
      </c>
      <c r="O1038" s="61" t="s">
        <v>0</v>
      </c>
      <c r="P1038" s="61" t="s">
        <v>0</v>
      </c>
      <c r="Q1038" s="61" t="s">
        <v>0</v>
      </c>
      <c r="R1038" s="61" t="s">
        <v>0</v>
      </c>
      <c r="S1038" s="61" t="s">
        <v>0</v>
      </c>
      <c r="T1038" s="61" t="s">
        <v>0</v>
      </c>
      <c r="U1038" s="61" t="s">
        <v>0</v>
      </c>
      <c r="V1038" s="61" t="s">
        <v>0</v>
      </c>
      <c r="W1038" s="61" t="s">
        <v>0</v>
      </c>
      <c r="X1038" s="61" t="s">
        <v>0</v>
      </c>
      <c r="Y1038" s="61" t="s">
        <v>0</v>
      </c>
      <c r="Z1038" s="61" t="s">
        <v>0</v>
      </c>
      <c r="AA1038" s="61" t="s">
        <v>0</v>
      </c>
      <c r="AB1038" s="61" t="s">
        <v>0</v>
      </c>
      <c r="AC1038" s="61" t="s">
        <v>0</v>
      </c>
      <c r="AD1038" s="61" t="s">
        <v>0</v>
      </c>
      <c r="AE1038" s="61" t="s">
        <v>0</v>
      </c>
      <c r="AF1038" s="61" t="s">
        <v>0</v>
      </c>
      <c r="AG1038" s="61" t="s">
        <v>0</v>
      </c>
      <c r="AH1038" s="61" t="s">
        <v>0</v>
      </c>
      <c r="AI1038" s="61" t="s">
        <v>0</v>
      </c>
      <c r="AJ1038" s="61" t="s">
        <v>0</v>
      </c>
      <c r="AK1038" s="54"/>
      <c r="AL1038" s="55"/>
      <c r="AM1038" s="55"/>
      <c r="AN1038" s="55"/>
      <c r="AO1038" s="55"/>
      <c r="AP1038" s="55"/>
      <c r="AR1038" s="55"/>
      <c r="AS1038" s="55"/>
      <c r="AT1038" s="56" t="s">
        <v>32</v>
      </c>
      <c r="AY1038" s="53">
        <v>2050</v>
      </c>
    </row>
    <row r="1039" spans="1:51" s="53" customFormat="1" x14ac:dyDescent="0.25">
      <c r="A1039" s="61" t="s">
        <v>0</v>
      </c>
      <c r="B1039" s="61">
        <v>5.9594539999999995E-11</v>
      </c>
      <c r="C1039" s="61">
        <v>5.5980809999999999E-11</v>
      </c>
      <c r="D1039" s="61">
        <v>6.2480659999999994E-11</v>
      </c>
      <c r="E1039" s="61">
        <v>2.9277747E-10</v>
      </c>
      <c r="F1039" s="61">
        <v>4.5051737000000003E-11</v>
      </c>
      <c r="G1039" s="61">
        <v>2.9500820000000003E-11</v>
      </c>
      <c r="H1039" s="61">
        <v>2.7511517000000001E-11</v>
      </c>
      <c r="I1039" s="61">
        <v>3.6917163999999998E-11</v>
      </c>
      <c r="J1039" s="61">
        <v>2.5280714000000001E-10</v>
      </c>
      <c r="K1039" s="61">
        <v>3.2618819999999997E-11</v>
      </c>
      <c r="L1039" s="61">
        <v>5.7806974000000003E-11</v>
      </c>
      <c r="M1039" s="61">
        <v>1.0599231E-10</v>
      </c>
      <c r="N1039" s="61">
        <v>6.4025220000000004E-11</v>
      </c>
      <c r="O1039" s="61">
        <v>3.2067394E-11</v>
      </c>
      <c r="P1039" s="61">
        <v>2.8324251E-11</v>
      </c>
      <c r="Q1039" s="61">
        <v>2.2638045999999999E-11</v>
      </c>
      <c r="R1039" s="61">
        <v>2.3692914E-11</v>
      </c>
      <c r="S1039" s="61">
        <v>1.9603154E-11</v>
      </c>
      <c r="T1039" s="61">
        <v>3.917851E-11</v>
      </c>
      <c r="U1039" s="61">
        <v>4.0339714000000003E-11</v>
      </c>
      <c r="V1039" s="61">
        <v>2.9064547999999999E-11</v>
      </c>
      <c r="W1039" s="61">
        <v>4.6789093000000001E-11</v>
      </c>
      <c r="X1039" s="61">
        <v>4.0558803000000001E-11</v>
      </c>
      <c r="Y1039" s="61">
        <v>3.8941209999999997E-11</v>
      </c>
      <c r="Z1039" s="61">
        <v>2.8159298000000001E-11</v>
      </c>
      <c r="AA1039" s="61">
        <v>3.2222006000000001E-11</v>
      </c>
      <c r="AB1039" s="61">
        <v>3.7380785999999999E-11</v>
      </c>
      <c r="AC1039" s="61">
        <v>4.3028854999999997E-11</v>
      </c>
      <c r="AD1039" s="61">
        <v>7.1342929999999994E-11</v>
      </c>
      <c r="AE1039" s="61">
        <v>5.8275189999999994E-11</v>
      </c>
      <c r="AF1039" s="61">
        <v>6.1154439999999994E-11</v>
      </c>
      <c r="AG1039" s="61">
        <v>2.4592016E-11</v>
      </c>
      <c r="AH1039" s="61">
        <v>4.3907814999999999E-11</v>
      </c>
      <c r="AI1039" s="61">
        <v>5.9964779999999999E-11</v>
      </c>
      <c r="AJ1039" s="61" t="s">
        <v>0</v>
      </c>
      <c r="AK1039" s="54"/>
      <c r="AL1039" s="55"/>
      <c r="AM1039" s="57" t="s">
        <v>1</v>
      </c>
      <c r="AN1039" s="55"/>
      <c r="AO1039" s="55">
        <f>SUM(A1072:AJ1073)/40</f>
        <v>2.5571166890000007E-11</v>
      </c>
      <c r="AP1039" s="55"/>
      <c r="AQ1039" s="55"/>
      <c r="AR1039" s="57" t="s">
        <v>1</v>
      </c>
      <c r="AS1039" s="55"/>
      <c r="AT1039" s="58">
        <f>((AO1039-AO$3)*100)/AO$3</f>
        <v>-17.777926982254783</v>
      </c>
      <c r="AU1039" s="55"/>
    </row>
    <row r="1040" spans="1:51" s="53" customFormat="1" x14ac:dyDescent="0.25">
      <c r="A1040" s="61">
        <v>1.5490650999999999E-3</v>
      </c>
      <c r="B1040" s="61">
        <v>1.4792981E-3</v>
      </c>
      <c r="C1040" s="61">
        <v>1.4449815000000001E-3</v>
      </c>
      <c r="D1040" s="61">
        <v>1.4347966000000001E-3</v>
      </c>
      <c r="E1040" s="61">
        <v>1.2626829999999999E-3</v>
      </c>
      <c r="F1040" s="61">
        <v>6.2022876000000001E-4</v>
      </c>
      <c r="G1040" s="61">
        <v>1.0572415E-4</v>
      </c>
      <c r="H1040" s="61">
        <v>3.7696405999999999E-8</v>
      </c>
      <c r="I1040" s="61">
        <v>3.4435935999999999E-5</v>
      </c>
      <c r="J1040" s="61">
        <v>5.779979E-4</v>
      </c>
      <c r="K1040" s="61">
        <v>6.1429460000000003E-4</v>
      </c>
      <c r="L1040" s="61">
        <v>2.0449214E-4</v>
      </c>
      <c r="M1040" s="61">
        <v>2.8042373E-6</v>
      </c>
      <c r="N1040" s="61">
        <v>1.3198618E-5</v>
      </c>
      <c r="O1040" s="61">
        <v>5.6893232999999995E-4</v>
      </c>
      <c r="P1040" s="61">
        <v>5.0443603000000002E-4</v>
      </c>
      <c r="Q1040" s="61">
        <v>5.8751393000000002E-5</v>
      </c>
      <c r="R1040" s="61">
        <v>7.281545E-9</v>
      </c>
      <c r="S1040" s="61">
        <v>1.428421E-9</v>
      </c>
      <c r="T1040" s="61">
        <v>6.2116160000000005E-4</v>
      </c>
      <c r="U1040" s="61">
        <v>1.6157300000000001E-4</v>
      </c>
      <c r="V1040" s="61">
        <v>7.9223169999999999E-10</v>
      </c>
      <c r="W1040" s="61">
        <v>3.6551616999999999E-10</v>
      </c>
      <c r="X1040" s="61">
        <v>5.0084302999999995E-10</v>
      </c>
      <c r="Y1040" s="61">
        <v>4.5933760000000003E-4</v>
      </c>
      <c r="Z1040" s="61">
        <v>1.0003708E-3</v>
      </c>
      <c r="AA1040" s="61">
        <v>1.1428149999999999E-3</v>
      </c>
      <c r="AB1040" s="61">
        <v>6.8060129999999996E-4</v>
      </c>
      <c r="AC1040" s="61">
        <v>3.193184E-4</v>
      </c>
      <c r="AD1040" s="61">
        <v>7.4354064000000004E-4</v>
      </c>
      <c r="AE1040" s="61">
        <v>1.5818166E-3</v>
      </c>
      <c r="AF1040" s="61">
        <v>2.1371716E-3</v>
      </c>
      <c r="AG1040" s="61">
        <v>8.2911409999999997E-4</v>
      </c>
      <c r="AH1040" s="61">
        <v>8.3761909999999998E-4</v>
      </c>
      <c r="AI1040" s="61">
        <v>1.0694029E-6</v>
      </c>
      <c r="AJ1040" s="61">
        <v>1.0112020999999999E-3</v>
      </c>
      <c r="AK1040" s="54"/>
      <c r="AL1040" s="55"/>
      <c r="AM1040" s="57" t="s">
        <v>2</v>
      </c>
      <c r="AN1040" s="55"/>
      <c r="AO1040" s="55">
        <f>SUM(A1038:AJ1039)/34</f>
        <v>5.7185027499999994E-11</v>
      </c>
      <c r="AP1040" s="55"/>
      <c r="AQ1040" s="55"/>
      <c r="AR1040" s="57" t="s">
        <v>2</v>
      </c>
      <c r="AS1040" s="55"/>
      <c r="AT1040" s="56">
        <f>((AO1040-AO$4)*100)/AO$4</f>
        <v>5.4798838941379211</v>
      </c>
    </row>
    <row r="1041" spans="1:68" s="53" customFormat="1" x14ac:dyDescent="0.25">
      <c r="A1041" s="61">
        <v>3.904107E-3</v>
      </c>
      <c r="B1041" s="61">
        <v>3.7970450000000002E-3</v>
      </c>
      <c r="C1041" s="61">
        <v>3.7751389999999998E-3</v>
      </c>
      <c r="D1041" s="61">
        <v>3.8476650000000001E-3</v>
      </c>
      <c r="E1041" s="61">
        <v>3.7563039999999998E-3</v>
      </c>
      <c r="F1041" s="61">
        <v>3.6146596999999999E-3</v>
      </c>
      <c r="G1041" s="61">
        <v>3.5355787E-3</v>
      </c>
      <c r="H1041" s="61">
        <v>3.6871593999999999E-3</v>
      </c>
      <c r="I1041" s="61">
        <v>3.978957E-3</v>
      </c>
      <c r="J1041" s="61">
        <v>4.0436379999999996E-3</v>
      </c>
      <c r="K1041" s="61">
        <v>4.1276016E-3</v>
      </c>
      <c r="L1041" s="61">
        <v>4.0676026000000002E-3</v>
      </c>
      <c r="M1041" s="61">
        <v>3.9544239999999998E-3</v>
      </c>
      <c r="N1041" s="61">
        <v>3.8870891999999999E-3</v>
      </c>
      <c r="O1041" s="61">
        <v>3.7817913000000002E-3</v>
      </c>
      <c r="P1041" s="61">
        <v>3.6681113E-3</v>
      </c>
      <c r="Q1041" s="61">
        <v>3.6248033999999999E-3</v>
      </c>
      <c r="R1041" s="61">
        <v>3.3872634999999999E-3</v>
      </c>
      <c r="S1041" s="61">
        <v>2.5067746E-3</v>
      </c>
      <c r="T1041" s="61">
        <v>2.9273684999999998E-3</v>
      </c>
      <c r="U1041" s="61">
        <v>3.4614102999999999E-3</v>
      </c>
      <c r="V1041" s="61">
        <v>3.7718186999999999E-3</v>
      </c>
      <c r="W1041" s="61">
        <v>3.8646129999999998E-3</v>
      </c>
      <c r="X1041" s="61">
        <v>3.7871230999999999E-3</v>
      </c>
      <c r="Y1041" s="61">
        <v>3.7844875000000002E-3</v>
      </c>
      <c r="Z1041" s="61">
        <v>3.7364920000000001E-3</v>
      </c>
      <c r="AA1041" s="61">
        <v>3.7416106E-3</v>
      </c>
      <c r="AB1041" s="61">
        <v>3.7057784E-3</v>
      </c>
      <c r="AC1041" s="61">
        <v>3.6387017000000001E-3</v>
      </c>
      <c r="AD1041" s="61">
        <v>3.7972307999999998E-3</v>
      </c>
      <c r="AE1041" s="61">
        <v>3.8687019999999999E-3</v>
      </c>
      <c r="AF1041" s="61">
        <v>3.9021110000000002E-3</v>
      </c>
      <c r="AG1041" s="61">
        <v>3.8981198000000001E-3</v>
      </c>
      <c r="AH1041" s="61">
        <v>4.0118899999999997E-3</v>
      </c>
      <c r="AI1041" s="61">
        <v>3.9639766000000003E-3</v>
      </c>
      <c r="AJ1041" s="61">
        <v>3.9011839999999998E-3</v>
      </c>
      <c r="AK1041" s="54"/>
      <c r="AL1041" s="55"/>
      <c r="AM1041" s="59" t="s">
        <v>5</v>
      </c>
      <c r="AN1041" s="55"/>
      <c r="AO1041" s="55">
        <f>SUM(A1070:AJ1071)/26</f>
        <v>2.0379301508690133E-3</v>
      </c>
      <c r="AP1041" s="55"/>
      <c r="AQ1041" s="55"/>
      <c r="AR1041" s="59" t="s">
        <v>5</v>
      </c>
      <c r="AS1041" s="55"/>
      <c r="AT1041" s="56">
        <f>((AO1041-AO$5)*100)/AO$5</f>
        <v>-4.0477751796742103</v>
      </c>
      <c r="AZ1041" s="60"/>
      <c r="BA1041" s="60"/>
      <c r="BB1041" s="60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1" t="s">
        <v>54</v>
      </c>
      <c r="BN1041" s="61"/>
      <c r="BO1041" s="61"/>
      <c r="BP1041" s="61"/>
    </row>
    <row r="1042" spans="1:68" s="53" customFormat="1" x14ac:dyDescent="0.25">
      <c r="A1042" s="61">
        <v>3.967529E-3</v>
      </c>
      <c r="B1042" s="61">
        <v>3.9801206000000004E-3</v>
      </c>
      <c r="C1042" s="61">
        <v>3.8184635E-3</v>
      </c>
      <c r="D1042" s="61">
        <v>3.9211925999999998E-3</v>
      </c>
      <c r="E1042" s="61">
        <v>3.9284690000000004E-3</v>
      </c>
      <c r="F1042" s="61">
        <v>3.7664451999999998E-3</v>
      </c>
      <c r="G1042" s="61">
        <v>3.8500428E-3</v>
      </c>
      <c r="H1042" s="61">
        <v>3.8183848E-3</v>
      </c>
      <c r="I1042" s="61">
        <v>4.0521539999999997E-3</v>
      </c>
      <c r="J1042" s="61">
        <v>4.1398993000000004E-3</v>
      </c>
      <c r="K1042" s="61">
        <v>4.0280613999999996E-3</v>
      </c>
      <c r="L1042" s="61">
        <v>3.9340449999999997E-3</v>
      </c>
      <c r="M1042" s="61">
        <v>3.8378504E-3</v>
      </c>
      <c r="N1042" s="61">
        <v>3.8133621999999999E-3</v>
      </c>
      <c r="O1042" s="61">
        <v>3.7137005000000001E-3</v>
      </c>
      <c r="P1042" s="61">
        <v>3.6240657999999999E-3</v>
      </c>
      <c r="Q1042" s="61">
        <v>3.5265090000000002E-3</v>
      </c>
      <c r="R1042" s="61">
        <v>3.4492469999999999E-3</v>
      </c>
      <c r="S1042" s="61">
        <v>2.8018623000000001E-3</v>
      </c>
      <c r="T1042" s="61" t="s">
        <v>0</v>
      </c>
      <c r="U1042" s="61">
        <v>4.3414990000000004E-3</v>
      </c>
      <c r="V1042" s="61">
        <v>4.340544E-3</v>
      </c>
      <c r="W1042" s="61">
        <v>4.3502445000000002E-3</v>
      </c>
      <c r="X1042" s="61">
        <v>4.2598339999999997E-3</v>
      </c>
      <c r="Y1042" s="61">
        <v>4.2010950000000002E-3</v>
      </c>
      <c r="Z1042" s="61">
        <v>4.1391783999999996E-3</v>
      </c>
      <c r="AA1042" s="61">
        <v>3.8918725E-3</v>
      </c>
      <c r="AB1042" s="61">
        <v>3.9325890000000002E-3</v>
      </c>
      <c r="AC1042" s="61">
        <v>3.9993349999999997E-3</v>
      </c>
      <c r="AD1042" s="61">
        <v>4.0794810000000003E-3</v>
      </c>
      <c r="AE1042" s="61">
        <v>4.2053656999999998E-3</v>
      </c>
      <c r="AF1042" s="61">
        <v>4.3058367000000002E-3</v>
      </c>
      <c r="AG1042" s="61">
        <v>3.9822099999999999E-3</v>
      </c>
      <c r="AH1042" s="61">
        <v>4.0213484000000002E-3</v>
      </c>
      <c r="AI1042" s="61">
        <v>3.9070364999999998E-3</v>
      </c>
      <c r="AJ1042" s="61">
        <v>4.0154926999999997E-3</v>
      </c>
      <c r="AK1042" s="54"/>
      <c r="AL1042" s="55"/>
      <c r="AM1042" s="59" t="s">
        <v>8</v>
      </c>
      <c r="AN1042" s="55"/>
      <c r="AO1042" s="55">
        <f>SUM(A1040:AJ1041)/72</f>
        <v>2.1765446111411514E-3</v>
      </c>
      <c r="AP1042" s="55"/>
      <c r="AQ1042" s="55"/>
      <c r="AR1042" s="59" t="s">
        <v>8</v>
      </c>
      <c r="AS1042" s="55"/>
      <c r="AT1042" s="56">
        <f>((AO1042-AO$6)*100)/AO$6</f>
        <v>2.5814317959856403</v>
      </c>
      <c r="BA1042" s="56"/>
      <c r="BI1042" s="53" t="s">
        <v>40</v>
      </c>
      <c r="BJ1042" s="53" t="s">
        <v>41</v>
      </c>
      <c r="BK1042" s="53" t="s">
        <v>42</v>
      </c>
      <c r="BM1042" s="61" t="s">
        <v>40</v>
      </c>
      <c r="BN1042" s="61" t="s">
        <v>41</v>
      </c>
      <c r="BO1042" s="61" t="s">
        <v>42</v>
      </c>
      <c r="BP1042" s="61"/>
    </row>
    <row r="1043" spans="1:68" s="53" customFormat="1" x14ac:dyDescent="0.25">
      <c r="A1043" s="61">
        <v>4.1964543000000002E-3</v>
      </c>
      <c r="B1043" s="61">
        <v>4.1490880000000004E-3</v>
      </c>
      <c r="C1043" s="61">
        <v>4.0283929999999999E-3</v>
      </c>
      <c r="D1043" s="61">
        <v>4.0032608000000001E-3</v>
      </c>
      <c r="E1043" s="61">
        <v>3.5467866999999999E-3</v>
      </c>
      <c r="F1043" s="61">
        <v>2.4698277000000002E-3</v>
      </c>
      <c r="G1043" s="61">
        <v>1.8956705000000001E-3</v>
      </c>
      <c r="H1043" s="61">
        <v>1.1345352E-3</v>
      </c>
      <c r="I1043" s="61">
        <v>2.1044328000000001E-3</v>
      </c>
      <c r="J1043" s="61">
        <v>2.235754E-3</v>
      </c>
      <c r="K1043" s="61">
        <v>2.4561564999999999E-3</v>
      </c>
      <c r="L1043" s="61">
        <v>2.5434971000000001E-3</v>
      </c>
      <c r="M1043" s="61">
        <v>2.6574524E-3</v>
      </c>
      <c r="N1043" s="61">
        <v>2.8239207E-3</v>
      </c>
      <c r="O1043" s="61">
        <v>2.9468329999999998E-3</v>
      </c>
      <c r="P1043" s="61">
        <v>2.8583192999999999E-3</v>
      </c>
      <c r="Q1043" s="61">
        <v>2.814305E-3</v>
      </c>
      <c r="R1043" s="61">
        <v>2.5313527E-3</v>
      </c>
      <c r="S1043" s="61">
        <v>1.6448389999999999E-3</v>
      </c>
      <c r="T1043" s="61" t="s">
        <v>0</v>
      </c>
      <c r="U1043" s="61">
        <v>4.6055840000000002E-3</v>
      </c>
      <c r="V1043" s="61">
        <v>4.6131057E-3</v>
      </c>
      <c r="W1043" s="61">
        <v>4.6464990000000001E-3</v>
      </c>
      <c r="X1043" s="61">
        <v>4.4983057E-3</v>
      </c>
      <c r="Y1043" s="61">
        <v>4.4648020000000004E-3</v>
      </c>
      <c r="Z1043" s="61">
        <v>4.2570960000000001E-3</v>
      </c>
      <c r="AA1043" s="61">
        <v>4.175013E-3</v>
      </c>
      <c r="AB1043" s="61">
        <v>4.2577865999999997E-3</v>
      </c>
      <c r="AC1043" s="61">
        <v>4.2162807999999996E-3</v>
      </c>
      <c r="AD1043" s="61">
        <v>4.1324059999999999E-3</v>
      </c>
      <c r="AE1043" s="61">
        <v>4.1883179999999999E-3</v>
      </c>
      <c r="AF1043" s="61">
        <v>4.3135960000000003E-3</v>
      </c>
      <c r="AG1043" s="61">
        <v>3.9571980000000003E-3</v>
      </c>
      <c r="AH1043" s="61">
        <v>3.9914753000000001E-3</v>
      </c>
      <c r="AI1043" s="61">
        <v>3.9597037E-3</v>
      </c>
      <c r="AJ1043" s="61">
        <v>4.1199247000000003E-3</v>
      </c>
      <c r="AK1043" s="54"/>
      <c r="AL1043" s="55"/>
      <c r="AM1043" s="62" t="s">
        <v>11</v>
      </c>
      <c r="AN1043" s="55"/>
      <c r="AO1043" s="55">
        <f>SUM(A1065:R1069)/56</f>
        <v>1.3231330489044131E-3</v>
      </c>
      <c r="AP1043" s="55"/>
      <c r="AR1043" s="62" t="s">
        <v>11</v>
      </c>
      <c r="AS1043" s="55"/>
      <c r="AT1043" s="56">
        <f>((AO1043-AO$7)*100)/AO$7</f>
        <v>-15.96259853973017</v>
      </c>
      <c r="AZ1043" s="63" t="s">
        <v>43</v>
      </c>
      <c r="BA1043" s="53" t="s">
        <v>44</v>
      </c>
      <c r="BB1043" s="53" t="s">
        <v>45</v>
      </c>
      <c r="BC1043" s="53" t="s">
        <v>46</v>
      </c>
      <c r="BD1043" s="53" t="s">
        <v>47</v>
      </c>
      <c r="BE1043" s="53" t="s">
        <v>48</v>
      </c>
      <c r="BF1043" s="53" t="s">
        <v>49</v>
      </c>
      <c r="BG1043" s="53" t="s">
        <v>50</v>
      </c>
      <c r="BH1043" s="53" t="s">
        <v>51</v>
      </c>
      <c r="BI1043" s="58" t="s">
        <v>52</v>
      </c>
      <c r="BJ1043" s="58" t="s">
        <v>52</v>
      </c>
      <c r="BK1043" s="58" t="s">
        <v>52</v>
      </c>
      <c r="BL1043" s="64" t="s">
        <v>53</v>
      </c>
      <c r="BM1043" s="65" t="s">
        <v>52</v>
      </c>
      <c r="BN1043" s="65" t="s">
        <v>52</v>
      </c>
      <c r="BO1043" s="65" t="s">
        <v>52</v>
      </c>
      <c r="BP1043" s="65" t="s">
        <v>53</v>
      </c>
    </row>
    <row r="1044" spans="1:68" s="53" customFormat="1" x14ac:dyDescent="0.25">
      <c r="A1044" s="61">
        <v>4.0776175000000001E-3</v>
      </c>
      <c r="B1044" s="61">
        <v>3.4102694999999998E-3</v>
      </c>
      <c r="C1044" s="61">
        <v>2.2197167999999999E-3</v>
      </c>
      <c r="D1044" s="61">
        <v>1.0395185999999999E-3</v>
      </c>
      <c r="E1044" s="61">
        <v>4.1460313000000001E-4</v>
      </c>
      <c r="F1044" s="61">
        <v>5.9119496000000003E-4</v>
      </c>
      <c r="G1044" s="61">
        <v>3.3781456000000001E-5</v>
      </c>
      <c r="H1044" s="61">
        <v>2.2291904E-4</v>
      </c>
      <c r="I1044" s="61">
        <v>4.2640083E-4</v>
      </c>
      <c r="J1044" s="61">
        <v>3.1574647000000001E-4</v>
      </c>
      <c r="K1044" s="61">
        <v>4.0082954000000002E-4</v>
      </c>
      <c r="L1044" s="61">
        <v>4.1504402000000002E-4</v>
      </c>
      <c r="M1044" s="61">
        <v>4.3866032999999999E-4</v>
      </c>
      <c r="N1044" s="61">
        <v>5.8088040000000001E-4</v>
      </c>
      <c r="O1044" s="61">
        <v>7.6149124999999997E-4</v>
      </c>
      <c r="P1044" s="61">
        <v>7.4676810000000001E-4</v>
      </c>
      <c r="Q1044" s="61">
        <v>8.2139509999999997E-4</v>
      </c>
      <c r="R1044" s="61">
        <v>5.0430449999999997E-4</v>
      </c>
      <c r="S1044" s="61">
        <v>5.0144429999999995E-7</v>
      </c>
      <c r="T1044" s="61" t="s">
        <v>0</v>
      </c>
      <c r="U1044" s="61">
        <v>2.4075839999999999E-3</v>
      </c>
      <c r="V1044" s="61">
        <v>2.6336316999999998E-3</v>
      </c>
      <c r="W1044" s="61">
        <v>3.139635E-3</v>
      </c>
      <c r="X1044" s="61">
        <v>3.3462880000000002E-3</v>
      </c>
      <c r="Y1044" s="61">
        <v>3.1360171000000001E-3</v>
      </c>
      <c r="Z1044" s="61">
        <v>3.0882035E-3</v>
      </c>
      <c r="AA1044" s="61">
        <v>3.1078366999999999E-3</v>
      </c>
      <c r="AB1044" s="61">
        <v>3.2841735999999998E-3</v>
      </c>
      <c r="AC1044" s="61">
        <v>3.9016417999999998E-3</v>
      </c>
      <c r="AD1044" s="61">
        <v>3.635774E-3</v>
      </c>
      <c r="AE1044" s="61">
        <v>3.5276195999999998E-3</v>
      </c>
      <c r="AF1044" s="61">
        <v>3.7404406E-3</v>
      </c>
      <c r="AG1044" s="61">
        <v>3.6604786000000002E-3</v>
      </c>
      <c r="AH1044" s="61">
        <v>3.8232938E-3</v>
      </c>
      <c r="AI1044" s="61">
        <v>4.0127019999999999E-3</v>
      </c>
      <c r="AJ1044" s="61">
        <v>4.1611412999999998E-3</v>
      </c>
      <c r="AK1044" s="54"/>
      <c r="AL1044" s="55"/>
      <c r="AM1044" s="62" t="s">
        <v>14</v>
      </c>
      <c r="AN1044" s="55"/>
      <c r="AO1044" s="55">
        <f>SUM(E1042:R1046)/68</f>
        <v>1.4330499638008963E-3</v>
      </c>
      <c r="AP1044" s="55"/>
      <c r="AR1044" s="62" t="s">
        <v>14</v>
      </c>
      <c r="AS1044" s="55"/>
      <c r="AT1044" s="56">
        <f>((AO1044-AO$8)*100)/AO$8</f>
        <v>-14.737235877385293</v>
      </c>
      <c r="AZ1044" s="57" t="s">
        <v>1</v>
      </c>
      <c r="BA1044" s="55">
        <f>AO1039</f>
        <v>2.5571166890000007E-11</v>
      </c>
      <c r="BB1044" s="55">
        <f>BA1044*0.001</f>
        <v>2.5571166890000008E-14</v>
      </c>
      <c r="BC1044" s="55">
        <f>BB1044*80.8</f>
        <v>2.0661502847120005E-12</v>
      </c>
      <c r="BD1044" s="55">
        <f>BC1044*12</f>
        <v>2.4793803416544004E-11</v>
      </c>
      <c r="BE1044" s="55">
        <f>BD1044*1000</f>
        <v>2.4793803416544003E-8</v>
      </c>
      <c r="BF1044" s="55">
        <f>BE1044*0.000000000000000001</f>
        <v>2.4793803416544005E-26</v>
      </c>
      <c r="BG1044" s="66">
        <f>BF1044*BA$2</f>
        <v>8.7208484447181063E-12</v>
      </c>
      <c r="BH1044" s="66">
        <f>BG1044*365</f>
        <v>3.183109682322109E-9</v>
      </c>
      <c r="BI1044" s="67">
        <f>BH1044*BD$2</f>
        <v>1.8830110588759991E-8</v>
      </c>
      <c r="BJ1044" s="67">
        <f>BH1044*BD$3</f>
        <v>3.7660221177519983E-8</v>
      </c>
      <c r="BK1044" s="67">
        <f>BH1044*BD$4</f>
        <v>1.1298066353255995E-7</v>
      </c>
      <c r="BL1044" s="68">
        <f>AVERAGE(BI1044:BK1044)</f>
        <v>5.6490331766279977E-8</v>
      </c>
      <c r="BM1044" s="69">
        <f>BI1044-BI$8</f>
        <v>-4.0714168206694247E-9</v>
      </c>
      <c r="BN1044" s="69">
        <f>BJ1044-BJ$8</f>
        <v>-8.1428336413388495E-9</v>
      </c>
      <c r="BO1044" s="69">
        <f>BK1044-BK$8</f>
        <v>-2.4428500924016555E-8</v>
      </c>
      <c r="BP1044" s="69">
        <f>BL1044-BL$8</f>
        <v>-1.2214250462008278E-8</v>
      </c>
    </row>
    <row r="1045" spans="1:68" s="53" customFormat="1" x14ac:dyDescent="0.25">
      <c r="A1045" s="61">
        <v>1.5584011999999999E-3</v>
      </c>
      <c r="B1045" s="61">
        <v>4.990773E-4</v>
      </c>
      <c r="C1045" s="61">
        <v>1.8870196999999999E-11</v>
      </c>
      <c r="D1045" s="61">
        <v>1.1007920000000001E-11</v>
      </c>
      <c r="E1045" s="61" t="s">
        <v>0</v>
      </c>
      <c r="F1045" s="61">
        <v>1.6843261999999999E-3</v>
      </c>
      <c r="G1045" s="61">
        <v>1.9181769999999999E-8</v>
      </c>
      <c r="H1045" s="61">
        <v>1.726572E-11</v>
      </c>
      <c r="I1045" s="61">
        <v>1.8915458E-11</v>
      </c>
      <c r="J1045" s="61">
        <v>2.1591395000000001E-11</v>
      </c>
      <c r="K1045" s="61">
        <v>1.7460963E-11</v>
      </c>
      <c r="L1045" s="61">
        <v>1.5354745E-11</v>
      </c>
      <c r="M1045" s="61">
        <v>1.2555833E-11</v>
      </c>
      <c r="N1045" s="61">
        <v>1.2054717E-11</v>
      </c>
      <c r="O1045" s="61">
        <v>1.2496328999999999E-11</v>
      </c>
      <c r="P1045" s="61">
        <v>1.4710294999999999E-11</v>
      </c>
      <c r="Q1045" s="61">
        <v>1.3718894E-11</v>
      </c>
      <c r="R1045" s="61">
        <v>8.3771209999999999E-12</v>
      </c>
      <c r="S1045" s="61">
        <v>5.3277139999999996E-12</v>
      </c>
      <c r="T1045" s="61" t="s">
        <v>0</v>
      </c>
      <c r="U1045" s="61">
        <v>2.3512694000000002E-3</v>
      </c>
      <c r="V1045" s="61">
        <v>1.0516634999999999E-3</v>
      </c>
      <c r="W1045" s="61">
        <v>1.0294646000000001E-3</v>
      </c>
      <c r="X1045" s="61">
        <v>1.1962355000000001E-3</v>
      </c>
      <c r="Y1045" s="61">
        <v>1.1595494999999999E-3</v>
      </c>
      <c r="Z1045" s="61">
        <v>1.0000810000000001E-3</v>
      </c>
      <c r="AA1045" s="61">
        <v>8.719496E-4</v>
      </c>
      <c r="AB1045" s="61">
        <v>1.3468295999999999E-3</v>
      </c>
      <c r="AC1045" s="61">
        <v>4.1523869999999996E-3</v>
      </c>
      <c r="AD1045" s="61">
        <v>9.5119889999999998E-4</v>
      </c>
      <c r="AE1045" s="61">
        <v>5.1919819999999999E-5</v>
      </c>
      <c r="AF1045" s="61">
        <v>7.7002780000000001E-4</v>
      </c>
      <c r="AG1045" s="61">
        <v>1.733694E-3</v>
      </c>
      <c r="AH1045" s="61">
        <v>2.3019318E-3</v>
      </c>
      <c r="AI1045" s="61">
        <v>2.6542672000000002E-3</v>
      </c>
      <c r="AJ1045" s="61">
        <v>2.4539223E-3</v>
      </c>
      <c r="AK1045" s="54"/>
      <c r="AL1045" s="55"/>
      <c r="AM1045" s="70" t="s">
        <v>17</v>
      </c>
      <c r="AN1045" s="55"/>
      <c r="AO1045" s="55">
        <f>SUM(S1065:Z1069)/35</f>
        <v>2.3188218569739835E-3</v>
      </c>
      <c r="AP1045" s="55"/>
      <c r="AR1045" s="70" t="s">
        <v>17</v>
      </c>
      <c r="AS1045" s="55"/>
      <c r="AT1045" s="56">
        <f>((AO1045-AO$9)*100)/AO$9</f>
        <v>-18.317011855407319</v>
      </c>
      <c r="AZ1045" s="57" t="s">
        <v>2</v>
      </c>
      <c r="BA1045" s="55">
        <f t="shared" ref="BA1045:BA1056" si="426">AO1040</f>
        <v>5.7185027499999994E-11</v>
      </c>
      <c r="BB1045" s="55">
        <f t="shared" ref="BB1045:BB1057" si="427">BA1045*0.001</f>
        <v>5.7185027499999996E-14</v>
      </c>
      <c r="BC1045" s="55">
        <f t="shared" ref="BC1045:BC1057" si="428">BB1045*80.8</f>
        <v>4.6205502219999996E-12</v>
      </c>
      <c r="BD1045" s="55">
        <f t="shared" ref="BD1045:BD1057" si="429">BC1045*12</f>
        <v>5.5446602663999995E-11</v>
      </c>
      <c r="BE1045" s="55">
        <f t="shared" ref="BE1045:BE1057" si="430">BD1045*1000</f>
        <v>5.5446602663999992E-8</v>
      </c>
      <c r="BF1045" s="55">
        <f t="shared" ref="BF1045:BF1057" si="431">BE1045*0.000000000000000001</f>
        <v>5.5446602663999995E-26</v>
      </c>
      <c r="BG1045" s="66">
        <f>BF1045*BA$2</f>
        <v>1.9502510788022039E-11</v>
      </c>
      <c r="BH1045" s="66">
        <f t="shared" ref="BH1045:BH1056" si="432">BG1045*365</f>
        <v>7.1184164376280441E-9</v>
      </c>
      <c r="BI1045" s="67">
        <f t="shared" ref="BI1045" si="433">BH1045*BD$2</f>
        <v>4.2109943456173693E-8</v>
      </c>
      <c r="BJ1045" s="67">
        <f t="shared" ref="BJ1045:BJ1057" si="434">BH1045*BD$3</f>
        <v>8.4219886912347386E-8</v>
      </c>
      <c r="BK1045" s="67">
        <f t="shared" ref="BK1045:BK1057" si="435">BH1045*BD$4</f>
        <v>2.5265966073704214E-7</v>
      </c>
      <c r="BL1045" s="68">
        <f t="shared" ref="BL1045" si="436">AVERAGE(BI1045:BK1045)</f>
        <v>1.2632983036852107E-7</v>
      </c>
      <c r="BM1045" s="69">
        <f>BI1045-BI$9</f>
        <v>2.1876929743318552E-9</v>
      </c>
      <c r="BN1045" s="69">
        <f>BJ1045-BJ$9</f>
        <v>4.3753859486637105E-9</v>
      </c>
      <c r="BO1045" s="69">
        <f>BK1045-BK$9</f>
        <v>1.3126157845991092E-8</v>
      </c>
      <c r="BP1045" s="69">
        <f>BL1045-BL$9</f>
        <v>6.5630789229955459E-9</v>
      </c>
    </row>
    <row r="1046" spans="1:68" s="53" customFormat="1" x14ac:dyDescent="0.25">
      <c r="A1046" s="61">
        <v>1.00771665E-11</v>
      </c>
      <c r="B1046" s="61">
        <v>5.7101369999999996E-12</v>
      </c>
      <c r="C1046" s="61">
        <v>2.2087427000000001E-12</v>
      </c>
      <c r="D1046" s="61" t="s">
        <v>0</v>
      </c>
      <c r="E1046" s="61" t="s">
        <v>0</v>
      </c>
      <c r="F1046" s="61">
        <v>5.8795284999999995E-4</v>
      </c>
      <c r="G1046" s="61">
        <v>4.3935160000000002E-12</v>
      </c>
      <c r="H1046" s="61">
        <v>2.5400521999999999E-12</v>
      </c>
      <c r="I1046" s="61">
        <v>1.7565018000000001E-12</v>
      </c>
      <c r="J1046" s="61">
        <v>9.105633E-13</v>
      </c>
      <c r="K1046" s="61">
        <v>4.1206781000000001E-13</v>
      </c>
      <c r="L1046" s="61">
        <v>2.8475891999999998E-13</v>
      </c>
      <c r="M1046" s="61">
        <v>6.3079819999999997E-13</v>
      </c>
      <c r="N1046" s="61">
        <v>9.341609999999999E-13</v>
      </c>
      <c r="O1046" s="61">
        <v>1.0872426E-12</v>
      </c>
      <c r="P1046" s="61">
        <v>1.1820216E-12</v>
      </c>
      <c r="Q1046" s="61">
        <v>9.1073160000000001E-13</v>
      </c>
      <c r="R1046" s="61">
        <v>1.1470994999999999E-12</v>
      </c>
      <c r="S1046" s="61">
        <v>2.4162291E-12</v>
      </c>
      <c r="T1046" s="61" t="s">
        <v>0</v>
      </c>
      <c r="U1046" s="61" t="s">
        <v>0</v>
      </c>
      <c r="V1046" s="61">
        <v>1.3519815500000001E-11</v>
      </c>
      <c r="W1046" s="61">
        <v>1.2017931999999999E-11</v>
      </c>
      <c r="X1046" s="61">
        <v>1.5576155E-11</v>
      </c>
      <c r="Y1046" s="61">
        <v>1.9775856000000001E-11</v>
      </c>
      <c r="Z1046" s="61">
        <v>9.2308189999999995E-12</v>
      </c>
      <c r="AA1046" s="61">
        <v>3.7188340000000001E-12</v>
      </c>
      <c r="AB1046" s="61">
        <v>2.1213270000000001E-11</v>
      </c>
      <c r="AC1046" s="61" t="s">
        <v>0</v>
      </c>
      <c r="AD1046" s="61">
        <v>3.6103629999999999E-11</v>
      </c>
      <c r="AE1046" s="61">
        <v>6.0264180000000001E-12</v>
      </c>
      <c r="AF1046" s="61">
        <v>2.2128792000000001E-12</v>
      </c>
      <c r="AG1046" s="61">
        <v>1.053886E-12</v>
      </c>
      <c r="AH1046" s="61">
        <v>5.1199504999999997E-12</v>
      </c>
      <c r="AI1046" s="61">
        <v>1.19625195E-11</v>
      </c>
      <c r="AJ1046" s="61">
        <v>8.1484150000000001E-12</v>
      </c>
      <c r="AK1046" s="54"/>
      <c r="AL1046" s="55"/>
      <c r="AM1046" s="70" t="s">
        <v>19</v>
      </c>
      <c r="AN1046" s="55"/>
      <c r="AO1046" s="55">
        <f>SUM(S1042:AB1046)/44</f>
        <v>2.4448332624340142E-3</v>
      </c>
      <c r="AP1046" s="55"/>
      <c r="AR1046" s="70" t="s">
        <v>19</v>
      </c>
      <c r="AS1046" s="55"/>
      <c r="AT1046" s="56">
        <f>((AO1046-AO$10)*100)/AO$10</f>
        <v>-7.6275567440833596</v>
      </c>
      <c r="AZ1046" s="59" t="s">
        <v>5</v>
      </c>
      <c r="BA1046" s="55">
        <f t="shared" si="426"/>
        <v>2.0379301508690133E-3</v>
      </c>
      <c r="BB1046" s="55">
        <f t="shared" si="427"/>
        <v>2.0379301508690133E-6</v>
      </c>
      <c r="BC1046" s="55">
        <f t="shared" si="428"/>
        <v>1.6466475619021626E-4</v>
      </c>
      <c r="BD1046" s="55">
        <f t="shared" si="429"/>
        <v>1.9759770742825951E-3</v>
      </c>
      <c r="BE1046" s="55">
        <f t="shared" si="430"/>
        <v>1.9759770742825951</v>
      </c>
      <c r="BF1046" s="55">
        <f t="shared" si="431"/>
        <v>1.975977074282595E-18</v>
      </c>
      <c r="BG1046" s="66">
        <f>BF1046*BA$2</f>
        <v>6.9502029622278856E-4</v>
      </c>
      <c r="BH1046" s="66">
        <f t="shared" si="432"/>
        <v>0.25368240812131782</v>
      </c>
      <c r="BI1046" s="67">
        <f>BH1046*BD$2</f>
        <v>1.5006921771739232</v>
      </c>
      <c r="BJ1046" s="67">
        <f t="shared" si="434"/>
        <v>3.0013843543478465</v>
      </c>
      <c r="BK1046" s="67">
        <f t="shared" si="435"/>
        <v>9.0041530630435389</v>
      </c>
      <c r="BL1046" s="68">
        <f>AVERAGE(BI1046:BK1046)</f>
        <v>4.5020765315217695</v>
      </c>
      <c r="BM1046" s="69">
        <f>BI1046-BI$10</f>
        <v>-6.3307177696718897E-2</v>
      </c>
      <c r="BN1046" s="69">
        <f>BJ1046-BJ$10</f>
        <v>-0.12661435539343779</v>
      </c>
      <c r="BO1046" s="69">
        <f>BK1046-BK$10</f>
        <v>-0.37984306618031383</v>
      </c>
      <c r="BP1046" s="69">
        <f>BL1046-BL$10</f>
        <v>-0.18992153309015691</v>
      </c>
    </row>
    <row r="1047" spans="1:68" s="53" customFormat="1" x14ac:dyDescent="0.25">
      <c r="A1047" s="61">
        <v>3.3524519999999999E-12</v>
      </c>
      <c r="B1047" s="61">
        <v>3.377427E-12</v>
      </c>
      <c r="C1047" s="61" t="s">
        <v>0</v>
      </c>
      <c r="D1047" s="61" t="s">
        <v>0</v>
      </c>
      <c r="E1047" s="61" t="s">
        <v>0</v>
      </c>
      <c r="F1047" s="61">
        <v>3.0795999999999998E-11</v>
      </c>
      <c r="G1047" s="61">
        <v>3.5892092000000002E-12</v>
      </c>
      <c r="H1047" s="61">
        <v>2.6379481999999999E-12</v>
      </c>
      <c r="I1047" s="61">
        <v>2.1101575000000001E-12</v>
      </c>
      <c r="J1047" s="61">
        <v>1.1208032000000001E-12</v>
      </c>
      <c r="K1047" s="61">
        <v>7.5255746999999999E-13</v>
      </c>
      <c r="L1047" s="61">
        <v>4.9510454999999998E-13</v>
      </c>
      <c r="M1047" s="61">
        <v>4.0348575999999999E-13</v>
      </c>
      <c r="N1047" s="61">
        <v>3.7567753999999998E-13</v>
      </c>
      <c r="O1047" s="61">
        <v>3.5642266000000001E-13</v>
      </c>
      <c r="P1047" s="61">
        <v>3.6063668000000001E-13</v>
      </c>
      <c r="Q1047" s="61">
        <v>4.3349018E-13</v>
      </c>
      <c r="R1047" s="61">
        <v>8.127821E-13</v>
      </c>
      <c r="S1047" s="61">
        <v>1.2825062E-12</v>
      </c>
      <c r="T1047" s="61" t="s">
        <v>0</v>
      </c>
      <c r="U1047" s="61" t="s">
        <v>0</v>
      </c>
      <c r="V1047" s="61">
        <v>1.2215188999999999E-5</v>
      </c>
      <c r="W1047" s="61">
        <v>7.844116E-12</v>
      </c>
      <c r="X1047" s="61">
        <v>1.0140926000000001E-12</v>
      </c>
      <c r="Y1047" s="61">
        <v>6.6497339999999999E-13</v>
      </c>
      <c r="Z1047" s="61">
        <v>6.7341579999999997E-13</v>
      </c>
      <c r="AA1047" s="61">
        <v>4.4272385E-12</v>
      </c>
      <c r="AB1047" s="61">
        <v>2.1096403999999999E-11</v>
      </c>
      <c r="AC1047" s="61" t="s">
        <v>0</v>
      </c>
      <c r="AD1047" s="61">
        <v>2.425478E-11</v>
      </c>
      <c r="AE1047" s="61">
        <v>1.0322825E-11</v>
      </c>
      <c r="AF1047" s="61">
        <v>4.9911920000000002E-12</v>
      </c>
      <c r="AG1047" s="61">
        <v>3.1022559999999999E-12</v>
      </c>
      <c r="AH1047" s="61">
        <v>2.7825606000000002E-12</v>
      </c>
      <c r="AI1047" s="61">
        <v>2.9889321999999999E-12</v>
      </c>
      <c r="AJ1047" s="61">
        <v>2.5441948999999999E-12</v>
      </c>
      <c r="AK1047" s="54"/>
      <c r="AL1047" s="55"/>
      <c r="AM1047" s="71" t="s">
        <v>22</v>
      </c>
      <c r="AN1047" s="55"/>
      <c r="AO1047" s="66">
        <f>(SUM(B1056:O1064)+SUM(P1056:R1060))/140</f>
        <v>3.5744812682659051E-5</v>
      </c>
      <c r="AP1047" s="55"/>
      <c r="AR1047" s="71" t="s">
        <v>22</v>
      </c>
      <c r="AS1047" s="55"/>
      <c r="AT1047" s="56">
        <f>((AO1047-AO$11)*100)/AO$11</f>
        <v>-34.31399295272621</v>
      </c>
      <c r="AU1047" s="53">
        <f>SUM(AT1047:AT1050)/4</f>
        <v>-44.118645322355704</v>
      </c>
      <c r="AZ1047" s="59" t="s">
        <v>8</v>
      </c>
      <c r="BA1047" s="55">
        <f t="shared" si="426"/>
        <v>2.1765446111411514E-3</v>
      </c>
      <c r="BB1047" s="55">
        <f t="shared" si="427"/>
        <v>2.1765446111411517E-6</v>
      </c>
      <c r="BC1047" s="55">
        <f t="shared" si="428"/>
        <v>1.7586480458020505E-4</v>
      </c>
      <c r="BD1047" s="55">
        <f t="shared" si="429"/>
        <v>2.1103776549624607E-3</v>
      </c>
      <c r="BE1047" s="55">
        <f t="shared" si="430"/>
        <v>2.1103776549624604</v>
      </c>
      <c r="BF1047" s="55">
        <f t="shared" si="431"/>
        <v>2.1103776549624605E-18</v>
      </c>
      <c r="BG1047" s="66">
        <f t="shared" ref="BG1047:BG1054" si="437">BF1047*BA$2</f>
        <v>7.4229368446822102E-4</v>
      </c>
      <c r="BH1047" s="66">
        <f t="shared" si="432"/>
        <v>0.27093719483090067</v>
      </c>
      <c r="BI1047" s="67">
        <f>BH1047*BD$2</f>
        <v>1.6027651731914172</v>
      </c>
      <c r="BJ1047" s="67">
        <f t="shared" si="434"/>
        <v>3.2055303463828344</v>
      </c>
      <c r="BK1047" s="67">
        <f t="shared" si="435"/>
        <v>9.6165910391485028</v>
      </c>
      <c r="BL1047" s="68">
        <f t="shared" ref="BL1047:BL1056" si="438">AVERAGE(BI1047:BK1047)</f>
        <v>4.8082955195742514</v>
      </c>
      <c r="BM1047" s="69">
        <f>BI1047-BI$11</f>
        <v>4.0333117866820922E-2</v>
      </c>
      <c r="BN1047" s="69">
        <f>BJ1047-BJ$11</f>
        <v>8.0666235733641845E-2</v>
      </c>
      <c r="BO1047" s="69">
        <f>BK1047-BK$11</f>
        <v>0.2419987072009242</v>
      </c>
      <c r="BP1047" s="69">
        <f>BL1047-BL$11</f>
        <v>0.1209993536004621</v>
      </c>
    </row>
    <row r="1048" spans="1:68" s="53" customFormat="1" x14ac:dyDescent="0.25">
      <c r="A1048" s="61">
        <v>1.8110847999999999E-12</v>
      </c>
      <c r="B1048" s="61">
        <v>1.5305112E-12</v>
      </c>
      <c r="C1048" s="61" t="s">
        <v>0</v>
      </c>
      <c r="D1048" s="61" t="s">
        <v>0</v>
      </c>
      <c r="E1048" s="61" t="s">
        <v>0</v>
      </c>
      <c r="F1048" s="61">
        <v>3.6918624000000001E-11</v>
      </c>
      <c r="G1048" s="61">
        <v>2.1670488999999999E-12</v>
      </c>
      <c r="H1048" s="61">
        <v>1.1197424E-12</v>
      </c>
      <c r="I1048" s="61">
        <v>9.638865999999999E-13</v>
      </c>
      <c r="J1048" s="61">
        <v>7.2773220000000003E-13</v>
      </c>
      <c r="K1048" s="61">
        <v>6.6872399999999999E-13</v>
      </c>
      <c r="L1048" s="61">
        <v>4.8663960000000001E-13</v>
      </c>
      <c r="M1048" s="61">
        <v>3.9965442999999999E-13</v>
      </c>
      <c r="N1048" s="61">
        <v>3.743351E-13</v>
      </c>
      <c r="O1048" s="61">
        <v>4.1689503000000002E-13</v>
      </c>
      <c r="P1048" s="61">
        <v>4.7980339999999998E-13</v>
      </c>
      <c r="Q1048" s="61">
        <v>6.0772680000000005E-13</v>
      </c>
      <c r="R1048" s="61">
        <v>7.5792747E-13</v>
      </c>
      <c r="S1048" s="61">
        <v>7.6923999999999996E-13</v>
      </c>
      <c r="T1048" s="61" t="s">
        <v>0</v>
      </c>
      <c r="U1048" s="61" t="s">
        <v>0</v>
      </c>
      <c r="V1048" s="61">
        <v>8.3907549999999995E-4</v>
      </c>
      <c r="W1048" s="61">
        <v>7.9613494999999995E-12</v>
      </c>
      <c r="X1048" s="61">
        <v>9.5078699999999991E-13</v>
      </c>
      <c r="Y1048" s="61">
        <v>9.6386529999999992E-13</v>
      </c>
      <c r="Z1048" s="61">
        <v>1.8994126999999998E-12</v>
      </c>
      <c r="AA1048" s="61">
        <v>7.0816749999999997E-12</v>
      </c>
      <c r="AB1048" s="61">
        <v>2.7118638999999999E-11</v>
      </c>
      <c r="AC1048" s="61" t="s">
        <v>0</v>
      </c>
      <c r="AD1048" s="61">
        <v>5.0641043E-11</v>
      </c>
      <c r="AE1048" s="61">
        <v>1.1438280999999999E-11</v>
      </c>
      <c r="AF1048" s="61">
        <v>3.2553785999999998E-12</v>
      </c>
      <c r="AG1048" s="61">
        <v>2.7574590000000001E-12</v>
      </c>
      <c r="AH1048" s="61">
        <v>2.5653299999999999E-12</v>
      </c>
      <c r="AI1048" s="61">
        <v>2.7684524000000002E-12</v>
      </c>
      <c r="AJ1048" s="61">
        <v>2.4729254999999999E-12</v>
      </c>
      <c r="AK1048" s="54"/>
      <c r="AL1048" s="55"/>
      <c r="AM1048" s="71" t="s">
        <v>25</v>
      </c>
      <c r="AN1048" s="55"/>
      <c r="AO1048" s="55">
        <f>SUM(E1047:R1055)/126</f>
        <v>1.3903320123275646E-5</v>
      </c>
      <c r="AP1048" s="55"/>
      <c r="AR1048" s="71" t="s">
        <v>25</v>
      </c>
      <c r="AS1048" s="55"/>
      <c r="AT1048" s="56">
        <f>((AO1048-AO$12)*100)/AO$12</f>
        <v>-61.203862779025577</v>
      </c>
      <c r="AZ1048" s="62" t="s">
        <v>11</v>
      </c>
      <c r="BA1048" s="55">
        <f t="shared" si="426"/>
        <v>1.3231330489044131E-3</v>
      </c>
      <c r="BB1048" s="55">
        <f t="shared" si="427"/>
        <v>1.3231330489044132E-6</v>
      </c>
      <c r="BC1048" s="55">
        <f t="shared" si="428"/>
        <v>1.0690915035147658E-4</v>
      </c>
      <c r="BD1048" s="55">
        <f t="shared" si="429"/>
        <v>1.2829098042177189E-3</v>
      </c>
      <c r="BE1048" s="55">
        <f t="shared" si="430"/>
        <v>1.2829098042177189</v>
      </c>
      <c r="BF1048" s="55">
        <f t="shared" si="431"/>
        <v>1.282909804217719E-18</v>
      </c>
      <c r="BG1048" s="66">
        <f t="shared" si="437"/>
        <v>4.5124427998651938E-4</v>
      </c>
      <c r="BH1048" s="66">
        <f t="shared" si="432"/>
        <v>0.16470416219507958</v>
      </c>
      <c r="BI1048" s="67">
        <f t="shared" ref="BI1048:BI1057" si="439">BH1048*BD$2</f>
        <v>0.97432947591674313</v>
      </c>
      <c r="BJ1048" s="67">
        <f t="shared" si="434"/>
        <v>1.9486589518334863</v>
      </c>
      <c r="BK1048" s="67">
        <f t="shared" si="435"/>
        <v>5.8459768555004592</v>
      </c>
      <c r="BL1048" s="68">
        <f t="shared" si="438"/>
        <v>2.9229884277502296</v>
      </c>
      <c r="BM1048" s="69">
        <f>BI1048-BI$12</f>
        <v>-0.18507033772144355</v>
      </c>
      <c r="BN1048" s="69">
        <f>BJ1048-BJ$12</f>
        <v>-0.37014067544288709</v>
      </c>
      <c r="BO1048" s="69">
        <f>BK1048-BK$12</f>
        <v>-1.1104220263286608</v>
      </c>
      <c r="BP1048" s="69">
        <f>BL1048-BL$12</f>
        <v>-0.55521101316433041</v>
      </c>
    </row>
    <row r="1049" spans="1:68" s="53" customFormat="1" x14ac:dyDescent="0.25">
      <c r="A1049" s="61">
        <v>1.8350889999999998E-12</v>
      </c>
      <c r="B1049" s="61">
        <v>1.0333676000000001E-12</v>
      </c>
      <c r="C1049" s="61" t="s">
        <v>0</v>
      </c>
      <c r="D1049" s="61" t="s">
        <v>0</v>
      </c>
      <c r="E1049" s="61" t="s">
        <v>0</v>
      </c>
      <c r="F1049" s="61">
        <v>1.2352332E-11</v>
      </c>
      <c r="G1049" s="61">
        <v>1.3255163999999999E-12</v>
      </c>
      <c r="H1049" s="61">
        <v>6.7822589999999998E-13</v>
      </c>
      <c r="I1049" s="61">
        <v>3.9131470000000001E-13</v>
      </c>
      <c r="J1049" s="61">
        <v>3.5806955999999999E-13</v>
      </c>
      <c r="K1049" s="61">
        <v>4.2826759999999998E-13</v>
      </c>
      <c r="L1049" s="61">
        <v>3.9859313E-13</v>
      </c>
      <c r="M1049" s="61">
        <v>3.6489999999999999E-13</v>
      </c>
      <c r="N1049" s="61">
        <v>3.9832029999999998E-13</v>
      </c>
      <c r="O1049" s="61">
        <v>5.2061486E-13</v>
      </c>
      <c r="P1049" s="61">
        <v>6.1984135999999997E-13</v>
      </c>
      <c r="Q1049" s="61">
        <v>7.3908309999999999E-13</v>
      </c>
      <c r="R1049" s="61">
        <v>7.9054950000000001E-13</v>
      </c>
      <c r="S1049" s="61">
        <v>5.1108136000000004E-13</v>
      </c>
      <c r="T1049" s="61" t="s">
        <v>0</v>
      </c>
      <c r="U1049" s="61" t="s">
        <v>0</v>
      </c>
      <c r="V1049" s="61" t="s">
        <v>0</v>
      </c>
      <c r="W1049" s="61">
        <v>3.2158015000000001E-12</v>
      </c>
      <c r="X1049" s="61">
        <v>1.4383821E-12</v>
      </c>
      <c r="Y1049" s="61">
        <v>1.2933375E-12</v>
      </c>
      <c r="Z1049" s="61">
        <v>2.232309E-12</v>
      </c>
      <c r="AA1049" s="61">
        <v>4.3620632000000003E-12</v>
      </c>
      <c r="AB1049" s="61" t="s">
        <v>0</v>
      </c>
      <c r="AC1049" s="61" t="s">
        <v>0</v>
      </c>
      <c r="AD1049" s="61">
        <v>8.0338670000000003E-4</v>
      </c>
      <c r="AE1049" s="61">
        <v>1.8124797000000001E-11</v>
      </c>
      <c r="AF1049" s="61">
        <v>3.4257879000000001E-12</v>
      </c>
      <c r="AG1049" s="61">
        <v>2.7292146000000001E-12</v>
      </c>
      <c r="AH1049" s="61">
        <v>2.9550760000000001E-12</v>
      </c>
      <c r="AI1049" s="61">
        <v>3.1626133999999999E-12</v>
      </c>
      <c r="AJ1049" s="61">
        <v>2.7867593000000001E-12</v>
      </c>
      <c r="AK1049" s="54"/>
      <c r="AL1049" s="55"/>
      <c r="AM1049" s="72" t="s">
        <v>27</v>
      </c>
      <c r="AN1049" s="55"/>
      <c r="AO1049" s="55">
        <f>(SUM(S1056:AB1064)+SUM(P1061:R1064))/67</f>
        <v>1.7728672067935785E-5</v>
      </c>
      <c r="AP1049" s="55"/>
      <c r="AR1049" s="72" t="s">
        <v>27</v>
      </c>
      <c r="AS1049" s="55"/>
      <c r="AT1049" s="56">
        <f>((AO1049-AO$13)*100)/AO$13</f>
        <v>-37.688597411868045</v>
      </c>
      <c r="AZ1049" s="62" t="s">
        <v>14</v>
      </c>
      <c r="BA1049" s="55">
        <f t="shared" si="426"/>
        <v>1.4330499638008963E-3</v>
      </c>
      <c r="BB1049" s="55">
        <f t="shared" si="427"/>
        <v>1.4330499638008963E-6</v>
      </c>
      <c r="BC1049" s="55">
        <f t="shared" si="428"/>
        <v>1.1579043707511242E-4</v>
      </c>
      <c r="BD1049" s="55">
        <f t="shared" si="429"/>
        <v>1.389485244901349E-3</v>
      </c>
      <c r="BE1049" s="55">
        <f t="shared" si="430"/>
        <v>1.3894852449013491</v>
      </c>
      <c r="BF1049" s="55">
        <f t="shared" si="431"/>
        <v>1.3894852449013492E-18</v>
      </c>
      <c r="BG1049" s="66">
        <f t="shared" si="437"/>
        <v>4.8873059261537609E-4</v>
      </c>
      <c r="BH1049" s="66">
        <f t="shared" si="432"/>
        <v>0.17838666630461228</v>
      </c>
      <c r="BI1049" s="67">
        <f t="shared" si="439"/>
        <v>1.0552701569572125</v>
      </c>
      <c r="BJ1049" s="67">
        <f t="shared" si="434"/>
        <v>2.110540313914425</v>
      </c>
      <c r="BK1049" s="67">
        <f t="shared" si="435"/>
        <v>6.3316209417432754</v>
      </c>
      <c r="BL1049" s="68">
        <f t="shared" si="438"/>
        <v>3.1658104708716372</v>
      </c>
      <c r="BM1049" s="69">
        <f>BI1049-BI$13</f>
        <v>-0.18239808874925956</v>
      </c>
      <c r="BN1049" s="69">
        <f>BJ1049-BJ$13</f>
        <v>-0.36479617749851911</v>
      </c>
      <c r="BO1049" s="69">
        <f>BK1049-BK$13</f>
        <v>-1.0943885324955565</v>
      </c>
      <c r="BP1049" s="69">
        <f>BL1049-BL$13</f>
        <v>-0.54719426624777867</v>
      </c>
    </row>
    <row r="1050" spans="1:68" s="53" customFormat="1" x14ac:dyDescent="0.25">
      <c r="A1050" s="61">
        <v>3.949849E-12</v>
      </c>
      <c r="B1050" s="61">
        <v>1.0874881E-12</v>
      </c>
      <c r="C1050" s="61" t="s">
        <v>0</v>
      </c>
      <c r="D1050" s="61" t="s">
        <v>0</v>
      </c>
      <c r="E1050" s="61">
        <v>2.2943945E-11</v>
      </c>
      <c r="F1050" s="61">
        <v>2.0872972000000001E-11</v>
      </c>
      <c r="G1050" s="61">
        <v>1.3311481E-12</v>
      </c>
      <c r="H1050" s="61">
        <v>5.4455249999999997E-13</v>
      </c>
      <c r="I1050" s="61">
        <v>2.1647162E-13</v>
      </c>
      <c r="J1050" s="61">
        <v>2.5827072999999998E-13</v>
      </c>
      <c r="K1050" s="61">
        <v>1.8915007000000001E-13</v>
      </c>
      <c r="L1050" s="61">
        <v>2.0696613999999999E-13</v>
      </c>
      <c r="M1050" s="61">
        <v>3.572574E-13</v>
      </c>
      <c r="N1050" s="61">
        <v>4.7528782999999999E-13</v>
      </c>
      <c r="O1050" s="61">
        <v>6.5097683000000005E-13</v>
      </c>
      <c r="P1050" s="61">
        <v>8.1557619999999997E-13</v>
      </c>
      <c r="Q1050" s="61">
        <v>9.3688029999999991E-13</v>
      </c>
      <c r="R1050" s="61">
        <v>1.7574712000000001E-12</v>
      </c>
      <c r="S1050" s="61">
        <v>6.2858192999999998E-13</v>
      </c>
      <c r="T1050" s="61" t="s">
        <v>0</v>
      </c>
      <c r="U1050" s="61" t="s">
        <v>0</v>
      </c>
      <c r="V1050" s="61" t="s">
        <v>0</v>
      </c>
      <c r="W1050" s="61">
        <v>3.8195289999999998E-12</v>
      </c>
      <c r="X1050" s="61">
        <v>2.4101529999999999E-12</v>
      </c>
      <c r="Y1050" s="61">
        <v>2.2747619999999998E-12</v>
      </c>
      <c r="Z1050" s="61">
        <v>3.0220292000000001E-12</v>
      </c>
      <c r="AA1050" s="61">
        <v>9.3379899999999999E-12</v>
      </c>
      <c r="AB1050" s="61" t="s">
        <v>0</v>
      </c>
      <c r="AC1050" s="61" t="s">
        <v>0</v>
      </c>
      <c r="AD1050" s="61" t="s">
        <v>0</v>
      </c>
      <c r="AE1050" s="61">
        <v>3.3477763E-12</v>
      </c>
      <c r="AF1050" s="61">
        <v>3.927584E-12</v>
      </c>
      <c r="AG1050" s="61">
        <v>3.3438761999999999E-12</v>
      </c>
      <c r="AH1050" s="61">
        <v>4.1778910000000003E-12</v>
      </c>
      <c r="AI1050" s="61">
        <v>5.2241513999999997E-12</v>
      </c>
      <c r="AJ1050" s="61">
        <v>5.3177460000000001E-12</v>
      </c>
      <c r="AK1050" s="54"/>
      <c r="AL1050" s="55"/>
      <c r="AM1050" s="72" t="s">
        <v>28</v>
      </c>
      <c r="AN1050" s="55"/>
      <c r="AO1050" s="55">
        <f>SUM(S1047:AB1055)/54</f>
        <v>1.3510662466543772E-4</v>
      </c>
      <c r="AP1050" s="56"/>
      <c r="AR1050" s="72" t="s">
        <v>28</v>
      </c>
      <c r="AS1050" s="55"/>
      <c r="AT1050" s="56">
        <f>((AO1050-AO$14)*100)/AO$14</f>
        <v>-43.268128145802997</v>
      </c>
      <c r="AZ1050" s="70" t="s">
        <v>17</v>
      </c>
      <c r="BA1050" s="55">
        <f t="shared" si="426"/>
        <v>2.3188218569739835E-3</v>
      </c>
      <c r="BB1050" s="55">
        <f t="shared" si="427"/>
        <v>2.3188218569739835E-6</v>
      </c>
      <c r="BC1050" s="55">
        <f t="shared" si="428"/>
        <v>1.8736080604349787E-4</v>
      </c>
      <c r="BD1050" s="55">
        <f t="shared" si="429"/>
        <v>2.2483296725219742E-3</v>
      </c>
      <c r="BE1050" s="55">
        <f t="shared" si="430"/>
        <v>2.2483296725219741</v>
      </c>
      <c r="BF1050" s="55">
        <f t="shared" si="431"/>
        <v>2.2483296725219741E-18</v>
      </c>
      <c r="BG1050" s="66">
        <f t="shared" si="437"/>
        <v>7.9081623736451656E-4</v>
      </c>
      <c r="BH1050" s="66">
        <f t="shared" si="432"/>
        <v>0.28864792663804856</v>
      </c>
      <c r="BI1050" s="67">
        <f t="shared" si="439"/>
        <v>1.707535373347755</v>
      </c>
      <c r="BJ1050" s="67">
        <f t="shared" si="434"/>
        <v>3.4150707466955099</v>
      </c>
      <c r="BK1050" s="67">
        <f t="shared" si="435"/>
        <v>10.245212240086529</v>
      </c>
      <c r="BL1050" s="68">
        <f t="shared" si="438"/>
        <v>5.1226061200432644</v>
      </c>
      <c r="BM1050" s="69">
        <f>BI1050-BI$14</f>
        <v>-0.38290648258083726</v>
      </c>
      <c r="BN1050" s="69">
        <f>BJ1050-BJ$14</f>
        <v>-0.76581296516167452</v>
      </c>
      <c r="BO1050" s="69">
        <f>BK1050-BK$14</f>
        <v>-2.2974388954850244</v>
      </c>
      <c r="BP1050" s="69">
        <f>BL1050-BL$14</f>
        <v>-1.1487194477425122</v>
      </c>
    </row>
    <row r="1051" spans="1:68" s="53" customFormat="1" x14ac:dyDescent="0.25">
      <c r="A1051" s="61">
        <v>8.0785150000000001E-12</v>
      </c>
      <c r="B1051" s="61">
        <v>2.4668464000000001E-12</v>
      </c>
      <c r="C1051" s="61" t="s">
        <v>0</v>
      </c>
      <c r="D1051" s="61" t="s">
        <v>0</v>
      </c>
      <c r="E1051" s="61">
        <v>1.1533226000000001E-11</v>
      </c>
      <c r="F1051" s="61">
        <v>4.2181579999999999E-12</v>
      </c>
      <c r="G1051" s="61">
        <v>1.0700406000000001E-12</v>
      </c>
      <c r="H1051" s="61">
        <v>2.9227680000000001E-13</v>
      </c>
      <c r="I1051" s="61">
        <v>2.0114184000000001E-13</v>
      </c>
      <c r="J1051" s="61">
        <v>1.2243072000000001E-13</v>
      </c>
      <c r="K1051" s="61">
        <v>1.5813814E-13</v>
      </c>
      <c r="L1051" s="61">
        <v>2.6043344000000002E-13</v>
      </c>
      <c r="M1051" s="61">
        <v>4.3373117999999998E-13</v>
      </c>
      <c r="N1051" s="61">
        <v>6.3055653000000005E-13</v>
      </c>
      <c r="O1051" s="61">
        <v>8.8061140000000002E-13</v>
      </c>
      <c r="P1051" s="61">
        <v>1.1574587999999999E-12</v>
      </c>
      <c r="Q1051" s="61">
        <v>1.5597201E-12</v>
      </c>
      <c r="R1051" s="61">
        <v>4.2659682E-12</v>
      </c>
      <c r="S1051" s="61" t="s">
        <v>0</v>
      </c>
      <c r="T1051" s="61" t="s">
        <v>0</v>
      </c>
      <c r="U1051" s="61" t="s">
        <v>0</v>
      </c>
      <c r="V1051" s="61" t="s">
        <v>0</v>
      </c>
      <c r="W1051" s="61">
        <v>6.5526378000000002E-12</v>
      </c>
      <c r="X1051" s="61">
        <v>3.0898751000000002E-12</v>
      </c>
      <c r="Y1051" s="61">
        <v>3.8124140000000002E-12</v>
      </c>
      <c r="Z1051" s="61">
        <v>4.5781894000000004E-12</v>
      </c>
      <c r="AA1051" s="61">
        <v>2.4921516999999998E-4</v>
      </c>
      <c r="AB1051" s="61" t="s">
        <v>0</v>
      </c>
      <c r="AC1051" s="61" t="s">
        <v>0</v>
      </c>
      <c r="AD1051" s="61" t="s">
        <v>0</v>
      </c>
      <c r="AE1051" s="61">
        <v>7.4355509999999995E-12</v>
      </c>
      <c r="AF1051" s="61">
        <v>4.1657740000000002E-12</v>
      </c>
      <c r="AG1051" s="61">
        <v>3.3743315999999999E-12</v>
      </c>
      <c r="AH1051" s="61">
        <v>5.7297534999999999E-12</v>
      </c>
      <c r="AI1051" s="61">
        <v>1.1564090000000001E-11</v>
      </c>
      <c r="AJ1051" s="61">
        <v>1.6581384E-11</v>
      </c>
      <c r="AK1051" s="54"/>
      <c r="AL1051" s="55"/>
      <c r="AM1051" s="73" t="s">
        <v>29</v>
      </c>
      <c r="AN1051" s="55"/>
      <c r="AO1051" s="66">
        <f>(SUM(AC1042:AJ1064)+SUM(A1042:D1055))/173</f>
        <v>1.0743836686045722E-3</v>
      </c>
      <c r="AP1051" s="55"/>
      <c r="AR1051" s="73" t="s">
        <v>29</v>
      </c>
      <c r="AS1051" s="55"/>
      <c r="AT1051" s="56">
        <f>((AO1051-AO$15)*100)/AO$15</f>
        <v>-9.1930299263540487</v>
      </c>
      <c r="AZ1051" s="70" t="s">
        <v>19</v>
      </c>
      <c r="BA1051" s="55">
        <f t="shared" si="426"/>
        <v>2.4448332624340142E-3</v>
      </c>
      <c r="BB1051" s="55">
        <f t="shared" si="427"/>
        <v>2.4448332624340142E-6</v>
      </c>
      <c r="BC1051" s="55">
        <f t="shared" si="428"/>
        <v>1.9754252760466833E-4</v>
      </c>
      <c r="BD1051" s="55">
        <f t="shared" si="429"/>
        <v>2.3705103312560202E-3</v>
      </c>
      <c r="BE1051" s="55">
        <f t="shared" si="430"/>
        <v>2.3705103312560203</v>
      </c>
      <c r="BF1051" s="55">
        <f t="shared" si="431"/>
        <v>2.3705103312560203E-18</v>
      </c>
      <c r="BG1051" s="66">
        <f t="shared" si="437"/>
        <v>8.3379145136433627E-4</v>
      </c>
      <c r="BH1051" s="66">
        <f t="shared" si="432"/>
        <v>0.30433387974798276</v>
      </c>
      <c r="BI1051" s="67">
        <f t="shared" si="439"/>
        <v>1.80032772461059</v>
      </c>
      <c r="BJ1051" s="67">
        <f t="shared" si="434"/>
        <v>3.60065544922118</v>
      </c>
      <c r="BK1051" s="67">
        <f t="shared" si="435"/>
        <v>10.801966347663541</v>
      </c>
      <c r="BL1051" s="68">
        <f t="shared" si="438"/>
        <v>5.4009831738317713</v>
      </c>
      <c r="BM1051" s="69">
        <f>BI1051-BI$15</f>
        <v>-0.14866015657255249</v>
      </c>
      <c r="BN1051" s="69">
        <f>BJ1051-BJ$15</f>
        <v>-0.29732031314510499</v>
      </c>
      <c r="BO1051" s="69">
        <f>BK1051-BK$15</f>
        <v>-0.89196093943531451</v>
      </c>
      <c r="BP1051" s="69">
        <f>BL1051-BL$15</f>
        <v>-0.44598046971765548</v>
      </c>
    </row>
    <row r="1052" spans="1:68" s="53" customFormat="1" x14ac:dyDescent="0.25">
      <c r="A1052" s="61">
        <v>7.5126179999999998E-4</v>
      </c>
      <c r="B1052" s="61">
        <v>6.028395E-12</v>
      </c>
      <c r="C1052" s="61" t="s">
        <v>0</v>
      </c>
      <c r="D1052" s="61" t="s">
        <v>0</v>
      </c>
      <c r="E1052" s="61">
        <v>1.8915368E-12</v>
      </c>
      <c r="F1052" s="61">
        <v>2.8385196000000001E-12</v>
      </c>
      <c r="G1052" s="61">
        <v>9.2426370000000006E-13</v>
      </c>
      <c r="H1052" s="61">
        <v>5.0297510000000004E-13</v>
      </c>
      <c r="I1052" s="61">
        <v>1.8865209E-13</v>
      </c>
      <c r="J1052" s="61">
        <v>1.2686143000000001E-13</v>
      </c>
      <c r="K1052" s="61">
        <v>1.116128E-13</v>
      </c>
      <c r="L1052" s="61">
        <v>1.4200950000000001E-13</v>
      </c>
      <c r="M1052" s="61">
        <v>2.8752401999999998E-13</v>
      </c>
      <c r="N1052" s="61">
        <v>7.5163020000000001E-13</v>
      </c>
      <c r="O1052" s="61">
        <v>1.1648903999999999E-12</v>
      </c>
      <c r="P1052" s="61">
        <v>1.7791799E-12</v>
      </c>
      <c r="Q1052" s="61">
        <v>2.8654398999999999E-12</v>
      </c>
      <c r="R1052" s="61">
        <v>3.1766719999999997E-11</v>
      </c>
      <c r="S1052" s="61" t="s">
        <v>0</v>
      </c>
      <c r="T1052" s="61" t="s">
        <v>0</v>
      </c>
      <c r="U1052" s="61" t="s">
        <v>0</v>
      </c>
      <c r="V1052" s="61" t="s">
        <v>0</v>
      </c>
      <c r="W1052" s="61">
        <v>4.2496590000000001E-12</v>
      </c>
      <c r="X1052" s="61">
        <v>3.5178828E-12</v>
      </c>
      <c r="Y1052" s="61">
        <v>5.8250887000000002E-12</v>
      </c>
      <c r="Z1052" s="61">
        <v>5.1953792999999996E-12</v>
      </c>
      <c r="AA1052" s="61">
        <v>2.9777691999999999E-4</v>
      </c>
      <c r="AB1052" s="61" t="s">
        <v>0</v>
      </c>
      <c r="AC1052" s="61" t="s">
        <v>0</v>
      </c>
      <c r="AD1052" s="61" t="s">
        <v>0</v>
      </c>
      <c r="AE1052" s="61">
        <v>2.4326162E-12</v>
      </c>
      <c r="AF1052" s="61">
        <v>1.8534852000000001E-12</v>
      </c>
      <c r="AG1052" s="61">
        <v>2.6227723999999999E-12</v>
      </c>
      <c r="AH1052" s="61">
        <v>8.4560289999999993E-12</v>
      </c>
      <c r="AI1052" s="61">
        <v>4.7080000000000003E-5</v>
      </c>
      <c r="AJ1052" s="61">
        <v>4.4317272999999999E-4</v>
      </c>
      <c r="AK1052" s="54"/>
      <c r="AL1052" s="55"/>
      <c r="AM1052" s="53" t="s">
        <v>30</v>
      </c>
      <c r="AN1052" s="55"/>
      <c r="AO1052" s="55">
        <f>SUM(U1070:W1071)/6</f>
        <v>3.8342412E-3</v>
      </c>
      <c r="AP1052" s="55"/>
      <c r="AR1052" s="53" t="s">
        <v>30</v>
      </c>
      <c r="AT1052" s="56">
        <f>((AO1052-AO$16)*100)/AO$16</f>
        <v>15.58525130998879</v>
      </c>
      <c r="AZ1052" s="71" t="s">
        <v>22</v>
      </c>
      <c r="BA1052" s="55">
        <f t="shared" si="426"/>
        <v>3.5744812682659051E-5</v>
      </c>
      <c r="BB1052" s="55">
        <f t="shared" si="427"/>
        <v>3.574481268265905E-8</v>
      </c>
      <c r="BC1052" s="55">
        <f t="shared" si="428"/>
        <v>2.8881808647588511E-6</v>
      </c>
      <c r="BD1052" s="55">
        <f t="shared" si="429"/>
        <v>3.4658170377106215E-5</v>
      </c>
      <c r="BE1052" s="55">
        <f t="shared" si="430"/>
        <v>3.4658170377106216E-2</v>
      </c>
      <c r="BF1052" s="55">
        <f t="shared" si="431"/>
        <v>3.4658170377106218E-20</v>
      </c>
      <c r="BG1052" s="66">
        <f t="shared" si="437"/>
        <v>1.2190491557591455E-5</v>
      </c>
      <c r="BH1052" s="66">
        <f t="shared" si="432"/>
        <v>4.449529418520881E-3</v>
      </c>
      <c r="BI1052" s="67">
        <f t="shared" si="439"/>
        <v>2.6321785731733591E-2</v>
      </c>
      <c r="BJ1052" s="67">
        <f t="shared" si="434"/>
        <v>5.2643571463467181E-2</v>
      </c>
      <c r="BK1052" s="67">
        <f t="shared" si="435"/>
        <v>0.15793071439040154</v>
      </c>
      <c r="BL1052" s="68">
        <f t="shared" si="438"/>
        <v>7.8965357195200772E-2</v>
      </c>
      <c r="BM1052" s="69">
        <f>BI1052-BI$16</f>
        <v>-1.3750349742706149E-2</v>
      </c>
      <c r="BN1052" s="69">
        <f>BJ1052-BJ$16</f>
        <v>-2.7500699485412297E-2</v>
      </c>
      <c r="BO1052" s="69">
        <f>BK1052-BK$16</f>
        <v>-8.2502098456236905E-2</v>
      </c>
      <c r="BP1052" s="69">
        <f>BL1052-BL$16</f>
        <v>-4.1251049228118439E-2</v>
      </c>
    </row>
    <row r="1053" spans="1:68" s="53" customFormat="1" x14ac:dyDescent="0.25">
      <c r="A1053" s="61">
        <v>2.4221913999999999E-3</v>
      </c>
      <c r="B1053" s="61">
        <v>5.8254523999999998E-4</v>
      </c>
      <c r="C1053" s="61">
        <v>7.2782429999999998E-13</v>
      </c>
      <c r="D1053" s="61">
        <v>1.1497018000000001E-12</v>
      </c>
      <c r="E1053" s="61">
        <v>1.7900622E-12</v>
      </c>
      <c r="F1053" s="61">
        <v>2.1078052000000001E-12</v>
      </c>
      <c r="G1053" s="61">
        <v>1.1512407000000001E-12</v>
      </c>
      <c r="H1053" s="61">
        <v>8.3339120000000003E-13</v>
      </c>
      <c r="I1053" s="61">
        <v>2.5262033000000002E-13</v>
      </c>
      <c r="J1053" s="61">
        <v>2.4678043000000002E-13</v>
      </c>
      <c r="K1053" s="61">
        <v>1.8840287000000001E-13</v>
      </c>
      <c r="L1053" s="61">
        <v>2.3127514999999998E-13</v>
      </c>
      <c r="M1053" s="61">
        <v>4.5517712999999998E-13</v>
      </c>
      <c r="N1053" s="61">
        <v>1.0781626E-12</v>
      </c>
      <c r="O1053" s="61">
        <v>2.5887906999999999E-12</v>
      </c>
      <c r="P1053" s="61">
        <v>5.773924E-12</v>
      </c>
      <c r="Q1053" s="61">
        <v>6.9687019999999999E-12</v>
      </c>
      <c r="R1053" s="61">
        <v>3.9228602000000002E-4</v>
      </c>
      <c r="S1053" s="61" t="s">
        <v>0</v>
      </c>
      <c r="T1053" s="61" t="s">
        <v>0</v>
      </c>
      <c r="U1053" s="61" t="s">
        <v>0</v>
      </c>
      <c r="V1053" s="61" t="s">
        <v>0</v>
      </c>
      <c r="W1053" s="61">
        <v>1.2664824999999999E-12</v>
      </c>
      <c r="X1053" s="61">
        <v>2.3181493999999998E-12</v>
      </c>
      <c r="Y1053" s="61">
        <v>3.0797060000000001E-4</v>
      </c>
      <c r="Z1053" s="61">
        <v>8.8065973000000001E-4</v>
      </c>
      <c r="AA1053" s="61">
        <v>4.5932876E-4</v>
      </c>
      <c r="AB1053" s="61" t="s">
        <v>0</v>
      </c>
      <c r="AC1053" s="61" t="s">
        <v>0</v>
      </c>
      <c r="AD1053" s="61" t="s">
        <v>0</v>
      </c>
      <c r="AE1053" s="61">
        <v>1.5063238E-12</v>
      </c>
      <c r="AF1053" s="61">
        <v>3.5646E-12</v>
      </c>
      <c r="AG1053" s="61">
        <v>4.2213073000000004E-12</v>
      </c>
      <c r="AH1053" s="61">
        <v>3.0164264000000002E-9</v>
      </c>
      <c r="AI1053" s="61">
        <v>2.3306444999999999E-4</v>
      </c>
      <c r="AJ1053" s="61">
        <v>1.1025258999999999E-3</v>
      </c>
      <c r="AK1053" s="54"/>
      <c r="AL1053" s="55"/>
      <c r="AM1053" s="53" t="s">
        <v>31</v>
      </c>
      <c r="AN1053" s="55"/>
      <c r="AO1053" s="55">
        <f>((SUM(A1038:Z1071)+SUM(AA1038:AJ1064))/895)</f>
        <v>8.6154158684639598E-4</v>
      </c>
      <c r="AP1053" s="55"/>
      <c r="AR1053" s="53" t="s">
        <v>31</v>
      </c>
      <c r="AT1053" s="56">
        <f>((AO1053-AO$17)*100)/AO$17</f>
        <v>-10.114679102909069</v>
      </c>
      <c r="AZ1053" s="71" t="s">
        <v>25</v>
      </c>
      <c r="BA1053" s="55">
        <f t="shared" si="426"/>
        <v>1.3903320123275646E-5</v>
      </c>
      <c r="BB1053" s="55">
        <f t="shared" si="427"/>
        <v>1.3903320123275646E-8</v>
      </c>
      <c r="BC1053" s="55">
        <f t="shared" si="428"/>
        <v>1.1233882659606722E-6</v>
      </c>
      <c r="BD1053" s="55">
        <f t="shared" si="429"/>
        <v>1.3480659191528067E-5</v>
      </c>
      <c r="BE1053" s="55">
        <f t="shared" si="430"/>
        <v>1.3480659191528067E-2</v>
      </c>
      <c r="BF1053" s="55">
        <f t="shared" si="431"/>
        <v>1.3480659191528068E-20</v>
      </c>
      <c r="BG1053" s="66">
        <f t="shared" si="437"/>
        <v>4.7416196607321247E-6</v>
      </c>
      <c r="BH1053" s="66">
        <f t="shared" si="432"/>
        <v>1.7306911761672255E-3</v>
      </c>
      <c r="BI1053" s="67">
        <f t="shared" si="439"/>
        <v>1.0238134872702814E-2</v>
      </c>
      <c r="BJ1053" s="67">
        <f t="shared" si="434"/>
        <v>2.0476269745405628E-2</v>
      </c>
      <c r="BK1053" s="67">
        <f t="shared" si="435"/>
        <v>6.142880923621688E-2</v>
      </c>
      <c r="BL1053" s="68">
        <f t="shared" si="438"/>
        <v>3.071440461810844E-2</v>
      </c>
      <c r="BM1053" s="69">
        <f>BI1053-BI$17</f>
        <v>-1.6151437920043553E-2</v>
      </c>
      <c r="BN1053" s="69">
        <f>BJ1053-BJ$17</f>
        <v>-3.2302875840087106E-2</v>
      </c>
      <c r="BO1053" s="69">
        <f>BK1053-BK$17</f>
        <v>-9.6908627520261331E-2</v>
      </c>
      <c r="BP1053" s="69">
        <f>BL1053-BL$17</f>
        <v>-4.8454313760130666E-2</v>
      </c>
    </row>
    <row r="1054" spans="1:68" s="53" customFormat="1" x14ac:dyDescent="0.25">
      <c r="A1054" s="61">
        <v>1.2063187999999999E-3</v>
      </c>
      <c r="B1054" s="61">
        <v>5.2456993000000002E-12</v>
      </c>
      <c r="C1054" s="61">
        <v>7.1190860000000004E-13</v>
      </c>
      <c r="D1054" s="61">
        <v>9.2395499999999997E-13</v>
      </c>
      <c r="E1054" s="61">
        <v>8.5959315999999996E-13</v>
      </c>
      <c r="F1054" s="61">
        <v>1.2788005999999999E-12</v>
      </c>
      <c r="G1054" s="61">
        <v>1.3816962999999999E-12</v>
      </c>
      <c r="H1054" s="61">
        <v>8.1209109999999995E-13</v>
      </c>
      <c r="I1054" s="61">
        <v>6.3065285999999996E-13</v>
      </c>
      <c r="J1054" s="61">
        <v>7.0270584999999997E-13</v>
      </c>
      <c r="K1054" s="61">
        <v>8.0812760000000004E-13</v>
      </c>
      <c r="L1054" s="61">
        <v>9.212334999999999E-13</v>
      </c>
      <c r="M1054" s="61">
        <v>1.514007E-12</v>
      </c>
      <c r="N1054" s="61">
        <v>3.0875642999999999E-12</v>
      </c>
      <c r="O1054" s="61">
        <v>6.2705249999999999E-12</v>
      </c>
      <c r="P1054" s="61">
        <v>1.1255223000000001E-4</v>
      </c>
      <c r="Q1054" s="61">
        <v>6.1881716999999999E-4</v>
      </c>
      <c r="R1054" s="61">
        <v>2.2160266E-6</v>
      </c>
      <c r="S1054" s="61" t="s">
        <v>0</v>
      </c>
      <c r="T1054" s="61" t="s">
        <v>0</v>
      </c>
      <c r="U1054" s="61" t="s">
        <v>0</v>
      </c>
      <c r="V1054" s="61" t="s">
        <v>0</v>
      </c>
      <c r="W1054" s="61">
        <v>1.6151955999999999E-12</v>
      </c>
      <c r="X1054" s="61">
        <v>4.4255323999999998E-12</v>
      </c>
      <c r="Y1054" s="61">
        <v>3.3641478999999998E-4</v>
      </c>
      <c r="Z1054" s="61">
        <v>1.5455018E-3</v>
      </c>
      <c r="AA1054" s="61">
        <v>1.4207862999999999E-3</v>
      </c>
      <c r="AB1054" s="61" t="s">
        <v>0</v>
      </c>
      <c r="AC1054" s="61" t="s">
        <v>0</v>
      </c>
      <c r="AD1054" s="61" t="s">
        <v>0</v>
      </c>
      <c r="AE1054" s="61">
        <v>1.3394293999999999E-12</v>
      </c>
      <c r="AF1054" s="61">
        <v>3.5444253999999998E-12</v>
      </c>
      <c r="AG1054" s="61">
        <v>3.2650739999999998E-5</v>
      </c>
      <c r="AH1054" s="61">
        <v>4.7116254999999998E-4</v>
      </c>
      <c r="AI1054" s="61">
        <v>8.2685699999999996E-4</v>
      </c>
      <c r="AJ1054" s="61">
        <v>1.3349171E-3</v>
      </c>
      <c r="AK1054" s="54"/>
      <c r="AL1054" s="55"/>
      <c r="AZ1054" s="72" t="s">
        <v>27</v>
      </c>
      <c r="BA1054" s="55">
        <f t="shared" si="426"/>
        <v>1.7728672067935785E-5</v>
      </c>
      <c r="BB1054" s="55">
        <f t="shared" si="427"/>
        <v>1.7728672067935785E-8</v>
      </c>
      <c r="BC1054" s="55">
        <f t="shared" si="428"/>
        <v>1.4324767030892113E-6</v>
      </c>
      <c r="BD1054" s="55">
        <f t="shared" si="429"/>
        <v>1.7189720437070536E-5</v>
      </c>
      <c r="BE1054" s="55">
        <f t="shared" si="430"/>
        <v>1.7189720437070535E-2</v>
      </c>
      <c r="BF1054" s="55">
        <f t="shared" si="431"/>
        <v>1.7189720437070536E-20</v>
      </c>
      <c r="BG1054" s="66">
        <f t="shared" si="437"/>
        <v>6.0462263179330046E-6</v>
      </c>
      <c r="BH1054" s="66">
        <f t="shared" si="432"/>
        <v>2.2068726060455466E-3</v>
      </c>
      <c r="BI1054" s="67">
        <f t="shared" si="439"/>
        <v>1.3055049738916743E-2</v>
      </c>
      <c r="BJ1054" s="67">
        <f t="shared" si="434"/>
        <v>2.6110099477833486E-2</v>
      </c>
      <c r="BK1054" s="67">
        <f t="shared" si="435"/>
        <v>7.8330298433500464E-2</v>
      </c>
      <c r="BL1054" s="68">
        <f t="shared" si="438"/>
        <v>3.9165149216750232E-2</v>
      </c>
      <c r="BM1054" s="69">
        <f>BI1054-BI$18</f>
        <v>-7.8962516227432736E-3</v>
      </c>
      <c r="BN1054" s="69">
        <f>BJ1054-BJ$18</f>
        <v>-1.5792503245486547E-2</v>
      </c>
      <c r="BO1054" s="69">
        <f>BK1054-BK$18</f>
        <v>-4.7377509736459641E-2</v>
      </c>
      <c r="BP1054" s="69">
        <f>BL1054-BL$18</f>
        <v>-2.3688754868229821E-2</v>
      </c>
    </row>
    <row r="1055" spans="1:68" s="53" customFormat="1" x14ac:dyDescent="0.25">
      <c r="A1055" s="61" t="s">
        <v>0</v>
      </c>
      <c r="B1055" s="61" t="s">
        <v>0</v>
      </c>
      <c r="C1055" s="61">
        <v>5.7668359999999998E-13</v>
      </c>
      <c r="D1055" s="61">
        <v>1.9346804999999999E-12</v>
      </c>
      <c r="E1055" s="61">
        <v>1.5877611999999999E-6</v>
      </c>
      <c r="F1055" s="61">
        <v>1.4067350000000001E-12</v>
      </c>
      <c r="G1055" s="61">
        <v>9.3017639999999992E-13</v>
      </c>
      <c r="H1055" s="61">
        <v>5.4184863000000002E-13</v>
      </c>
      <c r="I1055" s="61">
        <v>4.7311090000000001E-13</v>
      </c>
      <c r="J1055" s="61">
        <v>4.946825E-13</v>
      </c>
      <c r="K1055" s="61">
        <v>5.3930433000000005E-13</v>
      </c>
      <c r="L1055" s="61">
        <v>5.8412303000000001E-13</v>
      </c>
      <c r="M1055" s="61">
        <v>7.7633430000000004E-13</v>
      </c>
      <c r="N1055" s="61">
        <v>1.0612642000000001E-12</v>
      </c>
      <c r="O1055" s="61">
        <v>1.6213836E-12</v>
      </c>
      <c r="P1055" s="61">
        <v>3.9891605999999999E-12</v>
      </c>
      <c r="Q1055" s="61">
        <v>1.7923091999999999E-4</v>
      </c>
      <c r="R1055" s="61">
        <v>4.4512791999999998E-4</v>
      </c>
      <c r="S1055" s="61" t="s">
        <v>0</v>
      </c>
      <c r="T1055" s="61" t="s">
        <v>0</v>
      </c>
      <c r="U1055" s="61" t="s">
        <v>0</v>
      </c>
      <c r="V1055" s="61">
        <v>6.0543419999999998E-13</v>
      </c>
      <c r="W1055" s="61">
        <v>6.7898989999999996E-13</v>
      </c>
      <c r="X1055" s="61">
        <v>7.5333315999999997E-13</v>
      </c>
      <c r="Y1055" s="61">
        <v>1.5470543E-12</v>
      </c>
      <c r="Z1055" s="61">
        <v>4.6086040000000003E-12</v>
      </c>
      <c r="AA1055" s="61">
        <v>9.4681279999999995E-4</v>
      </c>
      <c r="AB1055" s="61" t="s">
        <v>0</v>
      </c>
      <c r="AC1055" s="61" t="s">
        <v>0</v>
      </c>
      <c r="AD1055" s="61" t="s">
        <v>0</v>
      </c>
      <c r="AE1055" s="61">
        <v>2.1190985000000001E-12</v>
      </c>
      <c r="AF1055" s="61">
        <v>2.7846883000000002E-12</v>
      </c>
      <c r="AG1055" s="61">
        <v>9.7491102999999995E-4</v>
      </c>
      <c r="AH1055" s="61">
        <v>2.0473725000000001E-4</v>
      </c>
      <c r="AI1055" s="61">
        <v>4.0893770000000003E-4</v>
      </c>
      <c r="AJ1055" s="61">
        <v>1.2791895E-3</v>
      </c>
      <c r="AK1055" s="54"/>
      <c r="AL1055" s="55"/>
      <c r="AZ1055" s="72" t="s">
        <v>28</v>
      </c>
      <c r="BA1055" s="55">
        <f t="shared" si="426"/>
        <v>1.3510662466543772E-4</v>
      </c>
      <c r="BB1055" s="55">
        <f t="shared" si="427"/>
        <v>1.3510662466543772E-7</v>
      </c>
      <c r="BC1055" s="55">
        <f t="shared" si="428"/>
        <v>1.0916615272967368E-5</v>
      </c>
      <c r="BD1055" s="55">
        <f t="shared" si="429"/>
        <v>1.3099938327560841E-4</v>
      </c>
      <c r="BE1055" s="55">
        <f t="shared" si="430"/>
        <v>0.13099938327560839</v>
      </c>
      <c r="BF1055" s="55">
        <f t="shared" si="431"/>
        <v>1.3099938327560841E-19</v>
      </c>
      <c r="BG1055" s="66">
        <f>BF1055*BA$2</f>
        <v>4.6077068076446125E-5</v>
      </c>
      <c r="BH1055" s="66">
        <f t="shared" si="432"/>
        <v>1.6818129847902836E-2</v>
      </c>
      <c r="BI1055" s="67">
        <f t="shared" si="439"/>
        <v>9.9489894014933633E-2</v>
      </c>
      <c r="BJ1055" s="67">
        <f t="shared" si="434"/>
        <v>0.19897978802986727</v>
      </c>
      <c r="BK1055" s="67">
        <f t="shared" si="435"/>
        <v>0.5969393640896018</v>
      </c>
      <c r="BL1055" s="68">
        <f t="shared" si="438"/>
        <v>0.2984696820448009</v>
      </c>
      <c r="BM1055" s="69">
        <f>BI1055-BI$19</f>
        <v>-7.5878714076522136E-2</v>
      </c>
      <c r="BN1055" s="69">
        <f>BJ1055-BJ$19</f>
        <v>-0.15175742815304427</v>
      </c>
      <c r="BO1055" s="69">
        <f>BK1055-BK$19</f>
        <v>-0.4552722844591327</v>
      </c>
      <c r="BP1055" s="69">
        <f>BL1055-BL$19</f>
        <v>-0.22763614222956635</v>
      </c>
    </row>
    <row r="1056" spans="1:68" s="53" customFormat="1" x14ac:dyDescent="0.25">
      <c r="A1056" s="61" t="s">
        <v>0</v>
      </c>
      <c r="B1056" s="61" t="s">
        <v>0</v>
      </c>
      <c r="C1056" s="61">
        <v>1.3559745000000001E-12</v>
      </c>
      <c r="D1056" s="61">
        <v>2.3535245E-12</v>
      </c>
      <c r="E1056" s="61">
        <v>2.0324799000000002E-12</v>
      </c>
      <c r="F1056" s="61">
        <v>8.8906165999999998E-13</v>
      </c>
      <c r="G1056" s="61">
        <v>6.6691050000000002E-13</v>
      </c>
      <c r="H1056" s="61">
        <v>5.9561490000000003E-13</v>
      </c>
      <c r="I1056" s="61">
        <v>7.125608E-13</v>
      </c>
      <c r="J1056" s="61">
        <v>8.5534644999999996E-13</v>
      </c>
      <c r="K1056" s="61">
        <v>8.0624553000000001E-13</v>
      </c>
      <c r="L1056" s="61">
        <v>7.6026982999999999E-13</v>
      </c>
      <c r="M1056" s="61">
        <v>8.5745304999999999E-13</v>
      </c>
      <c r="N1056" s="61">
        <v>1.0990847000000001E-12</v>
      </c>
      <c r="O1056" s="61">
        <v>1.6271348000000001E-12</v>
      </c>
      <c r="P1056" s="61">
        <v>4.1241600000000001E-12</v>
      </c>
      <c r="Q1056" s="61">
        <v>1.1247394E-11</v>
      </c>
      <c r="R1056" s="61">
        <v>1.0407847000000001E-11</v>
      </c>
      <c r="S1056" s="61" t="s">
        <v>0</v>
      </c>
      <c r="T1056" s="61" t="s">
        <v>0</v>
      </c>
      <c r="U1056" s="61" t="s">
        <v>0</v>
      </c>
      <c r="V1056" s="61">
        <v>2.6139969999999999E-12</v>
      </c>
      <c r="W1056" s="61">
        <v>8.4718436E-13</v>
      </c>
      <c r="X1056" s="61">
        <v>9.4431950000000007E-13</v>
      </c>
      <c r="Y1056" s="61">
        <v>1.4755510999999999E-12</v>
      </c>
      <c r="Z1056" s="61">
        <v>4.3142833E-12</v>
      </c>
      <c r="AA1056" s="61">
        <v>1.184318E-3</v>
      </c>
      <c r="AB1056" s="61" t="s">
        <v>0</v>
      </c>
      <c r="AC1056" s="61" t="s">
        <v>0</v>
      </c>
      <c r="AD1056" s="61" t="s">
        <v>0</v>
      </c>
      <c r="AE1056" s="61">
        <v>1.0961501E-3</v>
      </c>
      <c r="AF1056" s="61">
        <v>3.0884630000000001E-5</v>
      </c>
      <c r="AG1056" s="61">
        <v>4.4838349999999999E-12</v>
      </c>
      <c r="AH1056" s="61">
        <v>1.8204497999999999E-12</v>
      </c>
      <c r="AI1056" s="61">
        <v>1.6446922E-12</v>
      </c>
      <c r="AJ1056" s="61">
        <v>2.4212484000000001E-4</v>
      </c>
      <c r="AK1056" s="54"/>
      <c r="AL1056" s="55"/>
      <c r="AZ1056" s="73" t="s">
        <v>29</v>
      </c>
      <c r="BA1056" s="55">
        <f t="shared" si="426"/>
        <v>1.0743836686045722E-3</v>
      </c>
      <c r="BB1056" s="55">
        <f t="shared" si="427"/>
        <v>1.0743836686045722E-6</v>
      </c>
      <c r="BC1056" s="55">
        <f t="shared" si="428"/>
        <v>8.6810200423249426E-5</v>
      </c>
      <c r="BD1056" s="55">
        <f t="shared" si="429"/>
        <v>1.0417224050789931E-3</v>
      </c>
      <c r="BE1056" s="55">
        <f t="shared" si="430"/>
        <v>1.0417224050789931</v>
      </c>
      <c r="BF1056" s="55">
        <f t="shared" si="431"/>
        <v>1.0417224050789931E-18</v>
      </c>
      <c r="BG1056" s="66">
        <f t="shared" ref="BG1056:BG1058" si="440">BF1056*BA$2</f>
        <v>3.6641023015045963E-4</v>
      </c>
      <c r="BH1056" s="66">
        <f t="shared" si="432"/>
        <v>0.13373973400491776</v>
      </c>
      <c r="BI1056" s="67">
        <f t="shared" si="439"/>
        <v>0.79115526411480674</v>
      </c>
      <c r="BJ1056" s="67">
        <f t="shared" si="434"/>
        <v>1.5823105282296135</v>
      </c>
      <c r="BK1056" s="67">
        <f t="shared" si="435"/>
        <v>4.7469315846888405</v>
      </c>
      <c r="BL1056" s="68">
        <f t="shared" si="438"/>
        <v>2.3734657923444202</v>
      </c>
      <c r="BM1056" s="69">
        <f>BI1056-BI$20</f>
        <v>-8.0094226395852397E-2</v>
      </c>
      <c r="BN1056" s="69">
        <f>BJ1056-BJ$20</f>
        <v>-0.16018845279170479</v>
      </c>
      <c r="BO1056" s="69">
        <f>BK1056-BK$20</f>
        <v>-0.48056535837511483</v>
      </c>
      <c r="BP1056" s="69">
        <f>BL1056-BL$20</f>
        <v>-0.24028267918755741</v>
      </c>
    </row>
    <row r="1057" spans="1:68" s="53" customFormat="1" x14ac:dyDescent="0.25">
      <c r="A1057" s="61" t="s">
        <v>0</v>
      </c>
      <c r="B1057" s="61">
        <v>1.5511471999999999E-12</v>
      </c>
      <c r="C1057" s="61">
        <v>6.6790626999999996E-13</v>
      </c>
      <c r="D1057" s="61">
        <v>1.0941884999999999E-12</v>
      </c>
      <c r="E1057" s="61">
        <v>5.6718740000000004E-13</v>
      </c>
      <c r="F1057" s="61">
        <v>5.6340646999999996E-13</v>
      </c>
      <c r="G1057" s="61">
        <v>7.9396776E-13</v>
      </c>
      <c r="H1057" s="61">
        <v>1.1640108999999999E-12</v>
      </c>
      <c r="I1057" s="61">
        <v>2.4388108999999999E-12</v>
      </c>
      <c r="J1057" s="61">
        <v>4.980211E-12</v>
      </c>
      <c r="K1057" s="61">
        <v>6.8372529999999999E-12</v>
      </c>
      <c r="L1057" s="61">
        <v>1.0720018E-11</v>
      </c>
      <c r="M1057" s="61">
        <v>8.6665770000000007E-12</v>
      </c>
      <c r="N1057" s="61">
        <v>6.3793400000000002E-12</v>
      </c>
      <c r="O1057" s="61">
        <v>4.7270089999999999E-12</v>
      </c>
      <c r="P1057" s="61">
        <v>6.2379373E-12</v>
      </c>
      <c r="Q1057" s="61">
        <v>7.312832E-12</v>
      </c>
      <c r="R1057" s="61">
        <v>9.2933100000000005E-12</v>
      </c>
      <c r="S1057" s="61" t="s">
        <v>0</v>
      </c>
      <c r="T1057" s="61" t="s">
        <v>0</v>
      </c>
      <c r="U1057" s="61">
        <v>9.7720760000000006E-13</v>
      </c>
      <c r="V1057" s="61">
        <v>1.9510772999999999E-12</v>
      </c>
      <c r="W1057" s="61">
        <v>4.2573683000000003E-12</v>
      </c>
      <c r="X1057" s="61">
        <v>4.1453233999999999E-12</v>
      </c>
      <c r="Y1057" s="61">
        <v>3.3237177999999998E-12</v>
      </c>
      <c r="Z1057" s="61">
        <v>2.1704359999999999E-12</v>
      </c>
      <c r="AA1057" s="61">
        <v>8.5062960000000007E-12</v>
      </c>
      <c r="AB1057" s="61" t="s">
        <v>0</v>
      </c>
      <c r="AC1057" s="61" t="s">
        <v>0</v>
      </c>
      <c r="AD1057" s="61" t="s">
        <v>0</v>
      </c>
      <c r="AE1057" s="61">
        <v>4.0567729999999997E-11</v>
      </c>
      <c r="AF1057" s="61">
        <v>4.8535499999999997E-12</v>
      </c>
      <c r="AG1057" s="61">
        <v>1.4801733E-12</v>
      </c>
      <c r="AH1057" s="61">
        <v>1.7339262999999999E-12</v>
      </c>
      <c r="AI1057" s="61">
        <v>1.8984497000000001E-12</v>
      </c>
      <c r="AJ1057" s="61">
        <v>1.0033376E-3</v>
      </c>
      <c r="AK1057" s="54"/>
      <c r="AL1057" s="55"/>
      <c r="AZ1057" s="53" t="s">
        <v>30</v>
      </c>
      <c r="BA1057" s="55">
        <f>AH1043</f>
        <v>3.9914753000000001E-3</v>
      </c>
      <c r="BB1057" s="55">
        <f t="shared" si="427"/>
        <v>3.9914753000000004E-6</v>
      </c>
      <c r="BC1057" s="55">
        <f t="shared" si="428"/>
        <v>3.2251120424000001E-4</v>
      </c>
      <c r="BD1057" s="55">
        <f t="shared" si="429"/>
        <v>3.8701344508799999E-3</v>
      </c>
      <c r="BE1057" s="55">
        <f t="shared" si="430"/>
        <v>3.8701344508799997</v>
      </c>
      <c r="BF1057" s="55">
        <f t="shared" si="431"/>
        <v>3.8701344508800004E-18</v>
      </c>
      <c r="BG1057" s="66">
        <f t="shared" si="440"/>
        <v>1.3612617410802769E-3</v>
      </c>
      <c r="BH1057" s="66">
        <f>BG1057*365</f>
        <v>0.49686053549430109</v>
      </c>
      <c r="BI1057" s="67">
        <f t="shared" si="439"/>
        <v>2.9392448782107166</v>
      </c>
      <c r="BJ1057" s="67">
        <f t="shared" si="434"/>
        <v>5.8784897564214331</v>
      </c>
      <c r="BK1057" s="67">
        <f t="shared" si="435"/>
        <v>17.635469269264298</v>
      </c>
      <c r="BL1057" s="68">
        <f>AVERAGE(BI1057:BK1057)</f>
        <v>8.8177346346321492</v>
      </c>
      <c r="BM1057" s="69">
        <f>BI1057-BI$21</f>
        <v>-2.9158977111526152E-2</v>
      </c>
      <c r="BN1057" s="69">
        <f>BJ1057-BJ$21</f>
        <v>-5.8317954223052304E-2</v>
      </c>
      <c r="BO1057" s="69">
        <f>BK1057-BK$21</f>
        <v>-0.17495386266915958</v>
      </c>
      <c r="BP1057" s="69">
        <f>BL1057-BL$21</f>
        <v>-8.7476931334579788E-2</v>
      </c>
    </row>
    <row r="1058" spans="1:68" s="53" customFormat="1" x14ac:dyDescent="0.25">
      <c r="A1058" s="61" t="s">
        <v>0</v>
      </c>
      <c r="B1058" s="61">
        <v>7.6769363000000005E-13</v>
      </c>
      <c r="C1058" s="61">
        <v>2.5660344000000002E-13</v>
      </c>
      <c r="D1058" s="61">
        <v>2.1725294999999999E-13</v>
      </c>
      <c r="E1058" s="61">
        <v>1.5130344000000001E-13</v>
      </c>
      <c r="F1058" s="61">
        <v>2.6237508000000002E-13</v>
      </c>
      <c r="G1058" s="61">
        <v>4.4756743999999999E-13</v>
      </c>
      <c r="H1058" s="61">
        <v>7.1724710000000004E-13</v>
      </c>
      <c r="I1058" s="61">
        <v>1.2980001E-12</v>
      </c>
      <c r="J1058" s="61">
        <v>2.078667E-12</v>
      </c>
      <c r="K1058" s="61">
        <v>3.8393165000000002E-12</v>
      </c>
      <c r="L1058" s="61">
        <v>5.3956819999999998E-12</v>
      </c>
      <c r="M1058" s="61">
        <v>7.4807790000000002E-12</v>
      </c>
      <c r="N1058" s="61">
        <v>6.9190365E-12</v>
      </c>
      <c r="O1058" s="61">
        <v>7.7003680000000007E-12</v>
      </c>
      <c r="P1058" s="61">
        <v>4.5338369999999997E-5</v>
      </c>
      <c r="Q1058" s="61">
        <v>1.6708732999999999E-3</v>
      </c>
      <c r="R1058" s="61">
        <v>1.6759165999999999E-3</v>
      </c>
      <c r="S1058" s="61" t="s">
        <v>0</v>
      </c>
      <c r="T1058" s="61" t="s">
        <v>0</v>
      </c>
      <c r="U1058" s="61">
        <v>1.3352251E-12</v>
      </c>
      <c r="V1058" s="61">
        <v>2.1721654000000002E-12</v>
      </c>
      <c r="W1058" s="61">
        <v>1.7237783E-12</v>
      </c>
      <c r="X1058" s="61">
        <v>2.2105984999999998E-12</v>
      </c>
      <c r="Y1058" s="61">
        <v>3.5028005999999998E-6</v>
      </c>
      <c r="Z1058" s="61" t="s">
        <v>0</v>
      </c>
      <c r="AA1058" s="61" t="s">
        <v>0</v>
      </c>
      <c r="AB1058" s="61" t="s">
        <v>0</v>
      </c>
      <c r="AC1058" s="61" t="s">
        <v>0</v>
      </c>
      <c r="AD1058" s="61" t="s">
        <v>0</v>
      </c>
      <c r="AE1058" s="61" t="s">
        <v>0</v>
      </c>
      <c r="AF1058" s="61">
        <v>3.2757362000000002E-4</v>
      </c>
      <c r="AG1058" s="61">
        <v>1.4322734000000001E-12</v>
      </c>
      <c r="AH1058" s="61">
        <v>1.192504E-4</v>
      </c>
      <c r="AI1058" s="61">
        <v>2.5871690000000002E-4</v>
      </c>
      <c r="AJ1058" s="61">
        <v>4.547823E-12</v>
      </c>
      <c r="AK1058" s="54"/>
      <c r="AL1058" s="55"/>
      <c r="AZ1058" s="53" t="s">
        <v>31</v>
      </c>
      <c r="BA1058" s="55">
        <f>AO1053</f>
        <v>8.6154158684639598E-4</v>
      </c>
      <c r="BB1058" s="55">
        <f>BA1058*0.001</f>
        <v>8.6154158684639599E-7</v>
      </c>
      <c r="BC1058" s="55">
        <f>BB1058*80.8</f>
        <v>6.9612560217188798E-5</v>
      </c>
      <c r="BD1058" s="55">
        <f>BC1058*12</f>
        <v>8.3535072260626552E-4</v>
      </c>
      <c r="BE1058" s="55">
        <f>BD1058*1000</f>
        <v>0.83535072260626553</v>
      </c>
      <c r="BF1058" s="55">
        <f>BE1058*0.000000000000000001</f>
        <v>8.3535072260626558E-19</v>
      </c>
      <c r="BG1058" s="66">
        <f t="shared" si="440"/>
        <v>2.9382208641591485E-4</v>
      </c>
      <c r="BH1058" s="66">
        <f>BG1058*365</f>
        <v>0.10724506154180892</v>
      </c>
      <c r="BI1058" s="67">
        <f>BH1058*BD$2</f>
        <v>0.63442248947495739</v>
      </c>
      <c r="BJ1058" s="67">
        <f>BH1058*BD$3</f>
        <v>1.2688449789499148</v>
      </c>
      <c r="BK1058" s="67">
        <f>BH1058*BD$4</f>
        <v>3.8065349368497445</v>
      </c>
      <c r="BL1058" s="74">
        <f>AVERAGE(BI1058:BK1058)</f>
        <v>1.9032674684248725</v>
      </c>
      <c r="BM1058" s="69">
        <f>BI1058-BI$22</f>
        <v>-7.139074359043196E-2</v>
      </c>
      <c r="BN1058" s="69">
        <f>BJ1058-BJ$22</f>
        <v>-0.14278148718086392</v>
      </c>
      <c r="BO1058" s="69">
        <f>BK1058-BK$22</f>
        <v>-0.42834446154259087</v>
      </c>
      <c r="BP1058" s="69">
        <f>BL1058-BL$22</f>
        <v>-0.21417223077129566</v>
      </c>
    </row>
    <row r="1059" spans="1:68" s="53" customFormat="1" x14ac:dyDescent="0.25">
      <c r="A1059" s="61" t="s">
        <v>0</v>
      </c>
      <c r="B1059" s="61">
        <v>5.6339606000000003E-13</v>
      </c>
      <c r="C1059" s="61">
        <v>1.3922235000000001E-13</v>
      </c>
      <c r="D1059" s="61">
        <v>1.8883239E-13</v>
      </c>
      <c r="E1059" s="61">
        <v>1.00746844E-13</v>
      </c>
      <c r="F1059" s="61">
        <v>1.4599622999999999E-13</v>
      </c>
      <c r="G1059" s="61">
        <v>2.5381364999999999E-13</v>
      </c>
      <c r="H1059" s="61">
        <v>2.7346774000000002E-13</v>
      </c>
      <c r="I1059" s="61">
        <v>3.6366691000000002E-13</v>
      </c>
      <c r="J1059" s="61">
        <v>4.8721830000000005E-13</v>
      </c>
      <c r="K1059" s="61">
        <v>7.7148190000000005E-13</v>
      </c>
      <c r="L1059" s="61">
        <v>8.3796849999999995E-13</v>
      </c>
      <c r="M1059" s="61">
        <v>1.1889452E-12</v>
      </c>
      <c r="N1059" s="61">
        <v>1.8562467E-12</v>
      </c>
      <c r="O1059" s="61">
        <v>1.5211126000000001E-12</v>
      </c>
      <c r="P1059" s="61">
        <v>2.1611259000000002E-12</v>
      </c>
      <c r="Q1059" s="61">
        <v>8.0096590000000001E-5</v>
      </c>
      <c r="R1059" s="61">
        <v>3.9389082999999997E-4</v>
      </c>
      <c r="S1059" s="61" t="s">
        <v>0</v>
      </c>
      <c r="T1059" s="61">
        <v>4.7752070000000001E-12</v>
      </c>
      <c r="U1059" s="61">
        <v>1.3792088000000001E-12</v>
      </c>
      <c r="V1059" s="61">
        <v>8.8745499999999998E-13</v>
      </c>
      <c r="W1059" s="61">
        <v>1.0441032E-12</v>
      </c>
      <c r="X1059" s="61">
        <v>8.7587029999999995E-13</v>
      </c>
      <c r="Y1059" s="61">
        <v>4.5849896E-13</v>
      </c>
      <c r="Z1059" s="61" t="s">
        <v>0</v>
      </c>
      <c r="AA1059" s="61" t="s">
        <v>0</v>
      </c>
      <c r="AB1059" s="61" t="s">
        <v>0</v>
      </c>
      <c r="AC1059" s="61" t="s">
        <v>0</v>
      </c>
      <c r="AD1059" s="61" t="s">
        <v>0</v>
      </c>
      <c r="AE1059" s="61" t="s">
        <v>0</v>
      </c>
      <c r="AF1059" s="61">
        <v>1.1180039999999999E-3</v>
      </c>
      <c r="AG1059" s="61">
        <v>4.9115539999999998E-11</v>
      </c>
      <c r="AH1059" s="61">
        <v>1.8192189000000001E-11</v>
      </c>
      <c r="AI1059" s="61">
        <v>3.1921454000000002E-4</v>
      </c>
      <c r="AJ1059" s="61">
        <v>1.8062234000000001E-11</v>
      </c>
      <c r="AK1059" s="54"/>
      <c r="AL1059" s="55"/>
    </row>
    <row r="1060" spans="1:68" s="53" customFormat="1" x14ac:dyDescent="0.25">
      <c r="A1060" s="61" t="s">
        <v>0</v>
      </c>
      <c r="B1060" s="61">
        <v>1.0993963E-12</v>
      </c>
      <c r="C1060" s="61">
        <v>1.9649784999999999E-13</v>
      </c>
      <c r="D1060" s="61">
        <v>1.5456553E-13</v>
      </c>
      <c r="E1060" s="61">
        <v>9.1203215000000001E-14</v>
      </c>
      <c r="F1060" s="61">
        <v>1.155835E-13</v>
      </c>
      <c r="G1060" s="61">
        <v>2.1851778000000001E-13</v>
      </c>
      <c r="H1060" s="61">
        <v>3.632975E-13</v>
      </c>
      <c r="I1060" s="61">
        <v>5.2515960000000003E-13</v>
      </c>
      <c r="J1060" s="61">
        <v>6.8004776000000001E-13</v>
      </c>
      <c r="K1060" s="61">
        <v>7.9810674999999996E-13</v>
      </c>
      <c r="L1060" s="61">
        <v>8.3481843000000001E-13</v>
      </c>
      <c r="M1060" s="61">
        <v>1.0750871E-12</v>
      </c>
      <c r="N1060" s="61">
        <v>1.0060345999999999E-12</v>
      </c>
      <c r="O1060" s="61">
        <v>9.8702129999999991E-13</v>
      </c>
      <c r="P1060" s="61">
        <v>3.9359153999999998E-12</v>
      </c>
      <c r="Q1060" s="61">
        <v>7.3264130000000002E-4</v>
      </c>
      <c r="R1060" s="61" t="s">
        <v>0</v>
      </c>
      <c r="S1060" s="61">
        <v>2.9174076E-12</v>
      </c>
      <c r="T1060" s="61">
        <v>1.1040798E-12</v>
      </c>
      <c r="U1060" s="61">
        <v>4.7651979999999996E-13</v>
      </c>
      <c r="V1060" s="61">
        <v>5.7814116000000004E-13</v>
      </c>
      <c r="W1060" s="61">
        <v>6.1372190000000002E-13</v>
      </c>
      <c r="X1060" s="61">
        <v>5.7871929999999998E-13</v>
      </c>
      <c r="Y1060" s="61">
        <v>4.0003396000000001E-13</v>
      </c>
      <c r="Z1060" s="61" t="s">
        <v>0</v>
      </c>
      <c r="AA1060" s="61" t="s">
        <v>0</v>
      </c>
      <c r="AB1060" s="61" t="s">
        <v>0</v>
      </c>
      <c r="AC1060" s="61" t="s">
        <v>0</v>
      </c>
      <c r="AD1060" s="61" t="s">
        <v>0</v>
      </c>
      <c r="AE1060" s="61" t="s">
        <v>0</v>
      </c>
      <c r="AF1060" s="61">
        <v>1.0496081000000001E-3</v>
      </c>
      <c r="AG1060" s="61">
        <v>6.150451E-11</v>
      </c>
      <c r="AH1060" s="61">
        <v>1.1519265999999999E-3</v>
      </c>
      <c r="AI1060" s="61">
        <v>8.9758047E-4</v>
      </c>
      <c r="AJ1060" s="61">
        <v>8.4139477000000004E-4</v>
      </c>
      <c r="AK1060" s="54"/>
      <c r="AL1060" s="55"/>
    </row>
    <row r="1061" spans="1:68" s="53" customFormat="1" x14ac:dyDescent="0.25">
      <c r="A1061" s="61" t="s">
        <v>0</v>
      </c>
      <c r="B1061" s="61">
        <v>4.4794095000000003E-12</v>
      </c>
      <c r="C1061" s="61">
        <v>1.2379713E-12</v>
      </c>
      <c r="D1061" s="61">
        <v>3.5973009999999998E-13</v>
      </c>
      <c r="E1061" s="61">
        <v>1.6211714999999999E-13</v>
      </c>
      <c r="F1061" s="61">
        <v>2.1386305E-13</v>
      </c>
      <c r="G1061" s="61">
        <v>3.0367083000000002E-13</v>
      </c>
      <c r="H1061" s="61">
        <v>4.0564627000000002E-13</v>
      </c>
      <c r="I1061" s="61">
        <v>5.224798E-13</v>
      </c>
      <c r="J1061" s="61">
        <v>5.360288E-13</v>
      </c>
      <c r="K1061" s="61">
        <v>5.6573874999999996E-13</v>
      </c>
      <c r="L1061" s="61">
        <v>6.5399464999999998E-13</v>
      </c>
      <c r="M1061" s="61">
        <v>8.3654606000000003E-13</v>
      </c>
      <c r="N1061" s="61">
        <v>9.3290099999999996E-13</v>
      </c>
      <c r="O1061" s="61">
        <v>9.2040239999999997E-13</v>
      </c>
      <c r="P1061" s="61">
        <v>3.0907928E-12</v>
      </c>
      <c r="Q1061" s="61" t="s">
        <v>0</v>
      </c>
      <c r="R1061" s="61">
        <v>3.6877630000000001E-11</v>
      </c>
      <c r="S1061" s="61">
        <v>1.1777029E-12</v>
      </c>
      <c r="T1061" s="61">
        <v>7.8645266000000005E-13</v>
      </c>
      <c r="U1061" s="61">
        <v>5.1257560000000001E-13</v>
      </c>
      <c r="V1061" s="61">
        <v>5.9307569999999997E-13</v>
      </c>
      <c r="W1061" s="61">
        <v>6.7598759999999996E-13</v>
      </c>
      <c r="X1061" s="61">
        <v>5.6288773999999997E-13</v>
      </c>
      <c r="Y1061" s="61">
        <v>7.4220637000000001E-13</v>
      </c>
      <c r="Z1061" s="61" t="s">
        <v>0</v>
      </c>
      <c r="AA1061" s="61" t="s">
        <v>0</v>
      </c>
      <c r="AB1061" s="61" t="s">
        <v>0</v>
      </c>
      <c r="AC1061" s="61" t="s">
        <v>0</v>
      </c>
      <c r="AD1061" s="61" t="s">
        <v>0</v>
      </c>
      <c r="AE1061" s="61" t="s">
        <v>0</v>
      </c>
      <c r="AF1061" s="61">
        <v>1.149165E-3</v>
      </c>
      <c r="AG1061" s="61">
        <v>1.5479930000000001E-10</v>
      </c>
      <c r="AH1061" s="61" t="s">
        <v>0</v>
      </c>
      <c r="AI1061" s="61">
        <v>1.2358881999999999E-3</v>
      </c>
      <c r="AJ1061" s="61">
        <v>1.0353405E-3</v>
      </c>
      <c r="AK1061" s="54"/>
      <c r="AL1061" s="55"/>
    </row>
    <row r="1062" spans="1:68" s="53" customFormat="1" x14ac:dyDescent="0.25">
      <c r="A1062" s="61" t="s">
        <v>0</v>
      </c>
      <c r="B1062" s="61">
        <v>9.9132000000000002E-12</v>
      </c>
      <c r="C1062" s="61">
        <v>3.1720099999999999E-12</v>
      </c>
      <c r="D1062" s="61">
        <v>6.6755930000000004E-13</v>
      </c>
      <c r="E1062" s="61">
        <v>2.6448580000000002E-13</v>
      </c>
      <c r="F1062" s="61">
        <v>2.3511079000000002E-13</v>
      </c>
      <c r="G1062" s="61">
        <v>3.2268814000000002E-13</v>
      </c>
      <c r="H1062" s="61">
        <v>4.1601997000000002E-13</v>
      </c>
      <c r="I1062" s="61">
        <v>5.1375040000000004E-13</v>
      </c>
      <c r="J1062" s="61">
        <v>4.7727700000000005E-13</v>
      </c>
      <c r="K1062" s="61">
        <v>4.7828170000000003E-13</v>
      </c>
      <c r="L1062" s="61">
        <v>6.041813E-13</v>
      </c>
      <c r="M1062" s="61">
        <v>6.6023445000000005E-13</v>
      </c>
      <c r="N1062" s="61">
        <v>5.6137424E-13</v>
      </c>
      <c r="O1062" s="61">
        <v>7.5199584999999995E-13</v>
      </c>
      <c r="P1062" s="61" t="s">
        <v>0</v>
      </c>
      <c r="Q1062" s="61">
        <v>1.3519896E-11</v>
      </c>
      <c r="R1062" s="61">
        <v>1.4506691E-11</v>
      </c>
      <c r="S1062" s="61">
        <v>5.4347402999999997E-12</v>
      </c>
      <c r="T1062" s="61">
        <v>1.1295477000000001E-12</v>
      </c>
      <c r="U1062" s="61">
        <v>6.2113097000000001E-13</v>
      </c>
      <c r="V1062" s="61">
        <v>6.6050354999999999E-13</v>
      </c>
      <c r="W1062" s="61">
        <v>8.0472269999999997E-13</v>
      </c>
      <c r="X1062" s="61">
        <v>8.0320032999999998E-13</v>
      </c>
      <c r="Y1062" s="61">
        <v>1.5351071000000001E-12</v>
      </c>
      <c r="Z1062" s="61" t="s">
        <v>0</v>
      </c>
      <c r="AA1062" s="61" t="s">
        <v>0</v>
      </c>
      <c r="AB1062" s="61" t="s">
        <v>0</v>
      </c>
      <c r="AC1062" s="61" t="s">
        <v>0</v>
      </c>
      <c r="AD1062" s="61" t="s">
        <v>0</v>
      </c>
      <c r="AE1062" s="61" t="s">
        <v>0</v>
      </c>
      <c r="AF1062" s="61">
        <v>2.9639222E-3</v>
      </c>
      <c r="AG1062" s="61">
        <v>4.7072880000000001E-4</v>
      </c>
      <c r="AH1062" s="61" t="s">
        <v>0</v>
      </c>
      <c r="AI1062" s="61" t="s">
        <v>0</v>
      </c>
      <c r="AJ1062" s="61" t="s">
        <v>0</v>
      </c>
      <c r="AK1062" s="54"/>
      <c r="AL1062" s="55"/>
    </row>
    <row r="1063" spans="1:68" s="53" customFormat="1" x14ac:dyDescent="0.25">
      <c r="A1063" s="61" t="s">
        <v>0</v>
      </c>
      <c r="B1063" s="61" t="s">
        <v>0</v>
      </c>
      <c r="C1063" s="61">
        <v>5.5146803000000003E-12</v>
      </c>
      <c r="D1063" s="61">
        <v>8.2501459999999996E-13</v>
      </c>
      <c r="E1063" s="61">
        <v>2.8584512999999999E-13</v>
      </c>
      <c r="F1063" s="61">
        <v>2.4485028000000001E-13</v>
      </c>
      <c r="G1063" s="61">
        <v>3.9948499999999999E-13</v>
      </c>
      <c r="H1063" s="61">
        <v>5.0913329999999996E-13</v>
      </c>
      <c r="I1063" s="61">
        <v>6.0976257000000005E-13</v>
      </c>
      <c r="J1063" s="61">
        <v>6.3550482999999997E-13</v>
      </c>
      <c r="K1063" s="61">
        <v>6.0261713000000001E-13</v>
      </c>
      <c r="L1063" s="61">
        <v>7.0130825999999995E-13</v>
      </c>
      <c r="M1063" s="61">
        <v>6.1906530000000002E-13</v>
      </c>
      <c r="N1063" s="61">
        <v>4.6621909999999999E-13</v>
      </c>
      <c r="O1063" s="61">
        <v>8.0150285E-13</v>
      </c>
      <c r="P1063" s="61" t="s">
        <v>0</v>
      </c>
      <c r="Q1063" s="61">
        <v>1.5478770999999999E-11</v>
      </c>
      <c r="R1063" s="61">
        <v>1.0395101E-11</v>
      </c>
      <c r="S1063" s="61">
        <v>6.4392905E-12</v>
      </c>
      <c r="T1063" s="61">
        <v>1.2460044000000001E-12</v>
      </c>
      <c r="U1063" s="61">
        <v>7.4668889999999999E-13</v>
      </c>
      <c r="V1063" s="61">
        <v>9.1626869999999995E-13</v>
      </c>
      <c r="W1063" s="61">
        <v>1.1960396E-12</v>
      </c>
      <c r="X1063" s="61">
        <v>1.1959309999999999E-12</v>
      </c>
      <c r="Y1063" s="61">
        <v>3.3969869999999999E-12</v>
      </c>
      <c r="Z1063" s="61" t="s">
        <v>0</v>
      </c>
      <c r="AA1063" s="61" t="s">
        <v>0</v>
      </c>
      <c r="AB1063" s="61" t="s">
        <v>0</v>
      </c>
      <c r="AC1063" s="61" t="s">
        <v>0</v>
      </c>
      <c r="AD1063" s="61" t="s">
        <v>0</v>
      </c>
      <c r="AE1063" s="61" t="s">
        <v>0</v>
      </c>
      <c r="AF1063" s="61">
        <v>4.7500572999999997E-5</v>
      </c>
      <c r="AG1063" s="61">
        <v>1.5885974000000001E-3</v>
      </c>
      <c r="AH1063" s="61" t="s">
        <v>0</v>
      </c>
      <c r="AI1063" s="61" t="s">
        <v>0</v>
      </c>
      <c r="AJ1063" s="61" t="s">
        <v>0</v>
      </c>
      <c r="AK1063" s="54"/>
      <c r="AL1063" s="55"/>
    </row>
    <row r="1064" spans="1:68" s="53" customFormat="1" x14ac:dyDescent="0.25">
      <c r="A1064" s="61" t="s">
        <v>0</v>
      </c>
      <c r="B1064" s="61" t="s">
        <v>0</v>
      </c>
      <c r="C1064" s="61">
        <v>4.0551656000000001E-4</v>
      </c>
      <c r="D1064" s="61">
        <v>1.4543925999999999E-12</v>
      </c>
      <c r="E1064" s="61">
        <v>2.2250538E-13</v>
      </c>
      <c r="F1064" s="61">
        <v>6.8987025000000004E-14</v>
      </c>
      <c r="G1064" s="61">
        <v>7.5892526000000005E-14</v>
      </c>
      <c r="H1064" s="61">
        <v>1.7084000999999999E-13</v>
      </c>
      <c r="I1064" s="61">
        <v>3.1000472999999999E-13</v>
      </c>
      <c r="J1064" s="61">
        <v>4.1823779999999999E-13</v>
      </c>
      <c r="K1064" s="61">
        <v>6.4161599999999996E-13</v>
      </c>
      <c r="L1064" s="61">
        <v>7.8405920000000004E-13</v>
      </c>
      <c r="M1064" s="61">
        <v>7.3072980000000004E-13</v>
      </c>
      <c r="N1064" s="61">
        <v>7.7689870000000001E-13</v>
      </c>
      <c r="O1064" s="61">
        <v>1.6818848999999999E-12</v>
      </c>
      <c r="P1064" s="61" t="s">
        <v>0</v>
      </c>
      <c r="Q1064" s="61">
        <v>2.595161E-11</v>
      </c>
      <c r="R1064" s="61">
        <v>6.9990046999999999E-12</v>
      </c>
      <c r="S1064" s="61">
        <v>3.8054694000000004E-12</v>
      </c>
      <c r="T1064" s="61">
        <v>7.5904116000000001E-13</v>
      </c>
      <c r="U1064" s="61">
        <v>6.3637400000000003E-13</v>
      </c>
      <c r="V1064" s="61">
        <v>8.978931E-13</v>
      </c>
      <c r="W1064" s="61">
        <v>1.5360227000000001E-12</v>
      </c>
      <c r="X1064" s="61">
        <v>1.7927809000000001E-12</v>
      </c>
      <c r="Y1064" s="61">
        <v>1.4700722999999999E-12</v>
      </c>
      <c r="Z1064" s="61" t="s">
        <v>0</v>
      </c>
      <c r="AA1064" s="61" t="s">
        <v>0</v>
      </c>
      <c r="AB1064" s="61" t="s">
        <v>0</v>
      </c>
      <c r="AC1064" s="61" t="s">
        <v>0</v>
      </c>
      <c r="AD1064" s="61" t="s">
        <v>0</v>
      </c>
      <c r="AE1064" s="61" t="s">
        <v>0</v>
      </c>
      <c r="AF1064" s="61" t="s">
        <v>0</v>
      </c>
      <c r="AG1064" s="61" t="s">
        <v>0</v>
      </c>
      <c r="AH1064" s="61" t="s">
        <v>0</v>
      </c>
      <c r="AI1064" s="61" t="s">
        <v>0</v>
      </c>
      <c r="AJ1064" s="61" t="s">
        <v>0</v>
      </c>
      <c r="AK1064" s="54"/>
      <c r="AL1064" s="55"/>
    </row>
    <row r="1065" spans="1:68" s="53" customFormat="1" x14ac:dyDescent="0.25">
      <c r="A1065" s="61" t="s">
        <v>0</v>
      </c>
      <c r="B1065" s="61" t="s">
        <v>0</v>
      </c>
      <c r="C1065" s="61">
        <v>2.9996503999999999E-12</v>
      </c>
      <c r="D1065" s="61">
        <v>1.2460594E-11</v>
      </c>
      <c r="E1065" s="61">
        <v>1.6151691000000001E-11</v>
      </c>
      <c r="F1065" s="61">
        <v>1.5092534999999999E-11</v>
      </c>
      <c r="G1065" s="61">
        <v>1.1516609E-11</v>
      </c>
      <c r="H1065" s="61">
        <v>7.6184479999999994E-12</v>
      </c>
      <c r="I1065" s="61">
        <v>3.0248755000000002E-12</v>
      </c>
      <c r="J1065" s="61">
        <v>1.4843195E-12</v>
      </c>
      <c r="K1065" s="61">
        <v>7.309015E-13</v>
      </c>
      <c r="L1065" s="61">
        <v>4.4056511999999998E-13</v>
      </c>
      <c r="M1065" s="61">
        <v>6.9916980000000002E-13</v>
      </c>
      <c r="N1065" s="61">
        <v>2.0460066000000001E-12</v>
      </c>
      <c r="O1065" s="61">
        <v>3.5011533999999998E-12</v>
      </c>
      <c r="P1065" s="61" t="s">
        <v>0</v>
      </c>
      <c r="Q1065" s="61" t="s">
        <v>0</v>
      </c>
      <c r="R1065" s="61" t="s">
        <v>0</v>
      </c>
      <c r="S1065" s="61">
        <v>5.7102110000000004E-4</v>
      </c>
      <c r="T1065" s="61">
        <v>2.6745196E-11</v>
      </c>
      <c r="U1065" s="61">
        <v>1.5311067999999999E-11</v>
      </c>
      <c r="V1065" s="61">
        <v>3.0407848999999999E-12</v>
      </c>
      <c r="W1065" s="61">
        <v>5.3171085000000005E-13</v>
      </c>
      <c r="X1065" s="61">
        <v>2.8421783000000001E-12</v>
      </c>
      <c r="Y1065" s="61">
        <v>1.9320684000000002E-12</v>
      </c>
      <c r="Z1065" s="61" t="s">
        <v>0</v>
      </c>
      <c r="AA1065" s="61" t="s">
        <v>0</v>
      </c>
      <c r="AB1065" s="61">
        <v>6.8314449999999995E-14</v>
      </c>
      <c r="AC1065" s="61">
        <v>2.8316600000000001E-13</v>
      </c>
      <c r="AD1065" s="61" t="s">
        <v>0</v>
      </c>
      <c r="AE1065" s="61" t="s">
        <v>0</v>
      </c>
      <c r="AF1065" s="61" t="s">
        <v>0</v>
      </c>
      <c r="AG1065" s="61" t="s">
        <v>0</v>
      </c>
      <c r="AH1065" s="61" t="s">
        <v>0</v>
      </c>
      <c r="AI1065" s="61" t="s">
        <v>0</v>
      </c>
      <c r="AJ1065" s="61" t="s">
        <v>0</v>
      </c>
      <c r="AK1065" s="54"/>
      <c r="AL1065" s="55"/>
    </row>
    <row r="1066" spans="1:68" s="53" customFormat="1" x14ac:dyDescent="0.25">
      <c r="A1066" s="61" t="s">
        <v>0</v>
      </c>
      <c r="B1066" s="61" t="s">
        <v>0</v>
      </c>
      <c r="C1066" s="61" t="s">
        <v>0</v>
      </c>
      <c r="D1066" s="61">
        <v>1.6008356000000001E-3</v>
      </c>
      <c r="E1066" s="61">
        <v>1.3144654E-3</v>
      </c>
      <c r="F1066" s="61">
        <v>1.1065732000000001E-3</v>
      </c>
      <c r="G1066" s="61">
        <v>9.2811236000000001E-4</v>
      </c>
      <c r="H1066" s="61">
        <v>8.6304853999999995E-4</v>
      </c>
      <c r="I1066" s="61">
        <v>6.0454879999999995E-4</v>
      </c>
      <c r="J1066" s="61">
        <v>3.1776755000000002E-4</v>
      </c>
      <c r="K1066" s="61">
        <v>3.8200672000000001E-11</v>
      </c>
      <c r="L1066" s="61">
        <v>1.136729E-11</v>
      </c>
      <c r="M1066" s="61">
        <v>3.9651796999999997E-12</v>
      </c>
      <c r="N1066" s="61">
        <v>3.9342399999999996E-12</v>
      </c>
      <c r="O1066" s="61" t="s">
        <v>0</v>
      </c>
      <c r="P1066" s="61" t="s">
        <v>0</v>
      </c>
      <c r="Q1066" s="61" t="s">
        <v>0</v>
      </c>
      <c r="R1066" s="61" t="s">
        <v>0</v>
      </c>
      <c r="S1066" s="61">
        <v>3.6244984E-3</v>
      </c>
      <c r="T1066" s="61">
        <v>2.9754489999999998E-3</v>
      </c>
      <c r="U1066" s="61">
        <v>2.1800973999999999E-3</v>
      </c>
      <c r="V1066" s="61">
        <v>1.2560989000000001E-3</v>
      </c>
      <c r="W1066" s="61">
        <v>1.9965605999999999E-4</v>
      </c>
      <c r="X1066" s="61">
        <v>8.1460049999999999E-12</v>
      </c>
      <c r="Y1066" s="61">
        <v>8.5207170000000004E-12</v>
      </c>
      <c r="Z1066" s="61">
        <v>2.2701361E-12</v>
      </c>
      <c r="AA1066" s="61">
        <v>9.0807516000000002E-13</v>
      </c>
      <c r="AB1066" s="61">
        <v>4.2838118E-13</v>
      </c>
      <c r="AC1066" s="61">
        <v>3.8550364000000002E-13</v>
      </c>
      <c r="AD1066" s="61">
        <v>1.2000510999999999E-13</v>
      </c>
      <c r="AE1066" s="61" t="s">
        <v>0</v>
      </c>
      <c r="AF1066" s="61" t="s">
        <v>0</v>
      </c>
      <c r="AG1066" s="61" t="s">
        <v>0</v>
      </c>
      <c r="AH1066" s="61" t="s">
        <v>0</v>
      </c>
      <c r="AI1066" s="61" t="s">
        <v>0</v>
      </c>
      <c r="AJ1066" s="61" t="s">
        <v>0</v>
      </c>
      <c r="AK1066" s="54"/>
      <c r="AL1066" s="55"/>
    </row>
    <row r="1067" spans="1:68" s="53" customFormat="1" x14ac:dyDescent="0.25">
      <c r="A1067" s="61" t="s">
        <v>0</v>
      </c>
      <c r="B1067" s="61" t="s">
        <v>0</v>
      </c>
      <c r="C1067" s="61" t="s">
        <v>0</v>
      </c>
      <c r="D1067" s="61">
        <v>4.0463525999999998E-3</v>
      </c>
      <c r="E1067" s="61">
        <v>2.9454023999999999E-3</v>
      </c>
      <c r="F1067" s="61">
        <v>2.6037212999999999E-3</v>
      </c>
      <c r="G1067" s="61">
        <v>2.5144507999999999E-3</v>
      </c>
      <c r="H1067" s="61">
        <v>2.2824212999999999E-3</v>
      </c>
      <c r="I1067" s="61">
        <v>2.0829870000000001E-3</v>
      </c>
      <c r="J1067" s="61">
        <v>1.6898083E-3</v>
      </c>
      <c r="K1067" s="61">
        <v>1.2314579999999999E-3</v>
      </c>
      <c r="L1067" s="61">
        <v>4.9616856E-4</v>
      </c>
      <c r="M1067" s="61">
        <v>2.1621135000000001E-11</v>
      </c>
      <c r="N1067" s="61">
        <v>6.0677114000000002E-12</v>
      </c>
      <c r="O1067" s="61" t="s">
        <v>0</v>
      </c>
      <c r="P1067" s="61" t="s">
        <v>0</v>
      </c>
      <c r="Q1067" s="61" t="s">
        <v>0</v>
      </c>
      <c r="R1067" s="61" t="s">
        <v>0</v>
      </c>
      <c r="S1067" s="61">
        <v>4.5511127000000002E-3</v>
      </c>
      <c r="T1067" s="61">
        <v>4.22362E-3</v>
      </c>
      <c r="U1067" s="61">
        <v>4.0373424999999999E-3</v>
      </c>
      <c r="V1067" s="61">
        <v>3.2127140000000002E-3</v>
      </c>
      <c r="W1067" s="61">
        <v>2.5575615E-3</v>
      </c>
      <c r="X1067" s="61">
        <v>1.3229329000000001E-3</v>
      </c>
      <c r="Y1067" s="61">
        <v>2.4749557999999999E-11</v>
      </c>
      <c r="Z1067" s="61" t="s">
        <v>0</v>
      </c>
      <c r="AA1067" s="61">
        <v>1.1166314999999999E-12</v>
      </c>
      <c r="AB1067" s="61">
        <v>7.103005E-13</v>
      </c>
      <c r="AC1067" s="61" t="s">
        <v>0</v>
      </c>
      <c r="AD1067" s="61" t="s">
        <v>0</v>
      </c>
      <c r="AE1067" s="61" t="s">
        <v>0</v>
      </c>
      <c r="AF1067" s="61" t="s">
        <v>0</v>
      </c>
      <c r="AG1067" s="61" t="s">
        <v>0</v>
      </c>
      <c r="AH1067" s="61" t="s">
        <v>0</v>
      </c>
      <c r="AI1067" s="61" t="s">
        <v>0</v>
      </c>
      <c r="AJ1067" s="61" t="s">
        <v>0</v>
      </c>
      <c r="AK1067" s="54"/>
      <c r="AL1067" s="55"/>
    </row>
    <row r="1068" spans="1:68" s="53" customFormat="1" x14ac:dyDescent="0.25">
      <c r="A1068" s="61" t="s">
        <v>0</v>
      </c>
      <c r="B1068" s="61" t="s">
        <v>0</v>
      </c>
      <c r="C1068" s="61" t="s">
        <v>0</v>
      </c>
      <c r="D1068" s="61">
        <v>4.2196424000000001E-3</v>
      </c>
      <c r="E1068" s="61">
        <v>3.0592520000000002E-3</v>
      </c>
      <c r="F1068" s="61">
        <v>3.0396334000000001E-3</v>
      </c>
      <c r="G1068" s="61">
        <v>2.9462910000000002E-3</v>
      </c>
      <c r="H1068" s="61">
        <v>2.8931370000000001E-3</v>
      </c>
      <c r="I1068" s="61">
        <v>2.7427354000000002E-3</v>
      </c>
      <c r="J1068" s="61">
        <v>2.5534155E-3</v>
      </c>
      <c r="K1068" s="61">
        <v>2.131637E-3</v>
      </c>
      <c r="L1068" s="61">
        <v>1.3219315999999999E-3</v>
      </c>
      <c r="M1068" s="61">
        <v>5.3768194999999998E-5</v>
      </c>
      <c r="N1068" s="61">
        <v>1.2776113E-11</v>
      </c>
      <c r="O1068" s="61" t="s">
        <v>0</v>
      </c>
      <c r="P1068" s="61" t="s">
        <v>0</v>
      </c>
      <c r="Q1068" s="61" t="s">
        <v>0</v>
      </c>
      <c r="R1068" s="61" t="s">
        <v>0</v>
      </c>
      <c r="S1068" s="61" t="s">
        <v>0</v>
      </c>
      <c r="T1068" s="61">
        <v>5.5878209999999998E-3</v>
      </c>
      <c r="U1068" s="61">
        <v>4.7287982999999999E-3</v>
      </c>
      <c r="V1068" s="61">
        <v>4.9475281999999997E-3</v>
      </c>
      <c r="W1068" s="61">
        <v>4.4754412999999998E-3</v>
      </c>
      <c r="X1068" s="61">
        <v>3.6610410999999999E-3</v>
      </c>
      <c r="Y1068" s="61">
        <v>1.4740186000000001E-3</v>
      </c>
      <c r="Z1068" s="61">
        <v>5.2706140000000003E-5</v>
      </c>
      <c r="AA1068" s="61" t="s">
        <v>0</v>
      </c>
      <c r="AB1068" s="61" t="s">
        <v>0</v>
      </c>
      <c r="AC1068" s="61" t="s">
        <v>0</v>
      </c>
      <c r="AD1068" s="61" t="s">
        <v>0</v>
      </c>
      <c r="AE1068" s="61" t="s">
        <v>0</v>
      </c>
      <c r="AF1068" s="61" t="s">
        <v>0</v>
      </c>
      <c r="AG1068" s="61" t="s">
        <v>0</v>
      </c>
      <c r="AH1068" s="61" t="s">
        <v>0</v>
      </c>
      <c r="AI1068" s="61" t="s">
        <v>0</v>
      </c>
      <c r="AJ1068" s="61" t="s">
        <v>0</v>
      </c>
      <c r="AK1068" s="54"/>
      <c r="AL1068" s="55"/>
    </row>
    <row r="1069" spans="1:68" s="53" customFormat="1" x14ac:dyDescent="0.25">
      <c r="A1069" s="61" t="s">
        <v>0</v>
      </c>
      <c r="B1069" s="61" t="s">
        <v>0</v>
      </c>
      <c r="C1069" s="61" t="s">
        <v>0</v>
      </c>
      <c r="D1069" s="61" t="s">
        <v>0</v>
      </c>
      <c r="E1069" s="61">
        <v>2.7513139999999999E-3</v>
      </c>
      <c r="F1069" s="61">
        <v>3.0649567E-3</v>
      </c>
      <c r="G1069" s="61">
        <v>3.1084662999999999E-3</v>
      </c>
      <c r="H1069" s="61">
        <v>2.8194600999999998E-3</v>
      </c>
      <c r="I1069" s="61">
        <v>2.9147273999999999E-3</v>
      </c>
      <c r="J1069" s="61">
        <v>2.9922830000000001E-3</v>
      </c>
      <c r="K1069" s="61">
        <v>2.7295131999999999E-3</v>
      </c>
      <c r="L1069" s="61">
        <v>1.7328509000000001E-3</v>
      </c>
      <c r="M1069" s="61">
        <v>3.9231372999999999E-4</v>
      </c>
      <c r="N1069" s="61">
        <v>2.7948276000000001E-11</v>
      </c>
      <c r="O1069" s="61" t="s">
        <v>0</v>
      </c>
      <c r="P1069" s="61" t="s">
        <v>0</v>
      </c>
      <c r="Q1069" s="61" t="s">
        <v>0</v>
      </c>
      <c r="R1069" s="61" t="s">
        <v>0</v>
      </c>
      <c r="S1069" s="61" t="s">
        <v>0</v>
      </c>
      <c r="T1069" s="61" t="s">
        <v>0</v>
      </c>
      <c r="U1069" s="61">
        <v>5.6829339999999997E-3</v>
      </c>
      <c r="V1069" s="61">
        <v>5.4917443000000003E-3</v>
      </c>
      <c r="W1069" s="61">
        <v>5.3933914999999997E-3</v>
      </c>
      <c r="X1069" s="61">
        <v>4.9118088000000004E-3</v>
      </c>
      <c r="Y1069" s="61">
        <v>3.0483569000000002E-3</v>
      </c>
      <c r="Z1069" s="61">
        <v>9.9107030000000003E-4</v>
      </c>
      <c r="AA1069" s="61" t="s">
        <v>0</v>
      </c>
      <c r="AB1069" s="61" t="s">
        <v>0</v>
      </c>
      <c r="AC1069" s="61" t="s">
        <v>0</v>
      </c>
      <c r="AD1069" s="61" t="s">
        <v>0</v>
      </c>
      <c r="AE1069" s="61" t="s">
        <v>0</v>
      </c>
      <c r="AF1069" s="61" t="s">
        <v>0</v>
      </c>
      <c r="AG1069" s="61" t="s">
        <v>0</v>
      </c>
      <c r="AH1069" s="61" t="s">
        <v>0</v>
      </c>
      <c r="AI1069" s="61" t="s">
        <v>0</v>
      </c>
      <c r="AJ1069" s="61" t="s">
        <v>0</v>
      </c>
      <c r="AK1069" s="54"/>
      <c r="AL1069" s="55"/>
    </row>
    <row r="1070" spans="1:68" s="53" customFormat="1" x14ac:dyDescent="0.25">
      <c r="A1070" s="61" t="s">
        <v>0</v>
      </c>
      <c r="B1070" s="61" t="s">
        <v>0</v>
      </c>
      <c r="C1070" s="61" t="s">
        <v>0</v>
      </c>
      <c r="D1070" s="61" t="s">
        <v>0</v>
      </c>
      <c r="E1070" s="61">
        <v>5.617962E-4</v>
      </c>
      <c r="F1070" s="61">
        <v>2.3484547000000001E-3</v>
      </c>
      <c r="G1070" s="61">
        <v>1.8143454999999999E-3</v>
      </c>
      <c r="H1070" s="61">
        <v>1.0395618000000001E-3</v>
      </c>
      <c r="I1070" s="61">
        <v>2.0798651999999998E-3</v>
      </c>
      <c r="J1070" s="61">
        <v>3.7986046999999999E-3</v>
      </c>
      <c r="K1070" s="61">
        <v>2.3354786E-3</v>
      </c>
      <c r="L1070" s="61">
        <v>1.5199752999999999E-3</v>
      </c>
      <c r="M1070" s="61">
        <v>2.8699874E-11</v>
      </c>
      <c r="N1070" s="61" t="s">
        <v>0</v>
      </c>
      <c r="O1070" s="61" t="s">
        <v>0</v>
      </c>
      <c r="P1070" s="61" t="s">
        <v>0</v>
      </c>
      <c r="Q1070" s="61" t="s">
        <v>0</v>
      </c>
      <c r="R1070" s="61" t="s">
        <v>0</v>
      </c>
      <c r="S1070" s="61" t="s">
        <v>0</v>
      </c>
      <c r="T1070" s="61" t="s">
        <v>0</v>
      </c>
      <c r="U1070" s="61">
        <v>5.0970655999999998E-3</v>
      </c>
      <c r="V1070" s="61">
        <v>5.2221393999999999E-3</v>
      </c>
      <c r="W1070" s="61">
        <v>4.8737097999999998E-3</v>
      </c>
      <c r="X1070" s="61">
        <v>4.1747876000000003E-3</v>
      </c>
      <c r="Y1070" s="61">
        <v>3.260672E-3</v>
      </c>
      <c r="Z1070" s="61" t="s">
        <v>0</v>
      </c>
      <c r="AA1070" s="61" t="s">
        <v>0</v>
      </c>
      <c r="AB1070" s="61" t="s">
        <v>0</v>
      </c>
      <c r="AC1070" s="61" t="s">
        <v>0</v>
      </c>
      <c r="AD1070" s="61" t="s">
        <v>0</v>
      </c>
      <c r="AE1070" s="61" t="s">
        <v>0</v>
      </c>
      <c r="AF1070" s="61" t="s">
        <v>0</v>
      </c>
      <c r="AG1070" s="61" t="s">
        <v>0</v>
      </c>
      <c r="AH1070" s="61" t="s">
        <v>0</v>
      </c>
      <c r="AI1070" s="61" t="s">
        <v>0</v>
      </c>
      <c r="AJ1070" s="61" t="s">
        <v>0</v>
      </c>
      <c r="AK1070" s="54"/>
      <c r="AL1070" s="55"/>
    </row>
    <row r="1071" spans="1:68" s="53" customFormat="1" x14ac:dyDescent="0.25">
      <c r="A1071" s="61" t="s">
        <v>0</v>
      </c>
      <c r="B1071" s="61" t="s">
        <v>0</v>
      </c>
      <c r="C1071" s="61" t="s">
        <v>0</v>
      </c>
      <c r="D1071" s="61" t="s">
        <v>0</v>
      </c>
      <c r="E1071" s="61" t="s">
        <v>0</v>
      </c>
      <c r="F1071" s="61" t="s">
        <v>0</v>
      </c>
      <c r="G1071" s="61">
        <v>6.0575790000000004E-4</v>
      </c>
      <c r="H1071" s="61">
        <v>6.358437E-4</v>
      </c>
      <c r="I1071" s="61">
        <v>7.2744439999999997E-4</v>
      </c>
      <c r="J1071" s="61">
        <v>2.0359421999999999E-3</v>
      </c>
      <c r="K1071" s="61">
        <v>4.3465694999999999E-10</v>
      </c>
      <c r="L1071" s="61">
        <v>5.9237530000000003E-11</v>
      </c>
      <c r="M1071" s="61" t="s">
        <v>0</v>
      </c>
      <c r="N1071" s="61" t="s">
        <v>0</v>
      </c>
      <c r="O1071" s="61" t="s">
        <v>0</v>
      </c>
      <c r="P1071" s="61" t="s">
        <v>0</v>
      </c>
      <c r="Q1071" s="61" t="s">
        <v>0</v>
      </c>
      <c r="R1071" s="61" t="s">
        <v>0</v>
      </c>
      <c r="S1071" s="61" t="s">
        <v>0</v>
      </c>
      <c r="T1071" s="61" t="s">
        <v>0</v>
      </c>
      <c r="U1071" s="61">
        <v>2.7376034E-3</v>
      </c>
      <c r="V1071" s="61">
        <v>3.4173608000000002E-3</v>
      </c>
      <c r="W1071" s="61">
        <v>1.6575682E-3</v>
      </c>
      <c r="X1071" s="61">
        <v>1.9850146E-3</v>
      </c>
      <c r="Y1071" s="61">
        <v>8.1902519999999999E-4</v>
      </c>
      <c r="Z1071" s="61">
        <v>2.3816660000000001E-4</v>
      </c>
      <c r="AA1071" s="61" t="s">
        <v>0</v>
      </c>
      <c r="AB1071" s="61" t="s">
        <v>0</v>
      </c>
      <c r="AC1071" s="61" t="s">
        <v>0</v>
      </c>
      <c r="AD1071" s="61" t="s">
        <v>0</v>
      </c>
      <c r="AE1071" s="61" t="s">
        <v>0</v>
      </c>
      <c r="AF1071" s="61" t="s">
        <v>0</v>
      </c>
      <c r="AG1071" s="61" t="s">
        <v>0</v>
      </c>
      <c r="AH1071" s="61" t="s">
        <v>0</v>
      </c>
      <c r="AI1071" s="61" t="s">
        <v>0</v>
      </c>
      <c r="AJ1071" s="61" t="s">
        <v>0</v>
      </c>
      <c r="AK1071" s="54"/>
      <c r="AL1071" s="55"/>
    </row>
    <row r="1072" spans="1:68" s="53" customFormat="1" x14ac:dyDescent="0.25">
      <c r="A1072" s="61" t="s">
        <v>0</v>
      </c>
      <c r="B1072" s="61" t="s">
        <v>0</v>
      </c>
      <c r="C1072" s="61" t="s">
        <v>0</v>
      </c>
      <c r="D1072" s="61" t="s">
        <v>0</v>
      </c>
      <c r="E1072" s="61" t="s">
        <v>0</v>
      </c>
      <c r="F1072" s="61" t="s">
        <v>0</v>
      </c>
      <c r="G1072" s="61" t="s">
        <v>0</v>
      </c>
      <c r="H1072" s="61" t="s">
        <v>0</v>
      </c>
      <c r="I1072" s="61" t="s">
        <v>0</v>
      </c>
      <c r="J1072" s="61">
        <v>2.2742852999999999E-11</v>
      </c>
      <c r="K1072" s="61" t="s">
        <v>0</v>
      </c>
      <c r="L1072" s="61" t="s">
        <v>0</v>
      </c>
      <c r="M1072" s="61" t="s">
        <v>0</v>
      </c>
      <c r="N1072" s="61" t="s">
        <v>0</v>
      </c>
      <c r="O1072" s="61" t="s">
        <v>0</v>
      </c>
      <c r="P1072" s="61" t="s">
        <v>0</v>
      </c>
      <c r="Q1072" s="61" t="s">
        <v>0</v>
      </c>
      <c r="R1072" s="61" t="s">
        <v>0</v>
      </c>
      <c r="S1072" s="61" t="s">
        <v>0</v>
      </c>
      <c r="T1072" s="61">
        <v>9.6234539999999997E-11</v>
      </c>
      <c r="U1072" s="61">
        <v>3.7887570000000001E-10</v>
      </c>
      <c r="V1072" s="61" t="s">
        <v>0</v>
      </c>
      <c r="W1072" s="61" t="s">
        <v>0</v>
      </c>
      <c r="X1072" s="61">
        <v>5.6017594999999999E-12</v>
      </c>
      <c r="Y1072" s="61">
        <v>2.4066332E-11</v>
      </c>
      <c r="Z1072" s="61">
        <v>2.5979233E-11</v>
      </c>
      <c r="AA1072" s="61">
        <v>2.7579689000000001E-11</v>
      </c>
      <c r="AB1072" s="61">
        <v>2.8415009999999999E-11</v>
      </c>
      <c r="AC1072" s="61" t="s">
        <v>0</v>
      </c>
      <c r="AD1072" s="61" t="s">
        <v>0</v>
      </c>
      <c r="AE1072" s="61" t="s">
        <v>0</v>
      </c>
      <c r="AF1072" s="61" t="s">
        <v>0</v>
      </c>
      <c r="AG1072" s="61" t="s">
        <v>0</v>
      </c>
      <c r="AH1072" s="61" t="s">
        <v>0</v>
      </c>
      <c r="AI1072" s="61" t="s">
        <v>0</v>
      </c>
      <c r="AJ1072" s="61" t="s">
        <v>0</v>
      </c>
      <c r="AK1072" s="54"/>
      <c r="AL1072" s="55"/>
    </row>
    <row r="1073" spans="1:68" s="53" customFormat="1" x14ac:dyDescent="0.25">
      <c r="A1073" s="61">
        <v>1.25668686E-11</v>
      </c>
      <c r="B1073" s="61">
        <v>1.0819761999999999E-11</v>
      </c>
      <c r="C1073" s="61">
        <v>1.1684456000000001E-11</v>
      </c>
      <c r="D1073" s="61">
        <v>1.1809613E-11</v>
      </c>
      <c r="E1073" s="61">
        <v>1.0695019E-11</v>
      </c>
      <c r="F1073" s="61">
        <v>1.06981065E-11</v>
      </c>
      <c r="G1073" s="61">
        <v>1.0610767E-11</v>
      </c>
      <c r="H1073" s="61">
        <v>1.0386820999999999E-11</v>
      </c>
      <c r="I1073" s="61">
        <v>1.0368824E-11</v>
      </c>
      <c r="J1073" s="61">
        <v>1.0284639E-11</v>
      </c>
      <c r="K1073" s="61">
        <v>9.9119320000000001E-12</v>
      </c>
      <c r="L1073" s="61">
        <v>9.7470810000000003E-12</v>
      </c>
      <c r="M1073" s="61">
        <v>9.7109000000000006E-12</v>
      </c>
      <c r="N1073" s="61">
        <v>9.3592840000000008E-12</v>
      </c>
      <c r="O1073" s="61">
        <v>1.0683459E-11</v>
      </c>
      <c r="P1073" s="61">
        <v>1.1833858999999999E-11</v>
      </c>
      <c r="Q1073" s="61">
        <v>1.2369904E-11</v>
      </c>
      <c r="R1073" s="61">
        <v>1.2782396E-11</v>
      </c>
      <c r="S1073" s="61">
        <v>1.5630632000000002E-11</v>
      </c>
      <c r="T1073" s="61">
        <v>2.1930094999999999E-11</v>
      </c>
      <c r="U1073" s="61" t="s">
        <v>0</v>
      </c>
      <c r="V1073" s="61" t="s">
        <v>0</v>
      </c>
      <c r="W1073" s="61" t="s">
        <v>0</v>
      </c>
      <c r="X1073" s="61" t="s">
        <v>0</v>
      </c>
      <c r="Y1073" s="61">
        <v>1.108729E-11</v>
      </c>
      <c r="Z1073" s="61">
        <v>1.8123717999999999E-11</v>
      </c>
      <c r="AA1073" s="61">
        <v>1.6703212000000001E-11</v>
      </c>
      <c r="AB1073" s="61">
        <v>2.298835E-11</v>
      </c>
      <c r="AC1073" s="61">
        <v>1.8786899E-11</v>
      </c>
      <c r="AD1073" s="61">
        <v>1.3557961999999999E-11</v>
      </c>
      <c r="AE1073" s="61">
        <v>1.5485547000000001E-11</v>
      </c>
      <c r="AF1073" s="61">
        <v>1.3133607000000001E-11</v>
      </c>
      <c r="AG1073" s="61">
        <v>1.1454770999999999E-11</v>
      </c>
      <c r="AH1073" s="61">
        <v>1.3066944E-11</v>
      </c>
      <c r="AI1073" s="61">
        <v>1.3170774000000001E-11</v>
      </c>
      <c r="AJ1073" s="61">
        <v>1.1908067E-11</v>
      </c>
      <c r="AK1073" s="54"/>
      <c r="AL1073" s="55"/>
    </row>
    <row r="1075" spans="1:68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M1075" s="21"/>
      <c r="AN1075" s="21"/>
      <c r="AO1075" s="21"/>
      <c r="AP1075" s="21"/>
      <c r="AR1075" s="21"/>
      <c r="AS1075" s="21"/>
      <c r="AT1075" s="2" t="s">
        <v>32</v>
      </c>
    </row>
    <row r="1076" spans="1:68" x14ac:dyDescent="0.25">
      <c r="A1076" t="s">
        <v>0</v>
      </c>
      <c r="B1076">
        <v>6.2039560000000004E-11</v>
      </c>
      <c r="C1076">
        <v>5.6526825E-11</v>
      </c>
      <c r="D1076">
        <v>1.0486782E-10</v>
      </c>
      <c r="E1076">
        <v>1.6460368000000001E-10</v>
      </c>
      <c r="F1076">
        <v>1.5393711000000001E-10</v>
      </c>
      <c r="G1076">
        <v>2.9338563000000003E-11</v>
      </c>
      <c r="H1076">
        <v>2.6696097999999999E-11</v>
      </c>
      <c r="I1076">
        <v>3.5865122999999997E-11</v>
      </c>
      <c r="J1076">
        <v>2.8130745E-10</v>
      </c>
      <c r="K1076">
        <v>3.3100370000000001E-11</v>
      </c>
      <c r="L1076">
        <v>6.0150475000000003E-11</v>
      </c>
      <c r="M1076">
        <v>5.7682790000000003E-11</v>
      </c>
      <c r="N1076">
        <v>6.0034644000000004E-11</v>
      </c>
      <c r="O1076">
        <v>3.2550923999999997E-11</v>
      </c>
      <c r="P1076">
        <v>2.9071744999999999E-11</v>
      </c>
      <c r="Q1076">
        <v>2.3351862000000001E-11</v>
      </c>
      <c r="R1076">
        <v>1.889846E-10</v>
      </c>
      <c r="S1076">
        <v>1.8306035999999999E-10</v>
      </c>
      <c r="T1076">
        <v>1.2568685000000001E-10</v>
      </c>
      <c r="U1076">
        <v>3.1425532000000001E-11</v>
      </c>
      <c r="V1076">
        <v>4.7755404000000001E-11</v>
      </c>
      <c r="W1076">
        <v>2.8723409999999999E-11</v>
      </c>
      <c r="X1076">
        <v>4.0447180000000001E-11</v>
      </c>
      <c r="Y1076">
        <v>4.0767664000000001E-11</v>
      </c>
      <c r="Z1076">
        <v>2.7902384999999999E-11</v>
      </c>
      <c r="AA1076">
        <v>3.2456096999999999E-11</v>
      </c>
      <c r="AB1076">
        <v>3.9662985E-11</v>
      </c>
      <c r="AC1076">
        <v>6.8260380000000005E-11</v>
      </c>
      <c r="AD1076">
        <v>7.0340386000000003E-11</v>
      </c>
      <c r="AE1076">
        <v>5.7569260000000001E-11</v>
      </c>
      <c r="AF1076">
        <v>6.2441369999999996E-11</v>
      </c>
      <c r="AG1076">
        <v>2.4862172999999999E-11</v>
      </c>
      <c r="AH1076">
        <v>4.4179730000000002E-11</v>
      </c>
      <c r="AI1076">
        <v>4.7737290000000001E-11</v>
      </c>
      <c r="AJ1076" t="s">
        <v>0</v>
      </c>
      <c r="AM1076" s="23" t="s">
        <v>1</v>
      </c>
      <c r="AN1076" s="21"/>
      <c r="AO1076" s="21">
        <f>SUM(A1109:AJ1110)/40</f>
        <v>2.0218748587499999E-11</v>
      </c>
      <c r="AP1076" s="21"/>
      <c r="AQ1076" s="21"/>
      <c r="AR1076" s="23" t="s">
        <v>1</v>
      </c>
      <c r="AS1076" s="21"/>
      <c r="AT1076" s="36">
        <f>((AO1076-AO$3)*100)/AO$3</f>
        <v>-34.988206449859923</v>
      </c>
      <c r="AU1076" s="21"/>
    </row>
    <row r="1077" spans="1:68" x14ac:dyDescent="0.25">
      <c r="A1077">
        <v>1.5790584000000001E-3</v>
      </c>
      <c r="B1077">
        <v>1.5123138E-3</v>
      </c>
      <c r="C1077">
        <v>1.4887227000000001E-3</v>
      </c>
      <c r="D1077">
        <v>1.465446E-3</v>
      </c>
      <c r="E1077">
        <v>1.4212481E-3</v>
      </c>
      <c r="F1077">
        <v>6.956407E-4</v>
      </c>
      <c r="G1077">
        <v>3.949895E-4</v>
      </c>
      <c r="H1077">
        <v>1.2394847999999999E-7</v>
      </c>
      <c r="I1077">
        <v>1.9572858999999999E-4</v>
      </c>
      <c r="J1077">
        <v>6.5347493999999996E-4</v>
      </c>
      <c r="K1077">
        <v>6.5859380000000002E-4</v>
      </c>
      <c r="L1077">
        <v>5.0028840000000002E-4</v>
      </c>
      <c r="M1077">
        <v>1.9609035000000001E-5</v>
      </c>
      <c r="N1077">
        <v>8.9507019999999997E-5</v>
      </c>
      <c r="O1077">
        <v>6.0277262999999998E-4</v>
      </c>
      <c r="P1077">
        <v>6.1412779999999996E-4</v>
      </c>
      <c r="Q1077">
        <v>2.0426084E-4</v>
      </c>
      <c r="R1077">
        <v>1.311696E-8</v>
      </c>
      <c r="S1077">
        <v>1.573692E-9</v>
      </c>
      <c r="T1077">
        <v>6.7387014999999997E-4</v>
      </c>
      <c r="U1077">
        <v>3.5337352999999998E-4</v>
      </c>
      <c r="V1077">
        <v>8.6656865000000002E-10</v>
      </c>
      <c r="W1077">
        <v>3.6572215000000002E-10</v>
      </c>
      <c r="X1077">
        <v>4.4118753000000001E-10</v>
      </c>
      <c r="Y1077">
        <v>1.7003685999999999E-4</v>
      </c>
      <c r="Z1077">
        <v>9.3866209999999997E-4</v>
      </c>
      <c r="AA1077">
        <v>2.0435710000000001E-3</v>
      </c>
      <c r="AB1077">
        <v>1.7982434000000001E-3</v>
      </c>
      <c r="AC1077">
        <v>2.335199E-3</v>
      </c>
      <c r="AD1077">
        <v>2.6461383999999998E-3</v>
      </c>
      <c r="AE1077">
        <v>2.5234533999999999E-3</v>
      </c>
      <c r="AF1077">
        <v>1.2575943E-3</v>
      </c>
      <c r="AG1077">
        <v>8.8274549999999995E-4</v>
      </c>
      <c r="AH1077">
        <v>9.4168780000000003E-4</v>
      </c>
      <c r="AI1077">
        <v>6.5476364999999996E-6</v>
      </c>
      <c r="AJ1077">
        <v>1.0400089999999999E-3</v>
      </c>
      <c r="AM1077" s="23" t="s">
        <v>2</v>
      </c>
      <c r="AN1077" s="21"/>
      <c r="AO1077" s="21">
        <f>SUM(A1075:AJ1076)/34</f>
        <v>6.9805532205882342E-11</v>
      </c>
      <c r="AP1077" s="21"/>
      <c r="AQ1077" s="21"/>
      <c r="AR1077" s="23" t="s">
        <v>2</v>
      </c>
      <c r="AS1077" s="21"/>
      <c r="AT1077" s="2">
        <f>((AO1077-AO$4)*100)/AO$4</f>
        <v>28.758868433611848</v>
      </c>
    </row>
    <row r="1078" spans="1:68" x14ac:dyDescent="0.25">
      <c r="A1078">
        <v>3.9066190000000001E-3</v>
      </c>
      <c r="B1078">
        <v>3.8110196999999999E-3</v>
      </c>
      <c r="C1078">
        <v>3.7776317999999999E-3</v>
      </c>
      <c r="D1078">
        <v>3.8488377000000002E-3</v>
      </c>
      <c r="E1078">
        <v>3.7578569999999999E-3</v>
      </c>
      <c r="F1078">
        <v>3.6183244000000002E-3</v>
      </c>
      <c r="G1078">
        <v>3.53937E-3</v>
      </c>
      <c r="H1078">
        <v>3.6904720000000002E-3</v>
      </c>
      <c r="I1078">
        <v>3.9803590000000002E-3</v>
      </c>
      <c r="J1078">
        <v>4.044934E-3</v>
      </c>
      <c r="K1078">
        <v>4.1302376999999999E-3</v>
      </c>
      <c r="L1078">
        <v>4.0699259999999998E-3</v>
      </c>
      <c r="M1078">
        <v>3.9558982999999999E-3</v>
      </c>
      <c r="N1078">
        <v>3.8979243999999998E-3</v>
      </c>
      <c r="O1078">
        <v>3.7803845000000001E-3</v>
      </c>
      <c r="P1078">
        <v>3.6684157999999998E-3</v>
      </c>
      <c r="Q1078">
        <v>3.6153285999999999E-3</v>
      </c>
      <c r="R1078">
        <v>3.3851964000000002E-3</v>
      </c>
      <c r="S1078">
        <v>2.5207887000000002E-3</v>
      </c>
      <c r="T1078">
        <v>2.9375529999999999E-3</v>
      </c>
      <c r="U1078">
        <v>3.4830146000000002E-3</v>
      </c>
      <c r="V1078">
        <v>3.8940238000000002E-3</v>
      </c>
      <c r="W1078">
        <v>3.8603140000000001E-3</v>
      </c>
      <c r="X1078">
        <v>3.7837870999999999E-3</v>
      </c>
      <c r="Y1078">
        <v>3.7905392E-3</v>
      </c>
      <c r="Z1078">
        <v>3.7449306999999999E-3</v>
      </c>
      <c r="AA1078">
        <v>3.7512633E-3</v>
      </c>
      <c r="AB1078">
        <v>3.7180956E-3</v>
      </c>
      <c r="AC1078">
        <v>3.6904531999999999E-3</v>
      </c>
      <c r="AD1078">
        <v>3.8728988999999999E-3</v>
      </c>
      <c r="AE1078">
        <v>3.8779180000000002E-3</v>
      </c>
      <c r="AF1078">
        <v>3.9023168000000001E-3</v>
      </c>
      <c r="AG1078">
        <v>3.9022390000000001E-3</v>
      </c>
      <c r="AH1078">
        <v>4.0133030000000002E-3</v>
      </c>
      <c r="AI1078">
        <v>3.9676106999999997E-3</v>
      </c>
      <c r="AJ1078">
        <v>3.9651141999999997E-3</v>
      </c>
      <c r="AM1078" s="26" t="s">
        <v>5</v>
      </c>
      <c r="AN1078" s="21"/>
      <c r="AO1078" s="21">
        <f>SUM(A1107:AJ1108)/26</f>
        <v>2.022312499598763E-3</v>
      </c>
      <c r="AP1078" s="21"/>
      <c r="AQ1078" s="21"/>
      <c r="AR1078" s="26" t="s">
        <v>5</v>
      </c>
      <c r="AS1078" s="21"/>
      <c r="AT1078" s="2">
        <f>((AO1078-AO$5)*100)/AO$5</f>
        <v>-4.7831038096615988</v>
      </c>
      <c r="AZ1078" s="51"/>
      <c r="BA1078" s="51"/>
      <c r="BB1078" s="51"/>
      <c r="BC1078" s="51"/>
      <c r="BD1078" s="51"/>
      <c r="BE1078" s="51"/>
      <c r="BF1078" s="51"/>
      <c r="BG1078" s="51"/>
      <c r="BH1078" s="51"/>
      <c r="BI1078" s="51"/>
      <c r="BJ1078" s="51"/>
      <c r="BK1078" s="51"/>
      <c r="BL1078" s="51"/>
      <c r="BM1078" s="49" t="s">
        <v>54</v>
      </c>
      <c r="BN1078" s="49"/>
      <c r="BO1078" s="49"/>
      <c r="BP1078" s="49"/>
    </row>
    <row r="1079" spans="1:68" x14ac:dyDescent="0.25">
      <c r="A1079">
        <v>3.9701303000000002E-3</v>
      </c>
      <c r="B1079">
        <v>3.9910259999999999E-3</v>
      </c>
      <c r="C1079">
        <v>3.8141450000000001E-3</v>
      </c>
      <c r="D1079">
        <v>3.9184377999999997E-3</v>
      </c>
      <c r="E1079">
        <v>3.9262969999999996E-3</v>
      </c>
      <c r="F1079">
        <v>3.7645418E-3</v>
      </c>
      <c r="G1079">
        <v>3.8479539999999998E-3</v>
      </c>
      <c r="H1079">
        <v>3.8110231999999998E-3</v>
      </c>
      <c r="I1079">
        <v>4.0486584999999999E-3</v>
      </c>
      <c r="J1079">
        <v>4.1388985999999996E-3</v>
      </c>
      <c r="K1079">
        <v>4.0920097000000004E-3</v>
      </c>
      <c r="L1079">
        <v>3.9296749999999997E-3</v>
      </c>
      <c r="M1079">
        <v>3.8323146000000001E-3</v>
      </c>
      <c r="N1079">
        <v>3.8092409000000001E-3</v>
      </c>
      <c r="O1079">
        <v>3.7120591999999998E-3</v>
      </c>
      <c r="P1079">
        <v>3.6292415999999998E-3</v>
      </c>
      <c r="Q1079">
        <v>3.5868094E-3</v>
      </c>
      <c r="R1079">
        <v>3.4336674000000002E-3</v>
      </c>
      <c r="S1079">
        <v>2.786401E-3</v>
      </c>
      <c r="T1079" t="s">
        <v>0</v>
      </c>
      <c r="U1079">
        <v>4.3431670000000002E-3</v>
      </c>
      <c r="V1079">
        <v>4.3409863000000003E-3</v>
      </c>
      <c r="W1079">
        <v>4.3505139999999998E-3</v>
      </c>
      <c r="X1079">
        <v>4.2597759999999998E-3</v>
      </c>
      <c r="Y1079">
        <v>4.2020664999999997E-3</v>
      </c>
      <c r="Z1079">
        <v>4.1413945000000002E-3</v>
      </c>
      <c r="AA1079">
        <v>3.9266133999999999E-3</v>
      </c>
      <c r="AB1079">
        <v>3.936925E-3</v>
      </c>
      <c r="AC1079">
        <v>3.9919075E-3</v>
      </c>
      <c r="AD1079">
        <v>4.0816235999999997E-3</v>
      </c>
      <c r="AE1079">
        <v>4.2114839999999997E-3</v>
      </c>
      <c r="AF1079">
        <v>4.3079850000000003E-3</v>
      </c>
      <c r="AG1079">
        <v>3.9760005000000001E-3</v>
      </c>
      <c r="AH1079">
        <v>4.0204910000000002E-3</v>
      </c>
      <c r="AI1079">
        <v>3.9078389999999998E-3</v>
      </c>
      <c r="AJ1079">
        <v>4.0171269999999997E-3</v>
      </c>
      <c r="AM1079" s="26" t="s">
        <v>8</v>
      </c>
      <c r="AN1079" s="21"/>
      <c r="AO1079" s="21">
        <f>SUM(A1077:AJ1078)/72</f>
        <v>2.2897493714459771E-3</v>
      </c>
      <c r="AP1079" s="21"/>
      <c r="AQ1079" s="21"/>
      <c r="AR1079" s="26" t="s">
        <v>8</v>
      </c>
      <c r="AS1079" s="21"/>
      <c r="AT1079" s="2">
        <f>((AO1079-AO$6)*100)/AO$6</f>
        <v>7.9168181412725795</v>
      </c>
      <c r="BA1079" s="2"/>
      <c r="BI1079" t="s">
        <v>40</v>
      </c>
      <c r="BJ1079" t="s">
        <v>41</v>
      </c>
      <c r="BK1079" t="s">
        <v>42</v>
      </c>
      <c r="BM1079" s="49" t="s">
        <v>40</v>
      </c>
      <c r="BN1079" s="49" t="s">
        <v>41</v>
      </c>
      <c r="BO1079" s="49" t="s">
        <v>42</v>
      </c>
      <c r="BP1079" s="49"/>
    </row>
    <row r="1080" spans="1:68" x14ac:dyDescent="0.25">
      <c r="A1080">
        <v>4.1949492999999996E-3</v>
      </c>
      <c r="B1080">
        <v>4.1444185000000001E-3</v>
      </c>
      <c r="C1080">
        <v>4.0211819999999999E-3</v>
      </c>
      <c r="D1080">
        <v>3.9862700000000001E-3</v>
      </c>
      <c r="E1080">
        <v>3.5056103999999999E-3</v>
      </c>
      <c r="F1080">
        <v>2.4181379000000002E-3</v>
      </c>
      <c r="G1080">
        <v>1.8474284000000001E-3</v>
      </c>
      <c r="H1080">
        <v>1.0998556E-3</v>
      </c>
      <c r="I1080">
        <v>2.0710809999999998E-3</v>
      </c>
      <c r="J1080">
        <v>2.2653546E-3</v>
      </c>
      <c r="K1080">
        <v>2.4170540000000001E-3</v>
      </c>
      <c r="L1080">
        <v>2.4995924999999999E-3</v>
      </c>
      <c r="M1080">
        <v>2.6438818000000001E-3</v>
      </c>
      <c r="N1080">
        <v>2.7866734000000001E-3</v>
      </c>
      <c r="O1080">
        <v>2.9166457000000001E-3</v>
      </c>
      <c r="P1080">
        <v>2.8267665999999999E-3</v>
      </c>
      <c r="Q1080">
        <v>2.7717041999999999E-3</v>
      </c>
      <c r="R1080">
        <v>2.4570095999999998E-3</v>
      </c>
      <c r="S1080">
        <v>1.576397E-3</v>
      </c>
      <c r="T1080" t="s">
        <v>0</v>
      </c>
      <c r="U1080">
        <v>4.6034344000000001E-3</v>
      </c>
      <c r="V1080">
        <v>4.6108644000000002E-3</v>
      </c>
      <c r="W1080">
        <v>4.643973E-3</v>
      </c>
      <c r="X1080">
        <v>4.4945986E-3</v>
      </c>
      <c r="Y1080">
        <v>4.4621410000000002E-3</v>
      </c>
      <c r="Z1080">
        <v>4.2498214000000001E-3</v>
      </c>
      <c r="AA1080">
        <v>4.1723710000000002E-3</v>
      </c>
      <c r="AB1080">
        <v>4.2439189999999996E-3</v>
      </c>
      <c r="AC1080">
        <v>4.2101634000000004E-3</v>
      </c>
      <c r="AD1080">
        <v>4.1310820000000003E-3</v>
      </c>
      <c r="AE1080">
        <v>4.1863079999999997E-3</v>
      </c>
      <c r="AF1080">
        <v>4.3175339999999996E-3</v>
      </c>
      <c r="AG1080">
        <v>3.9587863999999999E-3</v>
      </c>
      <c r="AH1080">
        <v>3.9928200000000002E-3</v>
      </c>
      <c r="AI1080">
        <v>3.9570810000000003E-3</v>
      </c>
      <c r="AJ1080">
        <v>4.1245530000000004E-3</v>
      </c>
      <c r="AM1080" s="27" t="s">
        <v>11</v>
      </c>
      <c r="AN1080" s="21"/>
      <c r="AO1080" s="21">
        <f>SUM(A1102:R1106)/56</f>
        <v>1.3054962991428333E-3</v>
      </c>
      <c r="AP1080" s="21"/>
      <c r="AR1080" s="27" t="s">
        <v>11</v>
      </c>
      <c r="AS1080" s="21"/>
      <c r="AT1080" s="2">
        <f>((AO1080-AO$7)*100)/AO$7</f>
        <v>-17.082778117585512</v>
      </c>
      <c r="AZ1080" s="29" t="s">
        <v>43</v>
      </c>
      <c r="BA1080" t="s">
        <v>44</v>
      </c>
      <c r="BB1080" t="s">
        <v>45</v>
      </c>
      <c r="BC1080" t="s">
        <v>46</v>
      </c>
      <c r="BD1080" t="s">
        <v>47</v>
      </c>
      <c r="BE1080" t="s">
        <v>48</v>
      </c>
      <c r="BF1080" t="s">
        <v>49</v>
      </c>
      <c r="BG1080" t="s">
        <v>50</v>
      </c>
      <c r="BH1080" t="s">
        <v>51</v>
      </c>
      <c r="BI1080" s="36" t="s">
        <v>52</v>
      </c>
      <c r="BJ1080" s="36" t="s">
        <v>52</v>
      </c>
      <c r="BK1080" s="36" t="s">
        <v>52</v>
      </c>
      <c r="BL1080" s="47" t="s">
        <v>53</v>
      </c>
      <c r="BM1080" s="52" t="s">
        <v>52</v>
      </c>
      <c r="BN1080" s="52" t="s">
        <v>52</v>
      </c>
      <c r="BO1080" s="52" t="s">
        <v>52</v>
      </c>
      <c r="BP1080" s="52" t="s">
        <v>53</v>
      </c>
    </row>
    <row r="1081" spans="1:68" x14ac:dyDescent="0.25">
      <c r="A1081">
        <v>4.0706446999999998E-3</v>
      </c>
      <c r="B1081">
        <v>3.3727165000000002E-3</v>
      </c>
      <c r="C1081">
        <v>2.1715599999999999E-3</v>
      </c>
      <c r="D1081">
        <v>9.9642419999999995E-4</v>
      </c>
      <c r="E1081">
        <v>3.7958783999999997E-4</v>
      </c>
      <c r="F1081">
        <v>5.6464055999999997E-4</v>
      </c>
      <c r="G1081">
        <v>2.0502845999999999E-5</v>
      </c>
      <c r="H1081">
        <v>1.9693529E-4</v>
      </c>
      <c r="I1081">
        <v>4.0638403000000002E-4</v>
      </c>
      <c r="J1081">
        <v>2.9583787999999997E-4</v>
      </c>
      <c r="K1081">
        <v>3.7235953E-4</v>
      </c>
      <c r="L1081">
        <v>3.822985E-4</v>
      </c>
      <c r="M1081">
        <v>4.1099833000000002E-4</v>
      </c>
      <c r="N1081">
        <v>5.4821999999999998E-4</v>
      </c>
      <c r="O1081">
        <v>7.3581364000000003E-4</v>
      </c>
      <c r="P1081">
        <v>7.12629E-4</v>
      </c>
      <c r="Q1081">
        <v>7.6664419999999999E-4</v>
      </c>
      <c r="R1081">
        <v>4.4961395999999998E-4</v>
      </c>
      <c r="S1081">
        <v>6.8983700000000001E-8</v>
      </c>
      <c r="T1081" t="s">
        <v>0</v>
      </c>
      <c r="U1081">
        <v>2.3839845999999998E-3</v>
      </c>
      <c r="V1081">
        <v>2.6037619999999999E-3</v>
      </c>
      <c r="W1081">
        <v>3.1043408E-3</v>
      </c>
      <c r="X1081">
        <v>3.3093023000000002E-3</v>
      </c>
      <c r="Y1081">
        <v>3.0671873E-3</v>
      </c>
      <c r="Z1081">
        <v>3.0483531000000002E-3</v>
      </c>
      <c r="AA1081">
        <v>3.0721729000000001E-3</v>
      </c>
      <c r="AB1081">
        <v>3.2396085999999999E-3</v>
      </c>
      <c r="AC1081">
        <v>3.8704579999999998E-3</v>
      </c>
      <c r="AD1081">
        <v>3.6222657999999998E-3</v>
      </c>
      <c r="AE1081">
        <v>3.5173539999999999E-3</v>
      </c>
      <c r="AF1081">
        <v>3.7383349000000001E-3</v>
      </c>
      <c r="AG1081">
        <v>3.6594763000000002E-3</v>
      </c>
      <c r="AH1081">
        <v>3.8170411999999998E-3</v>
      </c>
      <c r="AI1081">
        <v>4.0006820000000002E-3</v>
      </c>
      <c r="AJ1081">
        <v>4.1467487000000003E-3</v>
      </c>
      <c r="AM1081" s="27" t="s">
        <v>14</v>
      </c>
      <c r="AN1081" s="21"/>
      <c r="AO1081" s="21">
        <f>SUM(E1079:R1083)/68</f>
        <v>1.4198666814853268E-3</v>
      </c>
      <c r="AP1081" s="21"/>
      <c r="AR1081" s="27" t="s">
        <v>14</v>
      </c>
      <c r="AS1081" s="21"/>
      <c r="AT1081" s="2">
        <f>((AO1081-AO$8)*100)/AO$8</f>
        <v>-15.521607056916903</v>
      </c>
      <c r="AZ1081" s="23" t="s">
        <v>1</v>
      </c>
      <c r="BA1081" s="21">
        <f>AO1076</f>
        <v>2.0218748587499999E-11</v>
      </c>
      <c r="BB1081" s="21">
        <f>BA1081*0.001</f>
        <v>2.02187485875E-14</v>
      </c>
      <c r="BC1081" s="21">
        <f>BB1081*80.8</f>
        <v>1.6336748858699998E-12</v>
      </c>
      <c r="BD1081" s="21">
        <f>BC1081*12</f>
        <v>1.9604098630439997E-11</v>
      </c>
      <c r="BE1081" s="21">
        <f>BD1081*1000</f>
        <v>1.9604098630439998E-8</v>
      </c>
      <c r="BF1081" s="21">
        <f>BE1081*0.000000000000000001</f>
        <v>1.960409863044E-26</v>
      </c>
      <c r="BG1081" s="1">
        <f>BF1081*BA$2</f>
        <v>6.8954476317778136E-12</v>
      </c>
      <c r="BH1081" s="1">
        <f>BG1081*365</f>
        <v>2.5168383855989018E-9</v>
      </c>
      <c r="BI1081" s="22">
        <f>BH1081*BD$2</f>
        <v>1.4888693719246997E-8</v>
      </c>
      <c r="BJ1081" s="22">
        <f>BH1081*BD$3</f>
        <v>2.9777387438493995E-8</v>
      </c>
      <c r="BK1081" s="22">
        <f>BH1081*BD$4</f>
        <v>8.9332162315481975E-8</v>
      </c>
      <c r="BL1081" s="48">
        <f>AVERAGE(BI1081:BK1081)</f>
        <v>4.4666081157740994E-8</v>
      </c>
      <c r="BM1081" s="50">
        <f>BI1081-BI$8</f>
        <v>-8.0128336901824186E-9</v>
      </c>
      <c r="BN1081" s="50">
        <f>BJ1081-BJ$8</f>
        <v>-1.6025667380364837E-8</v>
      </c>
      <c r="BO1081" s="50">
        <f>BK1081-BK$8</f>
        <v>-4.8077002141094535E-8</v>
      </c>
      <c r="BP1081" s="50">
        <f>BL1081-BL$8</f>
        <v>-2.4038501070547261E-8</v>
      </c>
    </row>
    <row r="1082" spans="1:68" x14ac:dyDescent="0.25">
      <c r="A1082">
        <v>1.5311259E-3</v>
      </c>
      <c r="B1082">
        <v>4.6837457999999998E-4</v>
      </c>
      <c r="C1082">
        <v>1.8232956999999999E-11</v>
      </c>
      <c r="D1082">
        <v>1.0736550500000001E-11</v>
      </c>
      <c r="E1082" t="s">
        <v>0</v>
      </c>
      <c r="F1082">
        <v>1.6542224E-3</v>
      </c>
      <c r="G1082">
        <v>2.8097346999999998E-9</v>
      </c>
      <c r="H1082">
        <v>1.6734591000000001E-11</v>
      </c>
      <c r="I1082">
        <v>1.8416090000000001E-11</v>
      </c>
      <c r="J1082">
        <v>2.0943416999999999E-11</v>
      </c>
      <c r="K1082">
        <v>1.7046269E-11</v>
      </c>
      <c r="L1082">
        <v>1.4921813999999999E-11</v>
      </c>
      <c r="M1082">
        <v>1.2121558E-11</v>
      </c>
      <c r="N1082">
        <v>1.166113E-11</v>
      </c>
      <c r="O1082">
        <v>1.2124423E-11</v>
      </c>
      <c r="P1082">
        <v>1.4248813000000001E-11</v>
      </c>
      <c r="Q1082">
        <v>1.3160515E-11</v>
      </c>
      <c r="R1082">
        <v>8.0488970000000005E-12</v>
      </c>
      <c r="S1082">
        <v>5.1362572999999998E-12</v>
      </c>
      <c r="T1082" t="s">
        <v>0</v>
      </c>
      <c r="U1082">
        <v>2.329743E-3</v>
      </c>
      <c r="V1082">
        <v>1.0410325000000001E-3</v>
      </c>
      <c r="W1082">
        <v>1.0108300000000001E-3</v>
      </c>
      <c r="X1082">
        <v>1.1793481E-3</v>
      </c>
      <c r="Y1082">
        <v>1.1362586E-3</v>
      </c>
      <c r="Z1082">
        <v>9.7469973999999996E-4</v>
      </c>
      <c r="AA1082">
        <v>8.4680604000000003E-4</v>
      </c>
      <c r="AB1082">
        <v>1.3132972E-3</v>
      </c>
      <c r="AC1082">
        <v>4.1168597999999999E-3</v>
      </c>
      <c r="AD1082">
        <v>9.3965116000000002E-4</v>
      </c>
      <c r="AE1082">
        <v>5.5247549999999999E-5</v>
      </c>
      <c r="AF1082">
        <v>7.4388709999999997E-4</v>
      </c>
      <c r="AG1082">
        <v>1.7070103E-3</v>
      </c>
      <c r="AH1082">
        <v>2.2667466999999998E-3</v>
      </c>
      <c r="AI1082">
        <v>2.6188940000000001E-3</v>
      </c>
      <c r="AJ1082">
        <v>2.4110235000000002E-3</v>
      </c>
      <c r="AM1082" s="30" t="s">
        <v>17</v>
      </c>
      <c r="AN1082" s="21"/>
      <c r="AO1082" s="21">
        <f>SUM(S1102:Z1106)/35</f>
        <v>2.2801211092752936E-3</v>
      </c>
      <c r="AP1082" s="21"/>
      <c r="AR1082" s="30" t="s">
        <v>17</v>
      </c>
      <c r="AS1082" s="21"/>
      <c r="AT1082" s="2">
        <f>((AO1082-AO$9)*100)/AO$9</f>
        <v>-19.680287221279645</v>
      </c>
      <c r="AZ1082" s="23" t="s">
        <v>2</v>
      </c>
      <c r="BA1082" s="21">
        <f t="shared" ref="BA1082:BA1093" si="441">AO1077</f>
        <v>6.9805532205882342E-11</v>
      </c>
      <c r="BB1082" s="21">
        <f t="shared" ref="BB1082:BB1094" si="442">BA1082*0.001</f>
        <v>6.9805532205882338E-14</v>
      </c>
      <c r="BC1082" s="21">
        <f t="shared" ref="BC1082:BC1094" si="443">BB1082*80.8</f>
        <v>5.6402870022352927E-12</v>
      </c>
      <c r="BD1082" s="21">
        <f t="shared" ref="BD1082:BD1094" si="444">BC1082*12</f>
        <v>6.7683444026823519E-11</v>
      </c>
      <c r="BE1082" s="21">
        <f t="shared" ref="BE1082:BE1094" si="445">BD1082*1000</f>
        <v>6.7683444026823516E-8</v>
      </c>
      <c r="BF1082" s="21">
        <f t="shared" ref="BF1082:BF1094" si="446">BE1082*0.000000000000000001</f>
        <v>6.7683444026823524E-26</v>
      </c>
      <c r="BG1082" s="1">
        <f>BF1082*BA$2</f>
        <v>2.3806636184774771E-11</v>
      </c>
      <c r="BH1082" s="1">
        <f t="shared" ref="BH1082:BH1093" si="447">BG1082*365</f>
        <v>8.6894222074427923E-9</v>
      </c>
      <c r="BI1082" s="22">
        <f t="shared" ref="BI1082" si="448">BH1082*BD$2</f>
        <v>5.1403437973651718E-8</v>
      </c>
      <c r="BJ1082" s="22">
        <f t="shared" ref="BJ1082:BJ1094" si="449">BH1082*BD$3</f>
        <v>1.0280687594730344E-7</v>
      </c>
      <c r="BK1082" s="22">
        <f t="shared" ref="BK1082:BK1094" si="450">BH1082*BD$4</f>
        <v>3.0842062784191031E-7</v>
      </c>
      <c r="BL1082" s="48">
        <f t="shared" ref="BL1082" si="451">AVERAGE(BI1082:BK1082)</f>
        <v>1.5421031392095515E-7</v>
      </c>
      <c r="BM1082" s="50">
        <f>BI1082-BI$9</f>
        <v>1.148118749180988E-8</v>
      </c>
      <c r="BN1082" s="50">
        <f>BJ1082-BJ$9</f>
        <v>2.296237498361976E-8</v>
      </c>
      <c r="BO1082" s="50">
        <f>BK1082-BK$9</f>
        <v>6.8887124950859255E-8</v>
      </c>
      <c r="BP1082" s="50">
        <f>BL1082-BL$9</f>
        <v>3.4443562475429627E-8</v>
      </c>
    </row>
    <row r="1083" spans="1:68" x14ac:dyDescent="0.25">
      <c r="A1083">
        <v>9.8155883999999993E-12</v>
      </c>
      <c r="B1083">
        <v>5.5845484000000004E-12</v>
      </c>
      <c r="C1083">
        <v>2.1558134999999999E-12</v>
      </c>
      <c r="D1083" t="s">
        <v>0</v>
      </c>
      <c r="E1083" t="s">
        <v>0</v>
      </c>
      <c r="F1083">
        <v>5.6505675000000002E-4</v>
      </c>
      <c r="G1083">
        <v>4.2565704000000001E-12</v>
      </c>
      <c r="H1083">
        <v>2.4839131999999999E-12</v>
      </c>
      <c r="I1083">
        <v>1.7274969999999999E-12</v>
      </c>
      <c r="J1083">
        <v>8.9834595999999997E-13</v>
      </c>
      <c r="K1083">
        <v>4.060644E-13</v>
      </c>
      <c r="L1083">
        <v>2.7978138000000002E-13</v>
      </c>
      <c r="M1083">
        <v>6.2243569999999996E-13</v>
      </c>
      <c r="N1083">
        <v>9.1987269999999994E-13</v>
      </c>
      <c r="O1083">
        <v>1.0681168000000001E-12</v>
      </c>
      <c r="P1083">
        <v>1.15761E-12</v>
      </c>
      <c r="Q1083">
        <v>8.9382409999999997E-13</v>
      </c>
      <c r="R1083">
        <v>1.1259997000000001E-12</v>
      </c>
      <c r="S1083">
        <v>2.3328124999999999E-12</v>
      </c>
      <c r="T1083" t="s">
        <v>0</v>
      </c>
      <c r="U1083" t="s">
        <v>0</v>
      </c>
      <c r="V1083">
        <v>1.3196882E-11</v>
      </c>
      <c r="W1083">
        <v>1.18644E-11</v>
      </c>
      <c r="X1083">
        <v>1.5261080000000001E-11</v>
      </c>
      <c r="Y1083">
        <v>1.9382294000000001E-11</v>
      </c>
      <c r="Z1083">
        <v>9.0378170000000002E-12</v>
      </c>
      <c r="AA1083">
        <v>3.6581239999999997E-12</v>
      </c>
      <c r="AB1083">
        <v>2.0561382000000001E-11</v>
      </c>
      <c r="AC1083" t="s">
        <v>0</v>
      </c>
      <c r="AD1083">
        <v>3.5525419999999998E-11</v>
      </c>
      <c r="AE1083">
        <v>5.9231313000000004E-12</v>
      </c>
      <c r="AF1083">
        <v>2.1777920000000001E-12</v>
      </c>
      <c r="AG1083">
        <v>1.0402924E-12</v>
      </c>
      <c r="AH1083">
        <v>4.9591211999999999E-12</v>
      </c>
      <c r="AI1083">
        <v>1.149078E-11</v>
      </c>
      <c r="AJ1083">
        <v>7.9263374999999993E-12</v>
      </c>
      <c r="AM1083" s="30" t="s">
        <v>19</v>
      </c>
      <c r="AN1083" s="21"/>
      <c r="AO1083" s="21">
        <f>SUM(S1079:AB1083)/44</f>
        <v>2.4319581673666146E-3</v>
      </c>
      <c r="AP1083" s="21"/>
      <c r="AR1083" s="30" t="s">
        <v>19</v>
      </c>
      <c r="AS1083" s="21"/>
      <c r="AT1083" s="2">
        <f>((AO1083-AO$10)*100)/AO$10</f>
        <v>-8.1140128173060617</v>
      </c>
      <c r="AZ1083" s="26" t="s">
        <v>5</v>
      </c>
      <c r="BA1083" s="21">
        <f t="shared" si="441"/>
        <v>2.022312499598763E-3</v>
      </c>
      <c r="BB1083" s="21">
        <f t="shared" si="442"/>
        <v>2.0223124995987632E-6</v>
      </c>
      <c r="BC1083" s="21">
        <f t="shared" si="443"/>
        <v>1.6340284996758006E-4</v>
      </c>
      <c r="BD1083" s="21">
        <f t="shared" si="444"/>
        <v>1.9608341996109608E-3</v>
      </c>
      <c r="BE1083" s="21">
        <f t="shared" si="445"/>
        <v>1.9608341996109608</v>
      </c>
      <c r="BF1083" s="21">
        <f t="shared" si="446"/>
        <v>1.960834199610961E-18</v>
      </c>
      <c r="BG1083" s="1">
        <f>BF1083*BA$2</f>
        <v>6.8969401720016135E-4</v>
      </c>
      <c r="BH1083" s="1">
        <f t="shared" si="447"/>
        <v>0.25173831627805887</v>
      </c>
      <c r="BI1083" s="22">
        <f>BH1083*BD$2</f>
        <v>1.4891916421447418</v>
      </c>
      <c r="BJ1083" s="22">
        <f t="shared" si="449"/>
        <v>2.9783832842894835</v>
      </c>
      <c r="BK1083" s="22">
        <f t="shared" si="450"/>
        <v>8.9351498528684505</v>
      </c>
      <c r="BL1083" s="48">
        <f>AVERAGE(BI1083:BK1083)</f>
        <v>4.4675749264342253</v>
      </c>
      <c r="BM1083" s="50">
        <f>BI1083-BI$10</f>
        <v>-7.4807712725900366E-2</v>
      </c>
      <c r="BN1083" s="50">
        <f>BJ1083-BJ$10</f>
        <v>-0.14961542545180073</v>
      </c>
      <c r="BO1083" s="50">
        <f>BK1083-BK$10</f>
        <v>-0.4488462763554022</v>
      </c>
      <c r="BP1083" s="50">
        <f>BL1083-BL$10</f>
        <v>-0.2244231381777011</v>
      </c>
    </row>
    <row r="1084" spans="1:68" x14ac:dyDescent="0.25">
      <c r="A1084">
        <v>3.2945679999999998E-12</v>
      </c>
      <c r="B1084">
        <v>3.3055103999999999E-12</v>
      </c>
      <c r="C1084" t="s">
        <v>0</v>
      </c>
      <c r="D1084" t="s">
        <v>0</v>
      </c>
      <c r="E1084" t="s">
        <v>0</v>
      </c>
      <c r="F1084">
        <v>2.9780126000000001E-11</v>
      </c>
      <c r="G1084">
        <v>3.5029151999999998E-12</v>
      </c>
      <c r="H1084">
        <v>2.5647079999999999E-12</v>
      </c>
      <c r="I1084">
        <v>2.0452598E-12</v>
      </c>
      <c r="J1084">
        <v>1.0926098E-12</v>
      </c>
      <c r="K1084">
        <v>7.4281579999999996E-13</v>
      </c>
      <c r="L1084">
        <v>4.8809264000000002E-13</v>
      </c>
      <c r="M1084">
        <v>3.9737427E-13</v>
      </c>
      <c r="N1084">
        <v>3.6967330000000002E-13</v>
      </c>
      <c r="O1084">
        <v>3.5004133999999998E-13</v>
      </c>
      <c r="P1084">
        <v>3.5397090000000002E-13</v>
      </c>
      <c r="Q1084">
        <v>4.2575830000000002E-13</v>
      </c>
      <c r="R1084">
        <v>8.0077910000000003E-13</v>
      </c>
      <c r="S1084">
        <v>1.2447725E-12</v>
      </c>
      <c r="T1084" t="s">
        <v>0</v>
      </c>
      <c r="U1084" t="s">
        <v>0</v>
      </c>
      <c r="V1084">
        <v>9.0205419999999993E-6</v>
      </c>
      <c r="W1084">
        <v>7.7606054999999998E-12</v>
      </c>
      <c r="X1084">
        <v>1.0030231000000001E-12</v>
      </c>
      <c r="Y1084">
        <v>6.5611409999999996E-13</v>
      </c>
      <c r="Z1084">
        <v>6.6468949999999998E-13</v>
      </c>
      <c r="AA1084">
        <v>4.3534135000000001E-12</v>
      </c>
      <c r="AB1084">
        <v>2.0270113999999999E-11</v>
      </c>
      <c r="AC1084" t="s">
        <v>0</v>
      </c>
      <c r="AD1084">
        <v>2.3889725000000001E-11</v>
      </c>
      <c r="AE1084">
        <v>1.0153968E-11</v>
      </c>
      <c r="AF1084">
        <v>4.843849E-12</v>
      </c>
      <c r="AG1084">
        <v>3.0329565E-12</v>
      </c>
      <c r="AH1084">
        <v>2.7227222E-12</v>
      </c>
      <c r="AI1084">
        <v>2.9413260000000001E-12</v>
      </c>
      <c r="AJ1084">
        <v>2.5037027999999999E-12</v>
      </c>
      <c r="AM1084" s="28" t="s">
        <v>22</v>
      </c>
      <c r="AN1084" s="21"/>
      <c r="AO1084" s="1">
        <f>(SUM(B1093:O1101)+SUM(P1093:R1097))/140</f>
        <v>3.4705684788384167E-5</v>
      </c>
      <c r="AP1084" s="21"/>
      <c r="AR1084" s="28" t="s">
        <v>22</v>
      </c>
      <c r="AS1084" s="21"/>
      <c r="AT1084" s="2">
        <f>((AO1084-AO$11)*100)/AO$11</f>
        <v>-36.223533304562267</v>
      </c>
      <c r="AU1084">
        <f>SUM(AT1084:AT1087)/4</f>
        <v>-46.360724442313959</v>
      </c>
      <c r="AZ1084" s="26" t="s">
        <v>8</v>
      </c>
      <c r="BA1084" s="21">
        <f t="shared" si="441"/>
        <v>2.2897493714459771E-3</v>
      </c>
      <c r="BB1084" s="21">
        <f t="shared" si="442"/>
        <v>2.2897493714459772E-6</v>
      </c>
      <c r="BC1084" s="21">
        <f t="shared" si="443"/>
        <v>1.8501174921283495E-4</v>
      </c>
      <c r="BD1084" s="21">
        <f t="shared" si="444"/>
        <v>2.2201409905540197E-3</v>
      </c>
      <c r="BE1084" s="21">
        <f t="shared" si="445"/>
        <v>2.2201409905540195</v>
      </c>
      <c r="BF1084" s="21">
        <f t="shared" si="446"/>
        <v>2.2201409905540195E-18</v>
      </c>
      <c r="BG1084" s="1">
        <f t="shared" ref="BG1084:BG1091" si="452">BF1084*BA$2</f>
        <v>7.8090129131251802E-4</v>
      </c>
      <c r="BH1084" s="1">
        <f t="shared" si="447"/>
        <v>0.28502897132906907</v>
      </c>
      <c r="BI1084" s="22">
        <f>BH1084*BD$2</f>
        <v>1.6861269597255917</v>
      </c>
      <c r="BJ1084" s="22">
        <f t="shared" si="449"/>
        <v>3.3722539194511834</v>
      </c>
      <c r="BK1084" s="22">
        <f t="shared" si="450"/>
        <v>10.116761758353551</v>
      </c>
      <c r="BL1084" s="48">
        <f t="shared" ref="BL1084:BL1093" si="453">AVERAGE(BI1084:BK1084)</f>
        <v>5.0583808791767755</v>
      </c>
      <c r="BM1084" s="50">
        <f>BI1084-BI$11</f>
        <v>0.1236949044009954</v>
      </c>
      <c r="BN1084" s="50">
        <f>BJ1084-BJ$11</f>
        <v>0.2473898088019908</v>
      </c>
      <c r="BO1084" s="50">
        <f>BK1084-BK$11</f>
        <v>0.74216942640597239</v>
      </c>
      <c r="BP1084" s="50">
        <f>BL1084-BL$11</f>
        <v>0.37108471320298619</v>
      </c>
    </row>
    <row r="1085" spans="1:68" x14ac:dyDescent="0.25">
      <c r="A1085">
        <v>1.7828466999999999E-12</v>
      </c>
      <c r="B1085">
        <v>1.5049589999999999E-12</v>
      </c>
      <c r="C1085" t="s">
        <v>0</v>
      </c>
      <c r="D1085" t="s">
        <v>0</v>
      </c>
      <c r="E1085" t="s">
        <v>0</v>
      </c>
      <c r="F1085">
        <v>3.5430196999999998E-11</v>
      </c>
      <c r="G1085">
        <v>2.1131267E-12</v>
      </c>
      <c r="H1085">
        <v>1.0921161E-12</v>
      </c>
      <c r="I1085">
        <v>9.3454950000000001E-13</v>
      </c>
      <c r="J1085">
        <v>7.1026450000000002E-13</v>
      </c>
      <c r="K1085">
        <v>6.5260112999999995E-13</v>
      </c>
      <c r="L1085">
        <v>4.7815896000000004E-13</v>
      </c>
      <c r="M1085">
        <v>3.9335759999999998E-13</v>
      </c>
      <c r="N1085">
        <v>3.681591E-13</v>
      </c>
      <c r="O1085">
        <v>4.0945810000000002E-13</v>
      </c>
      <c r="P1085">
        <v>4.7212694999999998E-13</v>
      </c>
      <c r="Q1085">
        <v>5.9857789999999996E-13</v>
      </c>
      <c r="R1085">
        <v>7.4511203000000004E-13</v>
      </c>
      <c r="S1085">
        <v>7.5376339999999995E-13</v>
      </c>
      <c r="T1085" t="s">
        <v>0</v>
      </c>
      <c r="U1085" t="s">
        <v>0</v>
      </c>
      <c r="V1085">
        <v>8.1616646000000001E-4</v>
      </c>
      <c r="W1085">
        <v>7.8904369999999999E-12</v>
      </c>
      <c r="X1085">
        <v>9.4136419999999994E-13</v>
      </c>
      <c r="Y1085">
        <v>9.543560000000001E-13</v>
      </c>
      <c r="Z1085">
        <v>1.8747469000000001E-12</v>
      </c>
      <c r="AA1085">
        <v>6.9296020000000002E-12</v>
      </c>
      <c r="AB1085">
        <v>2.6091866999999999E-11</v>
      </c>
      <c r="AC1085" t="s">
        <v>0</v>
      </c>
      <c r="AD1085">
        <v>4.9236912999999998E-11</v>
      </c>
      <c r="AE1085">
        <v>1.12656195E-11</v>
      </c>
      <c r="AF1085">
        <v>3.2068482E-12</v>
      </c>
      <c r="AG1085">
        <v>2.7063047999999998E-12</v>
      </c>
      <c r="AH1085">
        <v>2.5248295E-12</v>
      </c>
      <c r="AI1085">
        <v>2.7233443E-12</v>
      </c>
      <c r="AJ1085">
        <v>2.4325200999999999E-12</v>
      </c>
      <c r="AM1085" s="28" t="s">
        <v>25</v>
      </c>
      <c r="AN1085" s="21"/>
      <c r="AO1085" s="21">
        <f>SUM(E1084:R1092)/126</f>
        <v>1.2839371141699644E-5</v>
      </c>
      <c r="AP1085" s="21"/>
      <c r="AR1085" s="28" t="s">
        <v>25</v>
      </c>
      <c r="AS1085" s="21"/>
      <c r="AT1085" s="2">
        <f>((AO1085-AO$12)*100)/AO$12</f>
        <v>-64.172729950273123</v>
      </c>
      <c r="AZ1085" s="27" t="s">
        <v>11</v>
      </c>
      <c r="BA1085" s="21">
        <f t="shared" si="441"/>
        <v>1.3054962991428333E-3</v>
      </c>
      <c r="BB1085" s="21">
        <f t="shared" si="442"/>
        <v>1.3054962991428333E-6</v>
      </c>
      <c r="BC1085" s="21">
        <f t="shared" si="443"/>
        <v>1.0548410097074093E-4</v>
      </c>
      <c r="BD1085" s="21">
        <f t="shared" si="444"/>
        <v>1.2658092116488912E-3</v>
      </c>
      <c r="BE1085" s="21">
        <f t="shared" si="445"/>
        <v>1.2658092116488913</v>
      </c>
      <c r="BF1085" s="21">
        <f t="shared" si="446"/>
        <v>1.2658092116488913E-18</v>
      </c>
      <c r="BG1085" s="1">
        <f t="shared" si="452"/>
        <v>4.4522940305932279E-4</v>
      </c>
      <c r="BH1085" s="1">
        <f t="shared" si="447"/>
        <v>0.16250873211665282</v>
      </c>
      <c r="BI1085" s="22">
        <f t="shared" ref="BI1085:BI1094" si="454">BH1085*BD$2</f>
        <v>0.96134211597867536</v>
      </c>
      <c r="BJ1085" s="22">
        <f t="shared" si="449"/>
        <v>1.9226842319573507</v>
      </c>
      <c r="BK1085" s="22">
        <f t="shared" si="450"/>
        <v>5.7680526958720524</v>
      </c>
      <c r="BL1085" s="48">
        <f t="shared" si="453"/>
        <v>2.8840263479360266</v>
      </c>
      <c r="BM1085" s="50">
        <f>BI1085-BI$12</f>
        <v>-0.19805769765951131</v>
      </c>
      <c r="BN1085" s="50">
        <f>BJ1085-BJ$12</f>
        <v>-0.39611539531902262</v>
      </c>
      <c r="BO1085" s="50">
        <f>BK1085-BK$12</f>
        <v>-1.1883461859570676</v>
      </c>
      <c r="BP1085" s="50">
        <f>BL1085-BL$12</f>
        <v>-0.59417309297853338</v>
      </c>
    </row>
    <row r="1086" spans="1:68" x14ac:dyDescent="0.25">
      <c r="A1086">
        <v>1.811757E-12</v>
      </c>
      <c r="B1086">
        <v>1.0191663000000001E-12</v>
      </c>
      <c r="C1086" t="s">
        <v>0</v>
      </c>
      <c r="D1086" t="s">
        <v>0</v>
      </c>
      <c r="E1086" t="s">
        <v>0</v>
      </c>
      <c r="F1086">
        <v>1.1966936999999999E-11</v>
      </c>
      <c r="G1086">
        <v>1.2981534E-12</v>
      </c>
      <c r="H1086">
        <v>6.702068E-13</v>
      </c>
      <c r="I1086">
        <v>3.8494137000000002E-13</v>
      </c>
      <c r="J1086">
        <v>3.515569E-13</v>
      </c>
      <c r="K1086">
        <v>4.2177597999999999E-13</v>
      </c>
      <c r="L1086">
        <v>3.9159462999999999E-13</v>
      </c>
      <c r="M1086">
        <v>3.5822547E-13</v>
      </c>
      <c r="N1086">
        <v>3.9084292999999999E-13</v>
      </c>
      <c r="O1086">
        <v>5.1208266999999996E-13</v>
      </c>
      <c r="P1086">
        <v>6.1033880000000002E-13</v>
      </c>
      <c r="Q1086">
        <v>7.2768956000000003E-13</v>
      </c>
      <c r="R1086">
        <v>7.7942770000000003E-13</v>
      </c>
      <c r="S1086">
        <v>5.0034999999999998E-13</v>
      </c>
      <c r="T1086" t="s">
        <v>0</v>
      </c>
      <c r="U1086" t="s">
        <v>0</v>
      </c>
      <c r="V1086" t="s">
        <v>0</v>
      </c>
      <c r="W1086">
        <v>3.1848719999999999E-12</v>
      </c>
      <c r="X1086">
        <v>1.4158038000000001E-12</v>
      </c>
      <c r="Y1086">
        <v>1.2784077000000001E-12</v>
      </c>
      <c r="Z1086">
        <v>2.1985905000000001E-12</v>
      </c>
      <c r="AA1086">
        <v>4.2330679999999999E-12</v>
      </c>
      <c r="AB1086" t="s">
        <v>0</v>
      </c>
      <c r="AC1086" t="s">
        <v>0</v>
      </c>
      <c r="AD1086">
        <v>7.8560730000000001E-4</v>
      </c>
      <c r="AE1086">
        <v>1.7314699999999999E-11</v>
      </c>
      <c r="AF1086">
        <v>3.3788848000000002E-12</v>
      </c>
      <c r="AG1086">
        <v>2.6904204E-12</v>
      </c>
      <c r="AH1086">
        <v>2.9083102999999999E-12</v>
      </c>
      <c r="AI1086">
        <v>3.1194355000000001E-12</v>
      </c>
      <c r="AJ1086">
        <v>2.7495104999999999E-12</v>
      </c>
      <c r="AM1086" s="35" t="s">
        <v>27</v>
      </c>
      <c r="AN1086" s="21"/>
      <c r="AO1086" s="21">
        <f>(SUM(S1093:AB1101)+SUM(P1098:R1101))/67</f>
        <v>1.730365584192593E-5</v>
      </c>
      <c r="AP1086" s="21"/>
      <c r="AR1086" s="35" t="s">
        <v>27</v>
      </c>
      <c r="AS1086" s="21"/>
      <c r="AT1086" s="2">
        <f>((AO1086-AO$13)*100)/AO$13</f>
        <v>-39.182412462645964</v>
      </c>
      <c r="AZ1086" s="27" t="s">
        <v>14</v>
      </c>
      <c r="BA1086" s="21">
        <f t="shared" si="441"/>
        <v>1.4198666814853268E-3</v>
      </c>
      <c r="BB1086" s="21">
        <f t="shared" si="442"/>
        <v>1.4198666814853269E-6</v>
      </c>
      <c r="BC1086" s="21">
        <f t="shared" si="443"/>
        <v>1.1472522786401441E-4</v>
      </c>
      <c r="BD1086" s="21">
        <f t="shared" si="444"/>
        <v>1.3767027343681729E-3</v>
      </c>
      <c r="BE1086" s="21">
        <f t="shared" si="445"/>
        <v>1.3767027343681728</v>
      </c>
      <c r="BF1086" s="21">
        <f t="shared" si="446"/>
        <v>1.3767027343681728E-18</v>
      </c>
      <c r="BG1086" s="1">
        <f t="shared" si="452"/>
        <v>4.8423453627298928E-4</v>
      </c>
      <c r="BH1086" s="1">
        <f t="shared" si="447"/>
        <v>0.1767456057396411</v>
      </c>
      <c r="BI1086" s="22">
        <f t="shared" si="454"/>
        <v>1.0455622439396763</v>
      </c>
      <c r="BJ1086" s="22">
        <f t="shared" si="449"/>
        <v>2.0911244878793527</v>
      </c>
      <c r="BK1086" s="22">
        <f t="shared" si="450"/>
        <v>6.273373463638058</v>
      </c>
      <c r="BL1086" s="48">
        <f t="shared" si="453"/>
        <v>3.136686731819029</v>
      </c>
      <c r="BM1086" s="50">
        <f>BI1086-BI$13</f>
        <v>-0.19210600176679571</v>
      </c>
      <c r="BN1086" s="50">
        <f>BJ1086-BJ$13</f>
        <v>-0.38421200353359142</v>
      </c>
      <c r="BO1086" s="50">
        <f>BK1086-BK$13</f>
        <v>-1.1526360106007738</v>
      </c>
      <c r="BP1086" s="50">
        <f>BL1086-BL$13</f>
        <v>-0.5763180053003869</v>
      </c>
    </row>
    <row r="1087" spans="1:68" x14ac:dyDescent="0.25">
      <c r="A1087">
        <v>3.8754670000000001E-12</v>
      </c>
      <c r="B1087">
        <v>1.0719594000000001E-12</v>
      </c>
      <c r="C1087" t="s">
        <v>0</v>
      </c>
      <c r="D1087" t="s">
        <v>0</v>
      </c>
      <c r="E1087">
        <v>2.2513708E-11</v>
      </c>
      <c r="F1087">
        <v>1.9734907999999999E-11</v>
      </c>
      <c r="G1087">
        <v>1.3109981999999999E-12</v>
      </c>
      <c r="H1087">
        <v>5.3120214000000004E-13</v>
      </c>
      <c r="I1087">
        <v>2.1219929000000001E-13</v>
      </c>
      <c r="J1087">
        <v>2.5447352999999998E-13</v>
      </c>
      <c r="K1087">
        <v>1.8576884999999999E-13</v>
      </c>
      <c r="L1087">
        <v>2.0398994000000001E-13</v>
      </c>
      <c r="M1087">
        <v>3.515339E-13</v>
      </c>
      <c r="N1087">
        <v>4.6819710000000001E-13</v>
      </c>
      <c r="O1087">
        <v>6.4159709999999995E-13</v>
      </c>
      <c r="P1087">
        <v>8.0429092999999997E-13</v>
      </c>
      <c r="Q1087">
        <v>9.2450389999999998E-13</v>
      </c>
      <c r="R1087">
        <v>1.7194131E-12</v>
      </c>
      <c r="S1087">
        <v>6.1792209999999996E-13</v>
      </c>
      <c r="T1087" t="s">
        <v>0</v>
      </c>
      <c r="U1087" t="s">
        <v>0</v>
      </c>
      <c r="V1087" t="s">
        <v>0</v>
      </c>
      <c r="W1087">
        <v>3.7724207000000002E-12</v>
      </c>
      <c r="X1087">
        <v>2.3669645E-12</v>
      </c>
      <c r="Y1087">
        <v>2.2340956999999999E-12</v>
      </c>
      <c r="Z1087">
        <v>2.9671429999999999E-12</v>
      </c>
      <c r="AA1087">
        <v>8.9403649999999993E-12</v>
      </c>
      <c r="AB1087" t="s">
        <v>0</v>
      </c>
      <c r="AC1087" t="s">
        <v>0</v>
      </c>
      <c r="AD1087" t="s">
        <v>0</v>
      </c>
      <c r="AE1087">
        <v>3.2814813999999999E-12</v>
      </c>
      <c r="AF1087">
        <v>3.8768039999999997E-12</v>
      </c>
      <c r="AG1087">
        <v>3.3021623999999999E-12</v>
      </c>
      <c r="AH1087">
        <v>4.1099034E-12</v>
      </c>
      <c r="AI1087">
        <v>5.1367425999999997E-12</v>
      </c>
      <c r="AJ1087">
        <v>5.2276716000000002E-12</v>
      </c>
      <c r="AM1087" s="35" t="s">
        <v>28</v>
      </c>
      <c r="AN1087" s="21"/>
      <c r="AO1087" s="21">
        <f>SUM(S1084:AB1092)/54</f>
        <v>1.28924042045006E-4</v>
      </c>
      <c r="AP1087" s="2"/>
      <c r="AR1087" s="35" t="s">
        <v>28</v>
      </c>
      <c r="AS1087" s="21"/>
      <c r="AT1087" s="2">
        <f>((AO1087-AO$14)*100)/AO$14</f>
        <v>-45.864222051774469</v>
      </c>
      <c r="AZ1087" s="30" t="s">
        <v>17</v>
      </c>
      <c r="BA1087" s="21">
        <f t="shared" si="441"/>
        <v>2.2801211092752936E-3</v>
      </c>
      <c r="BB1087" s="21">
        <f t="shared" si="442"/>
        <v>2.2801211092752936E-6</v>
      </c>
      <c r="BC1087" s="21">
        <f t="shared" si="443"/>
        <v>1.8423378562944373E-4</v>
      </c>
      <c r="BD1087" s="21">
        <f t="shared" si="444"/>
        <v>2.2108054275533249E-3</v>
      </c>
      <c r="BE1087" s="21">
        <f t="shared" si="445"/>
        <v>2.2108054275533249</v>
      </c>
      <c r="BF1087" s="21">
        <f t="shared" si="446"/>
        <v>2.210805427553325E-18</v>
      </c>
      <c r="BG1087" s="1">
        <f t="shared" si="452"/>
        <v>7.7761764706046877E-4</v>
      </c>
      <c r="BH1087" s="1">
        <f t="shared" si="447"/>
        <v>0.28383044117707112</v>
      </c>
      <c r="BI1087" s="22">
        <f t="shared" si="454"/>
        <v>1.6790368944879965</v>
      </c>
      <c r="BJ1087" s="22">
        <f t="shared" si="449"/>
        <v>3.3580737889759931</v>
      </c>
      <c r="BK1087" s="22">
        <f t="shared" si="450"/>
        <v>10.074221366927979</v>
      </c>
      <c r="BL1087" s="48">
        <f t="shared" si="453"/>
        <v>5.0371106834639896</v>
      </c>
      <c r="BM1087" s="50">
        <f>BI1087-BI$14</f>
        <v>-0.41140496144059568</v>
      </c>
      <c r="BN1087" s="50">
        <f>BJ1087-BJ$14</f>
        <v>-0.82280992288119137</v>
      </c>
      <c r="BO1087" s="50">
        <f>BK1087-BK$14</f>
        <v>-2.4684297686435741</v>
      </c>
      <c r="BP1087" s="50">
        <f>BL1087-BL$14</f>
        <v>-1.2342148843217871</v>
      </c>
    </row>
    <row r="1088" spans="1:68" x14ac:dyDescent="0.25">
      <c r="A1088">
        <v>7.8305510000000002E-12</v>
      </c>
      <c r="B1088">
        <v>2.4238842E-12</v>
      </c>
      <c r="C1088" t="s">
        <v>0</v>
      </c>
      <c r="D1088" t="s">
        <v>0</v>
      </c>
      <c r="E1088">
        <v>1.09953045E-11</v>
      </c>
      <c r="F1088">
        <v>4.0737140000000003E-12</v>
      </c>
      <c r="G1088">
        <v>1.0503721000000001E-12</v>
      </c>
      <c r="H1088">
        <v>2.8558800999999999E-13</v>
      </c>
      <c r="I1088">
        <v>1.9702705999999999E-13</v>
      </c>
      <c r="J1088">
        <v>1.1942840000000001E-13</v>
      </c>
      <c r="K1088">
        <v>1.5301199999999999E-13</v>
      </c>
      <c r="L1088">
        <v>2.5594343000000002E-13</v>
      </c>
      <c r="M1088">
        <v>4.2702552E-13</v>
      </c>
      <c r="N1088">
        <v>6.2143490000000001E-13</v>
      </c>
      <c r="O1088">
        <v>8.6897349999999998E-13</v>
      </c>
      <c r="P1088">
        <v>1.1434113E-12</v>
      </c>
      <c r="Q1088">
        <v>1.5346334E-12</v>
      </c>
      <c r="R1088">
        <v>4.1693529999999999E-12</v>
      </c>
      <c r="S1088" t="s">
        <v>0</v>
      </c>
      <c r="T1088" t="s">
        <v>0</v>
      </c>
      <c r="U1088" t="s">
        <v>0</v>
      </c>
      <c r="V1088" t="s">
        <v>0</v>
      </c>
      <c r="W1088">
        <v>6.4643762999999999E-12</v>
      </c>
      <c r="X1088">
        <v>3.0292496E-12</v>
      </c>
      <c r="Y1088">
        <v>3.736162E-12</v>
      </c>
      <c r="Z1088">
        <v>4.4618859999999998E-12</v>
      </c>
      <c r="AA1088">
        <v>2.1554426000000001E-4</v>
      </c>
      <c r="AB1088" t="s">
        <v>0</v>
      </c>
      <c r="AC1088" t="s">
        <v>0</v>
      </c>
      <c r="AD1088" t="s">
        <v>0</v>
      </c>
      <c r="AE1088">
        <v>7.2776909999999996E-12</v>
      </c>
      <c r="AF1088">
        <v>4.0223879999999998E-12</v>
      </c>
      <c r="AG1088">
        <v>3.2756271999999998E-12</v>
      </c>
      <c r="AH1088">
        <v>5.5360256000000001E-12</v>
      </c>
      <c r="AI1088">
        <v>1.1064943999999999E-11</v>
      </c>
      <c r="AJ1088">
        <v>1.5775256000000001E-11</v>
      </c>
      <c r="AM1088" s="33" t="s">
        <v>29</v>
      </c>
      <c r="AN1088" s="21"/>
      <c r="AO1088" s="1">
        <f>(SUM(AC1079:AJ1101)+SUM(A1079:D1092))/173</f>
        <v>1.0677146678328717E-3</v>
      </c>
      <c r="AP1088" s="21"/>
      <c r="AR1088" s="33" t="s">
        <v>29</v>
      </c>
      <c r="AS1088" s="21"/>
      <c r="AT1088" s="2">
        <f>((AO1088-AO$15)*100)/AO$15</f>
        <v>-9.7566942589322672</v>
      </c>
      <c r="AZ1088" s="30" t="s">
        <v>19</v>
      </c>
      <c r="BA1088" s="21">
        <f t="shared" si="441"/>
        <v>2.4319581673666146E-3</v>
      </c>
      <c r="BB1088" s="21">
        <f t="shared" si="442"/>
        <v>2.4319581673666146E-6</v>
      </c>
      <c r="BC1088" s="21">
        <f t="shared" si="443"/>
        <v>1.9650221992322247E-4</v>
      </c>
      <c r="BD1088" s="21">
        <f t="shared" si="444"/>
        <v>2.3580266390786694E-3</v>
      </c>
      <c r="BE1088" s="21">
        <f t="shared" si="445"/>
        <v>2.3580266390786693</v>
      </c>
      <c r="BF1088" s="21">
        <f t="shared" si="446"/>
        <v>2.3580266390786696E-18</v>
      </c>
      <c r="BG1088" s="1">
        <f t="shared" si="452"/>
        <v>8.294004998963358E-4</v>
      </c>
      <c r="BH1088" s="1">
        <f t="shared" si="447"/>
        <v>0.30273118246216257</v>
      </c>
      <c r="BI1088" s="22">
        <f t="shared" si="454"/>
        <v>1.7908467546961999</v>
      </c>
      <c r="BJ1088" s="22">
        <f t="shared" si="449"/>
        <v>3.5816935093923998</v>
      </c>
      <c r="BK1088" s="22">
        <f t="shared" si="450"/>
        <v>10.745080528177199</v>
      </c>
      <c r="BL1088" s="48">
        <f t="shared" si="453"/>
        <v>5.3725402640885997</v>
      </c>
      <c r="BM1088" s="50">
        <f>BI1088-BI$15</f>
        <v>-0.15814112648694256</v>
      </c>
      <c r="BN1088" s="50">
        <f>BJ1088-BJ$15</f>
        <v>-0.31628225297388513</v>
      </c>
      <c r="BO1088" s="50">
        <f>BK1088-BK$15</f>
        <v>-0.94884675892165582</v>
      </c>
      <c r="BP1088" s="50">
        <f>BL1088-BL$15</f>
        <v>-0.47442337946082702</v>
      </c>
    </row>
    <row r="1089" spans="1:68" x14ac:dyDescent="0.25">
      <c r="A1089">
        <v>7.3087396000000001E-4</v>
      </c>
      <c r="B1089">
        <v>5.9186835E-12</v>
      </c>
      <c r="C1089" t="s">
        <v>0</v>
      </c>
      <c r="D1089" t="s">
        <v>0</v>
      </c>
      <c r="E1089">
        <v>1.8589016999999999E-12</v>
      </c>
      <c r="F1089">
        <v>2.77033E-12</v>
      </c>
      <c r="G1089">
        <v>9.1053640000000002E-13</v>
      </c>
      <c r="H1089">
        <v>4.9651803E-13</v>
      </c>
      <c r="I1089">
        <v>1.8531749E-13</v>
      </c>
      <c r="J1089">
        <v>1.2430358E-13</v>
      </c>
      <c r="K1089">
        <v>1.0920436E-13</v>
      </c>
      <c r="L1089">
        <v>1.3895782999999999E-13</v>
      </c>
      <c r="M1089">
        <v>2.8114587000000002E-13</v>
      </c>
      <c r="N1089">
        <v>7.407179E-13</v>
      </c>
      <c r="O1089">
        <v>1.1477553000000001E-12</v>
      </c>
      <c r="P1089">
        <v>1.7480043000000001E-12</v>
      </c>
      <c r="Q1089">
        <v>2.7896264E-12</v>
      </c>
      <c r="R1089">
        <v>2.9718099999999997E-11</v>
      </c>
      <c r="S1089" t="s">
        <v>0</v>
      </c>
      <c r="T1089" t="s">
        <v>0</v>
      </c>
      <c r="U1089" t="s">
        <v>0</v>
      </c>
      <c r="V1089" t="s">
        <v>0</v>
      </c>
      <c r="W1089">
        <v>4.16034E-12</v>
      </c>
      <c r="X1089">
        <v>3.4329095999999999E-12</v>
      </c>
      <c r="Y1089">
        <v>5.6425650000000002E-12</v>
      </c>
      <c r="Z1089">
        <v>5.0145199999999999E-12</v>
      </c>
      <c r="AA1089">
        <v>2.5843691999999997E-4</v>
      </c>
      <c r="AB1089" t="s">
        <v>0</v>
      </c>
      <c r="AC1089" t="s">
        <v>0</v>
      </c>
      <c r="AD1089" t="s">
        <v>0</v>
      </c>
      <c r="AE1089">
        <v>2.3399538000000001E-12</v>
      </c>
      <c r="AF1089">
        <v>1.8263879999999999E-12</v>
      </c>
      <c r="AG1089">
        <v>2.5745514999999998E-12</v>
      </c>
      <c r="AH1089">
        <v>8.2212109999999996E-12</v>
      </c>
      <c r="AI1089">
        <v>3.5348785000000002E-5</v>
      </c>
      <c r="AJ1089">
        <v>4.242413E-4</v>
      </c>
      <c r="AM1089" t="s">
        <v>30</v>
      </c>
      <c r="AN1089" s="21"/>
      <c r="AO1089" s="21">
        <f>SUM(U1107:W1108)/6</f>
        <v>3.8663652666666663E-3</v>
      </c>
      <c r="AP1089" s="21"/>
      <c r="AR1089" t="s">
        <v>30</v>
      </c>
      <c r="AT1089" s="2">
        <f>((AO1089-AO$16)*100)/AO$16</f>
        <v>16.553648477794887</v>
      </c>
      <c r="AZ1089" s="28" t="s">
        <v>22</v>
      </c>
      <c r="BA1089" s="21">
        <f t="shared" si="441"/>
        <v>3.4705684788384167E-5</v>
      </c>
      <c r="BB1089" s="21">
        <f t="shared" si="442"/>
        <v>3.4705684788384166E-8</v>
      </c>
      <c r="BC1089" s="21">
        <f t="shared" si="443"/>
        <v>2.8042193309014406E-6</v>
      </c>
      <c r="BD1089" s="21">
        <f t="shared" si="444"/>
        <v>3.3650631970817289E-5</v>
      </c>
      <c r="BE1089" s="21">
        <f t="shared" si="445"/>
        <v>3.3650631970817288E-2</v>
      </c>
      <c r="BF1089" s="21">
        <f t="shared" si="446"/>
        <v>3.365063197081729E-20</v>
      </c>
      <c r="BG1089" s="1">
        <f t="shared" si="452"/>
        <v>1.183610503625542E-5</v>
      </c>
      <c r="BH1089" s="1">
        <f t="shared" si="447"/>
        <v>4.3201783382332279E-3</v>
      </c>
      <c r="BI1089" s="22">
        <f t="shared" si="454"/>
        <v>2.5556592135006752E-2</v>
      </c>
      <c r="BJ1089" s="22">
        <f t="shared" si="449"/>
        <v>5.1113184270013504E-2</v>
      </c>
      <c r="BK1089" s="22">
        <f t="shared" si="450"/>
        <v>0.15333955281004052</v>
      </c>
      <c r="BL1089" s="48">
        <f t="shared" si="453"/>
        <v>7.6669776405020262E-2</v>
      </c>
      <c r="BM1089" s="50">
        <f>BI1089-BI$16</f>
        <v>-1.4515543339432987E-2</v>
      </c>
      <c r="BN1089" s="50">
        <f>BJ1089-BJ$16</f>
        <v>-2.9031086678865975E-2</v>
      </c>
      <c r="BO1089" s="50">
        <f>BK1089-BK$16</f>
        <v>-8.7093260036597925E-2</v>
      </c>
      <c r="BP1089" s="50">
        <f>BL1089-BL$16</f>
        <v>-4.3546630018298949E-2</v>
      </c>
    </row>
    <row r="1090" spans="1:68" x14ac:dyDescent="0.25">
      <c r="A1090">
        <v>2.3924609999999998E-3</v>
      </c>
      <c r="B1090">
        <v>5.7293269999999998E-4</v>
      </c>
      <c r="C1090">
        <v>7.2123486999999999E-13</v>
      </c>
      <c r="D1090">
        <v>1.1362449E-12</v>
      </c>
      <c r="E1090">
        <v>1.7651889999999999E-12</v>
      </c>
      <c r="F1090">
        <v>2.0735283999999998E-12</v>
      </c>
      <c r="G1090">
        <v>1.1360634999999999E-12</v>
      </c>
      <c r="H1090">
        <v>8.2420034999999996E-13</v>
      </c>
      <c r="I1090">
        <v>2.4900367000000001E-13</v>
      </c>
      <c r="J1090">
        <v>2.4207599999999998E-13</v>
      </c>
      <c r="K1090">
        <v>1.8438295E-13</v>
      </c>
      <c r="L1090">
        <v>2.2671219E-13</v>
      </c>
      <c r="M1090">
        <v>4.4706705E-13</v>
      </c>
      <c r="N1090">
        <v>1.0593544E-12</v>
      </c>
      <c r="O1090">
        <v>2.5251314000000002E-12</v>
      </c>
      <c r="P1090">
        <v>5.5947608000000003E-12</v>
      </c>
      <c r="Q1090">
        <v>6.7201174999999996E-12</v>
      </c>
      <c r="R1090">
        <v>3.5609627999999999E-4</v>
      </c>
      <c r="S1090" t="s">
        <v>0</v>
      </c>
      <c r="T1090" t="s">
        <v>0</v>
      </c>
      <c r="U1090" t="s">
        <v>0</v>
      </c>
      <c r="V1090" t="s">
        <v>0</v>
      </c>
      <c r="W1090">
        <v>1.2410999E-12</v>
      </c>
      <c r="X1090">
        <v>2.250441E-12</v>
      </c>
      <c r="Y1090">
        <v>2.7438226999999999E-4</v>
      </c>
      <c r="Z1090">
        <v>8.4198102999999999E-4</v>
      </c>
      <c r="AA1090">
        <v>4.2678289999999999E-4</v>
      </c>
      <c r="AB1090" t="s">
        <v>0</v>
      </c>
      <c r="AC1090" t="s">
        <v>0</v>
      </c>
      <c r="AD1090" t="s">
        <v>0</v>
      </c>
      <c r="AE1090">
        <v>1.4792463000000001E-12</v>
      </c>
      <c r="AF1090">
        <v>3.4955045E-12</v>
      </c>
      <c r="AG1090">
        <v>4.1346010000000003E-12</v>
      </c>
      <c r="AH1090">
        <v>4.2706760000000002E-10</v>
      </c>
      <c r="AI1090">
        <v>2.1743635999999999E-4</v>
      </c>
      <c r="AJ1090">
        <v>1.0804300000000001E-3</v>
      </c>
      <c r="AM1090" t="s">
        <v>31</v>
      </c>
      <c r="AN1090" s="21"/>
      <c r="AO1090" s="21">
        <f>((SUM(A1075:Z1108)+SUM(AA1075:AJ1101))/895)</f>
        <v>8.6393703326255661E-4</v>
      </c>
      <c r="AP1090" s="21"/>
      <c r="AR1090" t="s">
        <v>31</v>
      </c>
      <c r="AT1090" s="2">
        <f>((AO1090-AO$17)*100)/AO$17</f>
        <v>-9.8647602677701514</v>
      </c>
      <c r="AZ1090" s="28" t="s">
        <v>25</v>
      </c>
      <c r="BA1090" s="21">
        <f t="shared" si="441"/>
        <v>1.2839371141699644E-5</v>
      </c>
      <c r="BB1090" s="21">
        <f t="shared" si="442"/>
        <v>1.2839371141699645E-8</v>
      </c>
      <c r="BC1090" s="21">
        <f t="shared" si="443"/>
        <v>1.0374211882493314E-6</v>
      </c>
      <c r="BD1090" s="21">
        <f t="shared" si="444"/>
        <v>1.2449054258991975E-5</v>
      </c>
      <c r="BE1090" s="21">
        <f t="shared" si="445"/>
        <v>1.2449054258991975E-2</v>
      </c>
      <c r="BF1090" s="21">
        <f t="shared" si="446"/>
        <v>1.2449054258991975E-20</v>
      </c>
      <c r="BG1090" s="1">
        <f t="shared" si="452"/>
        <v>4.378768099786542E-6</v>
      </c>
      <c r="BH1090" s="1">
        <f t="shared" si="447"/>
        <v>1.5982503564220879E-3</v>
      </c>
      <c r="BI1090" s="22">
        <f t="shared" si="454"/>
        <v>9.4546635094264891E-3</v>
      </c>
      <c r="BJ1090" s="22">
        <f t="shared" si="449"/>
        <v>1.8909327018852978E-2</v>
      </c>
      <c r="BK1090" s="22">
        <f t="shared" si="450"/>
        <v>5.6727981056558935E-2</v>
      </c>
      <c r="BL1090" s="48">
        <f t="shared" si="453"/>
        <v>2.8363990528279467E-2</v>
      </c>
      <c r="BM1090" s="50">
        <f>BI1090-BI$17</f>
        <v>-1.6934909283319879E-2</v>
      </c>
      <c r="BN1090" s="50">
        <f>BJ1090-BJ$17</f>
        <v>-3.3869818566639759E-2</v>
      </c>
      <c r="BO1090" s="50">
        <f>BK1090-BK$17</f>
        <v>-0.10160945569991928</v>
      </c>
      <c r="BP1090" s="50">
        <f>BL1090-BL$17</f>
        <v>-5.0804727849959638E-2</v>
      </c>
    </row>
    <row r="1091" spans="1:68" x14ac:dyDescent="0.25">
      <c r="A1091">
        <v>1.1892109999999999E-3</v>
      </c>
      <c r="B1091">
        <v>5.2089080000000003E-12</v>
      </c>
      <c r="C1091">
        <v>7.0752530000000003E-13</v>
      </c>
      <c r="D1091">
        <v>9.155943E-13</v>
      </c>
      <c r="E1091">
        <v>8.4980080000000003E-13</v>
      </c>
      <c r="F1091">
        <v>1.2677398000000001E-12</v>
      </c>
      <c r="G1091">
        <v>1.3656831999999999E-12</v>
      </c>
      <c r="H1091">
        <v>8.0279684999999997E-13</v>
      </c>
      <c r="I1091">
        <v>6.2016649999999997E-13</v>
      </c>
      <c r="J1091">
        <v>6.9003299999999995E-13</v>
      </c>
      <c r="K1091">
        <v>7.9371355999999997E-13</v>
      </c>
      <c r="L1091">
        <v>9.0489182999999998E-13</v>
      </c>
      <c r="M1091">
        <v>1.4861909000000001E-12</v>
      </c>
      <c r="N1091">
        <v>3.0110003000000002E-12</v>
      </c>
      <c r="O1091">
        <v>6.0753732999999997E-12</v>
      </c>
      <c r="P1091">
        <v>8.9721594000000002E-5</v>
      </c>
      <c r="Q1091">
        <v>5.8983172999999998E-4</v>
      </c>
      <c r="R1091">
        <v>6.41484E-7</v>
      </c>
      <c r="S1091" t="s">
        <v>0</v>
      </c>
      <c r="T1091" t="s">
        <v>0</v>
      </c>
      <c r="U1091" t="s">
        <v>0</v>
      </c>
      <c r="V1091" t="s">
        <v>0</v>
      </c>
      <c r="W1091">
        <v>1.5964644E-12</v>
      </c>
      <c r="X1091">
        <v>4.2872355E-12</v>
      </c>
      <c r="Y1091">
        <v>3.0519636000000001E-4</v>
      </c>
      <c r="Z1091">
        <v>1.5021989E-3</v>
      </c>
      <c r="AA1091">
        <v>1.388694E-3</v>
      </c>
      <c r="AB1091" t="s">
        <v>0</v>
      </c>
      <c r="AC1091" t="s">
        <v>0</v>
      </c>
      <c r="AD1091" t="s">
        <v>0</v>
      </c>
      <c r="AE1091">
        <v>1.3208281999999999E-12</v>
      </c>
      <c r="AF1091">
        <v>3.4776450000000002E-12</v>
      </c>
      <c r="AG1091">
        <v>2.4911962000000001E-5</v>
      </c>
      <c r="AH1091">
        <v>4.5866956000000002E-4</v>
      </c>
      <c r="AI1091">
        <v>8.0957459999999996E-4</v>
      </c>
      <c r="AJ1091">
        <v>1.3164098E-3</v>
      </c>
      <c r="AZ1091" s="35" t="s">
        <v>27</v>
      </c>
      <c r="BA1091" s="21">
        <f t="shared" si="441"/>
        <v>1.730365584192593E-5</v>
      </c>
      <c r="BB1091" s="21">
        <f t="shared" si="442"/>
        <v>1.7303655841925931E-8</v>
      </c>
      <c r="BC1091" s="21">
        <f t="shared" si="443"/>
        <v>1.3981353920276152E-6</v>
      </c>
      <c r="BD1091" s="21">
        <f t="shared" si="444"/>
        <v>1.6777624704331381E-5</v>
      </c>
      <c r="BE1091" s="21">
        <f t="shared" si="445"/>
        <v>1.6777624704331383E-2</v>
      </c>
      <c r="BF1091" s="21">
        <f t="shared" si="446"/>
        <v>1.6777624704331383E-20</v>
      </c>
      <c r="BG1091" s="1">
        <f t="shared" si="452"/>
        <v>5.9012778253779987E-6</v>
      </c>
      <c r="BH1091" s="1">
        <f t="shared" si="447"/>
        <v>2.1539664062629697E-3</v>
      </c>
      <c r="BI1091" s="22">
        <f t="shared" si="454"/>
        <v>1.274207604584243E-2</v>
      </c>
      <c r="BJ1091" s="22">
        <f t="shared" si="449"/>
        <v>2.5484152091684861E-2</v>
      </c>
      <c r="BK1091" s="22">
        <f t="shared" si="450"/>
        <v>7.6452456275054578E-2</v>
      </c>
      <c r="BL1091" s="48">
        <f t="shared" si="453"/>
        <v>3.8226228137527289E-2</v>
      </c>
      <c r="BM1091" s="50">
        <f>BI1091-BI$18</f>
        <v>-8.2092253158175862E-3</v>
      </c>
      <c r="BN1091" s="50">
        <f>BJ1091-BJ$18</f>
        <v>-1.6418450631635172E-2</v>
      </c>
      <c r="BO1091" s="50">
        <f>BK1091-BK$18</f>
        <v>-4.9255351894905527E-2</v>
      </c>
      <c r="BP1091" s="50">
        <f>BL1091-BL$18</f>
        <v>-2.4627675947452764E-2</v>
      </c>
    </row>
    <row r="1092" spans="1:68" x14ac:dyDescent="0.25">
      <c r="A1092" t="s">
        <v>0</v>
      </c>
      <c r="B1092" t="s">
        <v>0</v>
      </c>
      <c r="C1092">
        <v>5.7372049999999999E-13</v>
      </c>
      <c r="D1092">
        <v>1.9272918999999998E-12</v>
      </c>
      <c r="E1092">
        <v>1.2120978000000001E-6</v>
      </c>
      <c r="F1092">
        <v>1.3980937000000001E-12</v>
      </c>
      <c r="G1092">
        <v>9.2281339999999993E-13</v>
      </c>
      <c r="H1092">
        <v>5.3590310000000004E-13</v>
      </c>
      <c r="I1092">
        <v>4.6558005000000005E-13</v>
      </c>
      <c r="J1092">
        <v>4.8602435999999996E-13</v>
      </c>
      <c r="K1092">
        <v>5.2939874000000005E-13</v>
      </c>
      <c r="L1092">
        <v>5.7309375999999996E-13</v>
      </c>
      <c r="M1092">
        <v>7.6211373000000004E-13</v>
      </c>
      <c r="N1092">
        <v>1.0420708999999999E-12</v>
      </c>
      <c r="O1092">
        <v>1.5884682E-12</v>
      </c>
      <c r="P1092">
        <v>3.8884901999999998E-12</v>
      </c>
      <c r="Q1092">
        <v>1.5723403000000001E-4</v>
      </c>
      <c r="R1092">
        <v>4.2302327000000002E-4</v>
      </c>
      <c r="S1092" t="s">
        <v>0</v>
      </c>
      <c r="T1092" t="s">
        <v>0</v>
      </c>
      <c r="U1092" t="s">
        <v>0</v>
      </c>
      <c r="V1092">
        <v>6.0076872999999999E-13</v>
      </c>
      <c r="W1092">
        <v>6.7141739999999999E-13</v>
      </c>
      <c r="X1092">
        <v>7.4202433000000002E-13</v>
      </c>
      <c r="Y1092">
        <v>1.5210981E-12</v>
      </c>
      <c r="Z1092">
        <v>4.4788933999999997E-12</v>
      </c>
      <c r="AA1092">
        <v>9.2349445999999997E-4</v>
      </c>
      <c r="AB1092" t="s">
        <v>0</v>
      </c>
      <c r="AC1092" t="s">
        <v>0</v>
      </c>
      <c r="AD1092" t="s">
        <v>0</v>
      </c>
      <c r="AE1092">
        <v>2.085202E-12</v>
      </c>
      <c r="AF1092">
        <v>2.7411323999999998E-12</v>
      </c>
      <c r="AG1092">
        <v>9.5903920000000003E-4</v>
      </c>
      <c r="AH1092">
        <v>1.9711427999999999E-4</v>
      </c>
      <c r="AI1092">
        <v>4.0056152E-4</v>
      </c>
      <c r="AJ1092">
        <v>1.2629379000000001E-3</v>
      </c>
      <c r="AZ1092" s="35" t="s">
        <v>28</v>
      </c>
      <c r="BA1092" s="21">
        <f t="shared" si="441"/>
        <v>1.28924042045006E-4</v>
      </c>
      <c r="BB1092" s="21">
        <f t="shared" si="442"/>
        <v>1.28924042045006E-7</v>
      </c>
      <c r="BC1092" s="21">
        <f t="shared" si="443"/>
        <v>1.0417062597236485E-5</v>
      </c>
      <c r="BD1092" s="21">
        <f t="shared" si="444"/>
        <v>1.2500475116683784E-4</v>
      </c>
      <c r="BE1092" s="21">
        <f t="shared" si="445"/>
        <v>0.12500475116683785</v>
      </c>
      <c r="BF1092" s="21">
        <f t="shared" si="446"/>
        <v>1.2500475116683785E-19</v>
      </c>
      <c r="BG1092" s="1">
        <f>BF1092*BA$2</f>
        <v>4.396854615166771E-5</v>
      </c>
      <c r="BH1092" s="1">
        <f t="shared" si="447"/>
        <v>1.6048519345358715E-2</v>
      </c>
      <c r="BI1092" s="22">
        <f t="shared" si="454"/>
        <v>9.4937160267284382E-2</v>
      </c>
      <c r="BJ1092" s="22">
        <f t="shared" si="449"/>
        <v>0.18987432053456876</v>
      </c>
      <c r="BK1092" s="22">
        <f t="shared" si="450"/>
        <v>0.56962296160370629</v>
      </c>
      <c r="BL1092" s="48">
        <f t="shared" si="453"/>
        <v>0.28481148080185315</v>
      </c>
      <c r="BM1092" s="50">
        <f>BI1092-BI$19</f>
        <v>-8.0431447824171387E-2</v>
      </c>
      <c r="BN1092" s="50">
        <f>BJ1092-BJ$19</f>
        <v>-0.16086289564834277</v>
      </c>
      <c r="BO1092" s="50">
        <f>BK1092-BK$19</f>
        <v>-0.48258868694502821</v>
      </c>
      <c r="BP1092" s="50">
        <f>BL1092-BL$19</f>
        <v>-0.24129434347251411</v>
      </c>
    </row>
    <row r="1093" spans="1:68" x14ac:dyDescent="0.25">
      <c r="A1093" t="s">
        <v>0</v>
      </c>
      <c r="B1093" t="s">
        <v>0</v>
      </c>
      <c r="C1093">
        <v>1.3484631000000001E-12</v>
      </c>
      <c r="D1093">
        <v>2.3357426999999998E-12</v>
      </c>
      <c r="E1093">
        <v>2.0221730000000002E-12</v>
      </c>
      <c r="F1093">
        <v>8.8494864000000002E-13</v>
      </c>
      <c r="G1093">
        <v>6.6214145999999996E-13</v>
      </c>
      <c r="H1093">
        <v>5.893792E-13</v>
      </c>
      <c r="I1093">
        <v>7.0282280000000003E-13</v>
      </c>
      <c r="J1093">
        <v>8.4293190000000001E-13</v>
      </c>
      <c r="K1093">
        <v>7.935481E-13</v>
      </c>
      <c r="L1093">
        <v>7.4700240000000002E-13</v>
      </c>
      <c r="M1093">
        <v>8.4260853999999997E-13</v>
      </c>
      <c r="N1093">
        <v>1.0810295E-12</v>
      </c>
      <c r="O1093">
        <v>1.5991275E-12</v>
      </c>
      <c r="P1093">
        <v>4.0385949999999997E-12</v>
      </c>
      <c r="Q1093">
        <v>1.0443088000000001E-11</v>
      </c>
      <c r="R1093">
        <v>1.0140808E-11</v>
      </c>
      <c r="S1093" t="s">
        <v>0</v>
      </c>
      <c r="T1093" t="s">
        <v>0</v>
      </c>
      <c r="U1093" t="s">
        <v>0</v>
      </c>
      <c r="V1093">
        <v>2.5872095E-12</v>
      </c>
      <c r="W1093">
        <v>8.3847109999999999E-13</v>
      </c>
      <c r="X1093">
        <v>9.3400520000000003E-13</v>
      </c>
      <c r="Y1093">
        <v>1.4530663999999999E-12</v>
      </c>
      <c r="Z1093">
        <v>4.2053880000000002E-12</v>
      </c>
      <c r="AA1093">
        <v>1.158327E-3</v>
      </c>
      <c r="AB1093" t="s">
        <v>0</v>
      </c>
      <c r="AC1093" t="s">
        <v>0</v>
      </c>
      <c r="AD1093" t="s">
        <v>0</v>
      </c>
      <c r="AE1093">
        <v>1.073168E-3</v>
      </c>
      <c r="AF1093">
        <v>2.4123986999999999E-5</v>
      </c>
      <c r="AG1093">
        <v>4.4048106999999997E-12</v>
      </c>
      <c r="AH1093">
        <v>1.8023993000000001E-12</v>
      </c>
      <c r="AI1093">
        <v>1.6322193999999999E-12</v>
      </c>
      <c r="AJ1093">
        <v>2.4041042000000001E-4</v>
      </c>
      <c r="AZ1093" s="33" t="s">
        <v>29</v>
      </c>
      <c r="BA1093" s="21">
        <f t="shared" si="441"/>
        <v>1.0677146678328717E-3</v>
      </c>
      <c r="BB1093" s="21">
        <f t="shared" si="442"/>
        <v>1.0677146678328717E-6</v>
      </c>
      <c r="BC1093" s="21">
        <f t="shared" si="443"/>
        <v>8.6271345160896028E-5</v>
      </c>
      <c r="BD1093" s="21">
        <f t="shared" si="444"/>
        <v>1.0352561419307523E-3</v>
      </c>
      <c r="BE1093" s="21">
        <f t="shared" si="445"/>
        <v>1.0352561419307524</v>
      </c>
      <c r="BF1093" s="21">
        <f t="shared" si="446"/>
        <v>1.0352561419307525E-18</v>
      </c>
      <c r="BG1093" s="1">
        <f t="shared" ref="BG1093:BG1095" si="455">BF1093*BA$2</f>
        <v>3.6413581908201323E-4</v>
      </c>
      <c r="BH1093" s="1">
        <f t="shared" si="447"/>
        <v>0.13290957396493483</v>
      </c>
      <c r="BI1093" s="22">
        <f t="shared" si="454"/>
        <v>0.786244341489029</v>
      </c>
      <c r="BJ1093" s="22">
        <f t="shared" si="449"/>
        <v>1.572488682978058</v>
      </c>
      <c r="BK1093" s="22">
        <f t="shared" si="450"/>
        <v>4.717466048934174</v>
      </c>
      <c r="BL1093" s="48">
        <f t="shared" si="453"/>
        <v>2.358733024467087</v>
      </c>
      <c r="BM1093" s="50">
        <f>BI1093-BI$20</f>
        <v>-8.5005149021630144E-2</v>
      </c>
      <c r="BN1093" s="50">
        <f>BJ1093-BJ$20</f>
        <v>-0.17001029804326029</v>
      </c>
      <c r="BO1093" s="50">
        <f>BK1093-BK$20</f>
        <v>-0.51003089412978131</v>
      </c>
      <c r="BP1093" s="50">
        <f>BL1093-BL$20</f>
        <v>-0.25501544706489065</v>
      </c>
    </row>
    <row r="1094" spans="1:68" x14ac:dyDescent="0.25">
      <c r="A1094" t="s">
        <v>0</v>
      </c>
      <c r="B1094">
        <v>1.5397425000000001E-12</v>
      </c>
      <c r="C1094">
        <v>6.6334500000000004E-13</v>
      </c>
      <c r="D1094">
        <v>1.0881652999999999E-12</v>
      </c>
      <c r="E1094">
        <v>5.6355874999999996E-13</v>
      </c>
      <c r="F1094">
        <v>5.598245E-13</v>
      </c>
      <c r="G1094">
        <v>7.8721757000000002E-13</v>
      </c>
      <c r="H1094">
        <v>1.1493828000000001E-12</v>
      </c>
      <c r="I1094">
        <v>2.3934572000000002E-12</v>
      </c>
      <c r="J1094">
        <v>4.8712852000000004E-12</v>
      </c>
      <c r="K1094">
        <v>6.6592750000000002E-12</v>
      </c>
      <c r="L1094">
        <v>9.7723289999999992E-12</v>
      </c>
      <c r="M1094">
        <v>8.3603380000000004E-12</v>
      </c>
      <c r="N1094">
        <v>6.2058036999999998E-12</v>
      </c>
      <c r="O1094">
        <v>4.6326866000000002E-12</v>
      </c>
      <c r="P1094">
        <v>6.1115390000000003E-12</v>
      </c>
      <c r="Q1094">
        <v>7.2005730000000004E-12</v>
      </c>
      <c r="R1094">
        <v>9.1765010000000005E-12</v>
      </c>
      <c r="S1094" t="s">
        <v>0</v>
      </c>
      <c r="T1094" t="s">
        <v>0</v>
      </c>
      <c r="U1094">
        <v>9.6333650000000001E-13</v>
      </c>
      <c r="V1094">
        <v>1.9147438000000002E-12</v>
      </c>
      <c r="W1094">
        <v>4.1395719999999998E-12</v>
      </c>
      <c r="X1094">
        <v>4.0403590000000002E-12</v>
      </c>
      <c r="Y1094">
        <v>3.2443880000000001E-12</v>
      </c>
      <c r="Z1094">
        <v>2.1203791999999998E-12</v>
      </c>
      <c r="AA1094">
        <v>8.1286880000000006E-12</v>
      </c>
      <c r="AB1094" t="s">
        <v>0</v>
      </c>
      <c r="AC1094" t="s">
        <v>0</v>
      </c>
      <c r="AD1094" t="s">
        <v>0</v>
      </c>
      <c r="AE1094">
        <v>3.9570739999999999E-11</v>
      </c>
      <c r="AF1094">
        <v>4.7629634999999997E-12</v>
      </c>
      <c r="AG1094">
        <v>1.4625867999999999E-12</v>
      </c>
      <c r="AH1094">
        <v>1.7122947999999999E-12</v>
      </c>
      <c r="AI1094">
        <v>1.8781268E-12</v>
      </c>
      <c r="AJ1094">
        <v>9.9413179999999993E-4</v>
      </c>
      <c r="AZ1094" t="s">
        <v>30</v>
      </c>
      <c r="BA1094" s="21">
        <f>AH1080</f>
        <v>3.9928200000000002E-3</v>
      </c>
      <c r="BB1094" s="21">
        <f t="shared" si="442"/>
        <v>3.9928200000000007E-6</v>
      </c>
      <c r="BC1094" s="21">
        <f t="shared" si="443"/>
        <v>3.2261985600000006E-4</v>
      </c>
      <c r="BD1094" s="21">
        <f t="shared" si="444"/>
        <v>3.8714382720000007E-3</v>
      </c>
      <c r="BE1094" s="21">
        <f t="shared" si="445"/>
        <v>3.8714382720000007</v>
      </c>
      <c r="BF1094" s="21">
        <f t="shared" si="446"/>
        <v>3.8714382720000012E-18</v>
      </c>
      <c r="BG1094" s="1">
        <f t="shared" si="455"/>
        <v>1.3617203406019204E-3</v>
      </c>
      <c r="BH1094" s="1">
        <f>BG1094*365</f>
        <v>0.49702792431970094</v>
      </c>
      <c r="BI1094" s="22">
        <f t="shared" si="454"/>
        <v>2.9402350891704914</v>
      </c>
      <c r="BJ1094" s="22">
        <f t="shared" si="449"/>
        <v>5.8804701783409827</v>
      </c>
      <c r="BK1094" s="22">
        <f t="shared" si="450"/>
        <v>17.641410535022949</v>
      </c>
      <c r="BL1094" s="48">
        <f>AVERAGE(BI1094:BK1094)</f>
        <v>8.8207052675114745</v>
      </c>
      <c r="BM1094" s="50">
        <f>BI1094-BI$21</f>
        <v>-2.8168766151751345E-2</v>
      </c>
      <c r="BN1094" s="50">
        <f>BJ1094-BJ$21</f>
        <v>-5.6337532303502691E-2</v>
      </c>
      <c r="BO1094" s="50">
        <f>BK1094-BK$21</f>
        <v>-0.16901259691050896</v>
      </c>
      <c r="BP1094" s="50">
        <f>BL1094-BL$21</f>
        <v>-8.450629845525448E-2</v>
      </c>
    </row>
    <row r="1095" spans="1:68" x14ac:dyDescent="0.25">
      <c r="A1095" t="s">
        <v>0</v>
      </c>
      <c r="B1095">
        <v>7.6098523999999997E-13</v>
      </c>
      <c r="C1095">
        <v>2.5367019999999998E-13</v>
      </c>
      <c r="D1095">
        <v>2.152191E-13</v>
      </c>
      <c r="E1095">
        <v>1.4978801999999999E-13</v>
      </c>
      <c r="F1095">
        <v>2.5993048E-13</v>
      </c>
      <c r="G1095">
        <v>4.4237379999999998E-13</v>
      </c>
      <c r="H1095">
        <v>7.0736846000000004E-13</v>
      </c>
      <c r="I1095">
        <v>1.2799899E-12</v>
      </c>
      <c r="J1095">
        <v>2.0472473999999999E-12</v>
      </c>
      <c r="K1095">
        <v>3.7668110000000004E-12</v>
      </c>
      <c r="L1095">
        <v>5.2794789999999999E-12</v>
      </c>
      <c r="M1095">
        <v>7.3004299999999994E-12</v>
      </c>
      <c r="N1095">
        <v>6.7557275000000001E-12</v>
      </c>
      <c r="O1095">
        <v>7.5122670000000001E-12</v>
      </c>
      <c r="P1095">
        <v>3.7156939999999999E-5</v>
      </c>
      <c r="Q1095">
        <v>1.6452499E-3</v>
      </c>
      <c r="R1095">
        <v>1.6514336000000001E-3</v>
      </c>
      <c r="S1095" t="s">
        <v>0</v>
      </c>
      <c r="T1095" t="s">
        <v>0</v>
      </c>
      <c r="U1095">
        <v>1.3120462999999999E-12</v>
      </c>
      <c r="V1095">
        <v>2.1091974000000001E-12</v>
      </c>
      <c r="W1095">
        <v>1.6765051999999999E-12</v>
      </c>
      <c r="X1095">
        <v>2.152421E-12</v>
      </c>
      <c r="Y1095">
        <v>1.0177199E-6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>
        <v>3.0721874999999998E-4</v>
      </c>
      <c r="AG1095">
        <v>1.4141823999999999E-12</v>
      </c>
      <c r="AH1095">
        <v>9.6909309999999998E-5</v>
      </c>
      <c r="AI1095">
        <v>2.2818852E-4</v>
      </c>
      <c r="AJ1095">
        <v>4.5265219999999999E-12</v>
      </c>
      <c r="AZ1095" t="s">
        <v>31</v>
      </c>
      <c r="BA1095" s="21">
        <f>AO1090</f>
        <v>8.6393703326255661E-4</v>
      </c>
      <c r="BB1095" s="21">
        <f>BA1095*0.001</f>
        <v>8.6393703326255668E-7</v>
      </c>
      <c r="BC1095" s="21">
        <f>BB1095*80.8</f>
        <v>6.9806112287614579E-5</v>
      </c>
      <c r="BD1095" s="21">
        <f>BC1095*12</f>
        <v>8.376733474513749E-4</v>
      </c>
      <c r="BE1095" s="21">
        <f>BD1095*1000</f>
        <v>0.83767334745137489</v>
      </c>
      <c r="BF1095" s="21">
        <f>BE1095*0.000000000000000001</f>
        <v>8.3767334745137499E-19</v>
      </c>
      <c r="BG1095" s="1">
        <f t="shared" si="455"/>
        <v>2.9463903486580937E-4</v>
      </c>
      <c r="BH1095" s="1">
        <f>BG1095*365</f>
        <v>0.10754324772602042</v>
      </c>
      <c r="BI1095" s="22">
        <f>BH1095*BD$2</f>
        <v>0.6361864496852907</v>
      </c>
      <c r="BJ1095" s="22">
        <f>BH1095*BD$3</f>
        <v>1.2723728993705814</v>
      </c>
      <c r="BK1095" s="22">
        <f>BH1095*BD$4</f>
        <v>3.8171186981117442</v>
      </c>
      <c r="BL1095" s="48">
        <f>AVERAGE(BI1095:BK1095)</f>
        <v>1.9085593490558719</v>
      </c>
      <c r="BM1095" s="50">
        <f>BI1095-BI$22</f>
        <v>-6.9626783380098645E-2</v>
      </c>
      <c r="BN1095" s="50">
        <f>BJ1095-BJ$22</f>
        <v>-0.13925356676019729</v>
      </c>
      <c r="BO1095" s="50">
        <f>BK1095-BK$22</f>
        <v>-0.4177607002805912</v>
      </c>
      <c r="BP1095" s="50">
        <f>BL1095-BL$22</f>
        <v>-0.20888035014029627</v>
      </c>
    </row>
    <row r="1096" spans="1:68" x14ac:dyDescent="0.25">
      <c r="A1096" t="s">
        <v>0</v>
      </c>
      <c r="B1096">
        <v>5.5719416000000003E-13</v>
      </c>
      <c r="C1096">
        <v>1.3718166000000001E-13</v>
      </c>
      <c r="D1096">
        <v>1.8665026E-13</v>
      </c>
      <c r="E1096">
        <v>9.9399529999999994E-14</v>
      </c>
      <c r="F1096">
        <v>1.4383220000000001E-13</v>
      </c>
      <c r="G1096">
        <v>2.5009454000000001E-13</v>
      </c>
      <c r="H1096">
        <v>2.6891897E-13</v>
      </c>
      <c r="I1096">
        <v>3.5763554999999998E-13</v>
      </c>
      <c r="J1096">
        <v>4.7887629999999996E-13</v>
      </c>
      <c r="K1096">
        <v>7.5935780000000005E-13</v>
      </c>
      <c r="L1096">
        <v>8.2526515E-13</v>
      </c>
      <c r="M1096">
        <v>1.1728890000000001E-12</v>
      </c>
      <c r="N1096">
        <v>1.8303402999999998E-12</v>
      </c>
      <c r="O1096">
        <v>1.5030851E-12</v>
      </c>
      <c r="P1096">
        <v>2.1401280999999998E-12</v>
      </c>
      <c r="Q1096">
        <v>7.3497879999999998E-5</v>
      </c>
      <c r="R1096">
        <v>3.6568750000000002E-4</v>
      </c>
      <c r="S1096" t="s">
        <v>0</v>
      </c>
      <c r="T1096">
        <v>4.5987979999999998E-12</v>
      </c>
      <c r="U1096">
        <v>1.3493594000000001E-12</v>
      </c>
      <c r="V1096">
        <v>8.6615880000000003E-13</v>
      </c>
      <c r="W1096">
        <v>1.0173730000000001E-12</v>
      </c>
      <c r="X1096">
        <v>8.5651150000000001E-13</v>
      </c>
      <c r="Y1096">
        <v>4.4867528E-13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>
        <v>1.0959682E-3</v>
      </c>
      <c r="AG1096">
        <v>4.7520043E-11</v>
      </c>
      <c r="AH1096">
        <v>1.7498789E-11</v>
      </c>
      <c r="AI1096">
        <v>3.0646846000000001E-4</v>
      </c>
      <c r="AJ1096">
        <v>1.7667803E-11</v>
      </c>
    </row>
    <row r="1097" spans="1:68" x14ac:dyDescent="0.25">
      <c r="A1097" t="s">
        <v>0</v>
      </c>
      <c r="B1097">
        <v>1.0907304E-12</v>
      </c>
      <c r="C1097">
        <v>1.9287635E-13</v>
      </c>
      <c r="D1097">
        <v>1.5234837999999999E-13</v>
      </c>
      <c r="E1097">
        <v>9.0145749999999995E-14</v>
      </c>
      <c r="F1097">
        <v>1.1316714E-13</v>
      </c>
      <c r="G1097">
        <v>2.1302865999999999E-13</v>
      </c>
      <c r="H1097">
        <v>3.5594696000000001E-13</v>
      </c>
      <c r="I1097">
        <v>5.1726185000000002E-13</v>
      </c>
      <c r="J1097">
        <v>6.7112093000000004E-13</v>
      </c>
      <c r="K1097">
        <v>7.8816829999999999E-13</v>
      </c>
      <c r="L1097">
        <v>8.2302774000000001E-13</v>
      </c>
      <c r="M1097">
        <v>1.0544665E-12</v>
      </c>
      <c r="N1097">
        <v>9.8977020000000005E-13</v>
      </c>
      <c r="O1097">
        <v>9.754849E-13</v>
      </c>
      <c r="P1097">
        <v>3.8729500000000004E-12</v>
      </c>
      <c r="Q1097">
        <v>6.9771579999999996E-4</v>
      </c>
      <c r="R1097" t="s">
        <v>0</v>
      </c>
      <c r="S1097">
        <v>2.8262158E-12</v>
      </c>
      <c r="T1097">
        <v>1.0755005000000001E-12</v>
      </c>
      <c r="U1097">
        <v>4.6446484000000001E-13</v>
      </c>
      <c r="V1097">
        <v>5.6236380000000001E-13</v>
      </c>
      <c r="W1097">
        <v>5.9672320000000004E-13</v>
      </c>
      <c r="X1097">
        <v>5.6469259999999998E-13</v>
      </c>
      <c r="Y1097">
        <v>3.8703099999999999E-13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>
        <v>1.0300393000000001E-3</v>
      </c>
      <c r="AG1097">
        <v>6.0594020000000002E-11</v>
      </c>
      <c r="AH1097">
        <v>1.1316144000000001E-3</v>
      </c>
      <c r="AI1097">
        <v>8.8663165999999999E-4</v>
      </c>
      <c r="AJ1097">
        <v>8.0639890000000004E-4</v>
      </c>
    </row>
    <row r="1098" spans="1:68" x14ac:dyDescent="0.25">
      <c r="A1098" t="s">
        <v>0</v>
      </c>
      <c r="B1098">
        <v>4.4685399999999999E-12</v>
      </c>
      <c r="C1098">
        <v>1.2363965000000001E-12</v>
      </c>
      <c r="D1098">
        <v>3.5410466000000002E-13</v>
      </c>
      <c r="E1098">
        <v>1.5837056000000001E-13</v>
      </c>
      <c r="F1098">
        <v>2.0955443E-13</v>
      </c>
      <c r="G1098">
        <v>3.0006979999999999E-13</v>
      </c>
      <c r="H1098">
        <v>4.0017328000000002E-13</v>
      </c>
      <c r="I1098">
        <v>5.1564455000000001E-13</v>
      </c>
      <c r="J1098">
        <v>5.2983979999999998E-13</v>
      </c>
      <c r="K1098">
        <v>5.5805960000000002E-13</v>
      </c>
      <c r="L1098">
        <v>6.4573526E-13</v>
      </c>
      <c r="M1098">
        <v>8.2843380000000001E-13</v>
      </c>
      <c r="N1098">
        <v>9.2588760000000003E-13</v>
      </c>
      <c r="O1098">
        <v>9.0693956E-13</v>
      </c>
      <c r="P1098">
        <v>3.0233770999999999E-12</v>
      </c>
      <c r="Q1098" t="s">
        <v>0</v>
      </c>
      <c r="R1098">
        <v>3.4689414999999997E-11</v>
      </c>
      <c r="S1098">
        <v>1.1433432000000001E-12</v>
      </c>
      <c r="T1098">
        <v>7.5919079999999998E-13</v>
      </c>
      <c r="U1098">
        <v>4.9996595000000002E-13</v>
      </c>
      <c r="V1098">
        <v>5.8024195999999996E-13</v>
      </c>
      <c r="W1098">
        <v>6.6227889999999995E-13</v>
      </c>
      <c r="X1098">
        <v>5.4959609999999997E-13</v>
      </c>
      <c r="Y1098">
        <v>7.1946604000000002E-13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>
        <v>1.1303053E-3</v>
      </c>
      <c r="AG1098">
        <v>1.0104461000000001E-10</v>
      </c>
      <c r="AH1098" t="s">
        <v>0</v>
      </c>
      <c r="AI1098">
        <v>1.2269598E-3</v>
      </c>
      <c r="AJ1098">
        <v>1.0172898000000001E-3</v>
      </c>
    </row>
    <row r="1099" spans="1:68" x14ac:dyDescent="0.25">
      <c r="A1099" t="s">
        <v>0</v>
      </c>
      <c r="B1099">
        <v>9.8302970000000001E-12</v>
      </c>
      <c r="C1099">
        <v>3.1286900000000001E-12</v>
      </c>
      <c r="D1099">
        <v>6.6368834000000004E-13</v>
      </c>
      <c r="E1099">
        <v>2.6130210000000001E-13</v>
      </c>
      <c r="F1099">
        <v>2.3176571999999999E-13</v>
      </c>
      <c r="G1099">
        <v>3.1950598000000001E-13</v>
      </c>
      <c r="H1099">
        <v>3.9838228000000001E-13</v>
      </c>
      <c r="I1099">
        <v>5.0880475000000003E-13</v>
      </c>
      <c r="J1099">
        <v>4.7160106000000002E-13</v>
      </c>
      <c r="K1099">
        <v>4.7085036000000004E-13</v>
      </c>
      <c r="L1099">
        <v>5.9658257E-13</v>
      </c>
      <c r="M1099">
        <v>6.5255430000000004E-13</v>
      </c>
      <c r="N1099">
        <v>5.5643110000000001E-13</v>
      </c>
      <c r="O1099">
        <v>7.4819345000000004E-13</v>
      </c>
      <c r="P1099" t="s">
        <v>0</v>
      </c>
      <c r="Q1099">
        <v>1.3367957E-11</v>
      </c>
      <c r="R1099">
        <v>1.4147108999999999E-11</v>
      </c>
      <c r="S1099">
        <v>5.2798189999999998E-12</v>
      </c>
      <c r="T1099">
        <v>1.1083197000000001E-12</v>
      </c>
      <c r="U1099">
        <v>6.0623163999999999E-13</v>
      </c>
      <c r="V1099">
        <v>6.4585779999999998E-13</v>
      </c>
      <c r="W1099">
        <v>7.8696910000000001E-13</v>
      </c>
      <c r="X1099">
        <v>7.8509540000000003E-13</v>
      </c>
      <c r="Y1099">
        <v>1.4727645000000001E-12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>
        <v>2.9256159999999998E-3</v>
      </c>
      <c r="AG1099">
        <v>4.5537646000000002E-4</v>
      </c>
      <c r="AH1099" t="s">
        <v>0</v>
      </c>
      <c r="AI1099" t="s">
        <v>0</v>
      </c>
      <c r="AJ1099" t="s">
        <v>0</v>
      </c>
    </row>
    <row r="1100" spans="1:68" x14ac:dyDescent="0.25">
      <c r="A1100" t="s">
        <v>0</v>
      </c>
      <c r="B1100" t="s">
        <v>0</v>
      </c>
      <c r="C1100">
        <v>5.4307174999999999E-12</v>
      </c>
      <c r="D1100">
        <v>8.1999109999999995E-13</v>
      </c>
      <c r="E1100">
        <v>2.828897E-13</v>
      </c>
      <c r="F1100">
        <v>2.4096304000000002E-13</v>
      </c>
      <c r="G1100">
        <v>3.9476235000000002E-13</v>
      </c>
      <c r="H1100">
        <v>5.0355600000000004E-13</v>
      </c>
      <c r="I1100">
        <v>6.0036735999999997E-13</v>
      </c>
      <c r="J1100">
        <v>6.2762519999999998E-13</v>
      </c>
      <c r="K1100">
        <v>5.9660860000000002E-13</v>
      </c>
      <c r="L1100">
        <v>6.94165E-13</v>
      </c>
      <c r="M1100">
        <v>6.1218239999999999E-13</v>
      </c>
      <c r="N1100">
        <v>4.6203950000000003E-13</v>
      </c>
      <c r="O1100">
        <v>7.9656710000000005E-13</v>
      </c>
      <c r="P1100" t="s">
        <v>0</v>
      </c>
      <c r="Q1100">
        <v>1.5265064E-11</v>
      </c>
      <c r="R1100">
        <v>1.0226609E-11</v>
      </c>
      <c r="S1100">
        <v>6.2785300000000003E-12</v>
      </c>
      <c r="T1100">
        <v>1.2138235E-12</v>
      </c>
      <c r="U1100">
        <v>7.3207514999999997E-13</v>
      </c>
      <c r="V1100">
        <v>8.9790269999999998E-13</v>
      </c>
      <c r="W1100">
        <v>1.1632691E-12</v>
      </c>
      <c r="X1100">
        <v>1.155722E-12</v>
      </c>
      <c r="Y1100">
        <v>3.2099270000000001E-12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>
        <v>3.6373094000000003E-5</v>
      </c>
      <c r="AG1100">
        <v>1.5678118E-3</v>
      </c>
      <c r="AH1100" t="s">
        <v>0</v>
      </c>
      <c r="AI1100" t="s">
        <v>0</v>
      </c>
      <c r="AJ1100" t="s">
        <v>0</v>
      </c>
    </row>
    <row r="1101" spans="1:68" x14ac:dyDescent="0.25">
      <c r="A1101" t="s">
        <v>0</v>
      </c>
      <c r="B1101" t="s">
        <v>0</v>
      </c>
      <c r="C1101">
        <v>3.8805403000000002E-4</v>
      </c>
      <c r="D1101">
        <v>1.4436074000000001E-12</v>
      </c>
      <c r="E1101">
        <v>2.2061026000000001E-13</v>
      </c>
      <c r="F1101">
        <v>6.8299404000000003E-14</v>
      </c>
      <c r="G1101">
        <v>7.4901670000000004E-14</v>
      </c>
      <c r="H1101">
        <v>1.6766599999999999E-13</v>
      </c>
      <c r="I1101">
        <v>3.0447777000000002E-13</v>
      </c>
      <c r="J1101">
        <v>4.1081616E-13</v>
      </c>
      <c r="K1101">
        <v>6.3574940000000005E-13</v>
      </c>
      <c r="L1101">
        <v>7.7795879999999996E-13</v>
      </c>
      <c r="M1101">
        <v>7.4303020000000003E-13</v>
      </c>
      <c r="N1101">
        <v>7.6929576000000002E-13</v>
      </c>
      <c r="O1101">
        <v>1.6664734E-12</v>
      </c>
      <c r="P1101" t="s">
        <v>0</v>
      </c>
      <c r="Q1101">
        <v>2.5604862E-11</v>
      </c>
      <c r="R1101">
        <v>6.9150929999999999E-12</v>
      </c>
      <c r="S1101">
        <v>3.7035310000000002E-12</v>
      </c>
      <c r="T1101">
        <v>7.4732180000000002E-13</v>
      </c>
      <c r="U1101">
        <v>6.2659134000000005E-13</v>
      </c>
      <c r="V1101">
        <v>8.7949596999999999E-13</v>
      </c>
      <c r="W1101">
        <v>1.4882548E-12</v>
      </c>
      <c r="X1101">
        <v>1.7274021999999999E-12</v>
      </c>
      <c r="Y1101">
        <v>1.4129211E-12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</row>
    <row r="1102" spans="1:68" x14ac:dyDescent="0.25">
      <c r="A1102" t="s">
        <v>0</v>
      </c>
      <c r="B1102" t="s">
        <v>0</v>
      </c>
      <c r="C1102">
        <v>2.9180005000000002E-12</v>
      </c>
      <c r="D1102">
        <v>1.21018265E-11</v>
      </c>
      <c r="E1102">
        <v>1.6339633E-11</v>
      </c>
      <c r="F1102">
        <v>1.4890096E-11</v>
      </c>
      <c r="G1102">
        <v>1.12768475E-11</v>
      </c>
      <c r="H1102">
        <v>7.4006234999999996E-12</v>
      </c>
      <c r="I1102">
        <v>2.9547617E-12</v>
      </c>
      <c r="J1102">
        <v>1.4634704999999999E-12</v>
      </c>
      <c r="K1102">
        <v>7.1988985999999997E-13</v>
      </c>
      <c r="L1102">
        <v>4.3438427000000001E-13</v>
      </c>
      <c r="M1102">
        <v>6.9010303000000003E-13</v>
      </c>
      <c r="N1102">
        <v>2.0136916999999998E-12</v>
      </c>
      <c r="O1102">
        <v>3.4313695999999999E-12</v>
      </c>
      <c r="P1102" t="s">
        <v>0</v>
      </c>
      <c r="Q1102" t="s">
        <v>0</v>
      </c>
      <c r="R1102" t="s">
        <v>0</v>
      </c>
      <c r="S1102">
        <v>5.5828015000000003E-4</v>
      </c>
      <c r="T1102">
        <v>2.572557E-11</v>
      </c>
      <c r="U1102">
        <v>1.4750550000000002E-11</v>
      </c>
      <c r="V1102">
        <v>2.92639E-12</v>
      </c>
      <c r="W1102">
        <v>5.1996752999999998E-13</v>
      </c>
      <c r="X1102">
        <v>2.7343322999999998E-12</v>
      </c>
      <c r="Y1102">
        <v>1.8527613999999999E-12</v>
      </c>
      <c r="Z1102" t="s">
        <v>0</v>
      </c>
      <c r="AA1102" t="s">
        <v>0</v>
      </c>
      <c r="AB1102">
        <v>6.6254959999999999E-14</v>
      </c>
      <c r="AC1102">
        <v>2.7364848000000002E-13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</row>
    <row r="1103" spans="1:68" x14ac:dyDescent="0.25">
      <c r="A1103" t="s">
        <v>0</v>
      </c>
      <c r="B1103" t="s">
        <v>0</v>
      </c>
      <c r="C1103" t="s">
        <v>0</v>
      </c>
      <c r="D1103">
        <v>1.5810037999999999E-3</v>
      </c>
      <c r="E1103">
        <v>1.2925356E-3</v>
      </c>
      <c r="F1103">
        <v>1.0874239E-3</v>
      </c>
      <c r="G1103">
        <v>9.0645696E-4</v>
      </c>
      <c r="H1103">
        <v>8.3632919999999998E-4</v>
      </c>
      <c r="I1103">
        <v>5.7994266000000003E-4</v>
      </c>
      <c r="J1103">
        <v>2.9412106999999999E-4</v>
      </c>
      <c r="K1103">
        <v>3.6680364E-11</v>
      </c>
      <c r="L1103">
        <v>1.0976257E-11</v>
      </c>
      <c r="M1103">
        <v>3.8969647999999999E-12</v>
      </c>
      <c r="N1103">
        <v>3.8800479999999999E-12</v>
      </c>
      <c r="O1103" t="s">
        <v>0</v>
      </c>
      <c r="P1103" t="s">
        <v>0</v>
      </c>
      <c r="Q1103" t="s">
        <v>0</v>
      </c>
      <c r="R1103" t="s">
        <v>0</v>
      </c>
      <c r="S1103">
        <v>3.5884792E-3</v>
      </c>
      <c r="T1103">
        <v>2.9478865E-3</v>
      </c>
      <c r="U1103">
        <v>2.1453371999999998E-3</v>
      </c>
      <c r="V1103">
        <v>1.2129558E-3</v>
      </c>
      <c r="W1103">
        <v>1.6516020000000001E-4</v>
      </c>
      <c r="X1103">
        <v>7.7070370000000005E-12</v>
      </c>
      <c r="Y1103">
        <v>8.0367310000000004E-12</v>
      </c>
      <c r="Z1103">
        <v>2.1693233000000002E-12</v>
      </c>
      <c r="AA1103">
        <v>8.7664850000000005E-13</v>
      </c>
      <c r="AB1103">
        <v>4.0930149999999999E-13</v>
      </c>
      <c r="AC1103">
        <v>3.7135649999999999E-13</v>
      </c>
      <c r="AD1103">
        <v>1.13483347E-13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</row>
    <row r="1104" spans="1:68" x14ac:dyDescent="0.25">
      <c r="A1104" t="s">
        <v>0</v>
      </c>
      <c r="B1104" t="s">
        <v>0</v>
      </c>
      <c r="C1104" t="s">
        <v>0</v>
      </c>
      <c r="D1104">
        <v>4.0296376999999998E-3</v>
      </c>
      <c r="E1104">
        <v>2.9166278E-3</v>
      </c>
      <c r="F1104">
        <v>2.5667474E-3</v>
      </c>
      <c r="G1104">
        <v>2.4809841999999999E-3</v>
      </c>
      <c r="H1104">
        <v>2.2484795E-3</v>
      </c>
      <c r="I1104">
        <v>2.0465030999999999E-3</v>
      </c>
      <c r="J1104">
        <v>1.6548696E-3</v>
      </c>
      <c r="K1104">
        <v>1.2002984E-3</v>
      </c>
      <c r="L1104">
        <v>4.7359779999999997E-4</v>
      </c>
      <c r="M1104">
        <v>2.1098121999999999E-11</v>
      </c>
      <c r="N1104">
        <v>5.9525443999999997E-12</v>
      </c>
      <c r="O1104" t="s">
        <v>0</v>
      </c>
      <c r="P1104" t="s">
        <v>0</v>
      </c>
      <c r="Q1104" t="s">
        <v>0</v>
      </c>
      <c r="R1104" t="s">
        <v>0</v>
      </c>
      <c r="S1104">
        <v>4.5127459999999998E-3</v>
      </c>
      <c r="T1104">
        <v>4.1932202999999998E-3</v>
      </c>
      <c r="U1104">
        <v>3.9983240000000001E-3</v>
      </c>
      <c r="V1104">
        <v>3.1605206999999998E-3</v>
      </c>
      <c r="W1104">
        <v>2.4934998E-3</v>
      </c>
      <c r="X1104">
        <v>1.2454816999999999E-3</v>
      </c>
      <c r="Y1104">
        <v>2.3212631E-11</v>
      </c>
      <c r="Z1104" t="s">
        <v>0</v>
      </c>
      <c r="AA1104">
        <v>1.0602434999999999E-12</v>
      </c>
      <c r="AB1104">
        <v>6.8071025999999996E-13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</row>
    <row r="1105" spans="1:68" x14ac:dyDescent="0.25">
      <c r="A1105" t="s">
        <v>0</v>
      </c>
      <c r="B1105" t="s">
        <v>0</v>
      </c>
      <c r="C1105" t="s">
        <v>0</v>
      </c>
      <c r="D1105">
        <v>4.1931379999999999E-3</v>
      </c>
      <c r="E1105">
        <v>3.0242412000000001E-3</v>
      </c>
      <c r="F1105">
        <v>3.0163398000000001E-3</v>
      </c>
      <c r="G1105">
        <v>2.9125668E-3</v>
      </c>
      <c r="H1105">
        <v>2.8589689999999998E-3</v>
      </c>
      <c r="I1105">
        <v>2.7081966000000002E-3</v>
      </c>
      <c r="J1105">
        <v>2.5188824999999998E-3</v>
      </c>
      <c r="K1105">
        <v>2.0983353999999999E-3</v>
      </c>
      <c r="L1105">
        <v>1.2946137E-3</v>
      </c>
      <c r="M1105">
        <v>3.9377523000000003E-5</v>
      </c>
      <c r="N1105">
        <v>1.2443816E-11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>
        <v>5.5464086999999999E-3</v>
      </c>
      <c r="U1105">
        <v>4.6764859999999997E-3</v>
      </c>
      <c r="V1105">
        <v>4.883437E-3</v>
      </c>
      <c r="W1105">
        <v>4.4148675999999996E-3</v>
      </c>
      <c r="X1105">
        <v>3.5627072000000001E-3</v>
      </c>
      <c r="Y1105">
        <v>1.3809642E-3</v>
      </c>
      <c r="Z1105">
        <v>1.9901285000000001E-5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</row>
    <row r="1106" spans="1:68" x14ac:dyDescent="0.25">
      <c r="A1106" t="s">
        <v>0</v>
      </c>
      <c r="B1106" t="s">
        <v>0</v>
      </c>
      <c r="C1106" t="s">
        <v>0</v>
      </c>
      <c r="D1106" t="s">
        <v>0</v>
      </c>
      <c r="E1106">
        <v>2.7198529999999999E-3</v>
      </c>
      <c r="F1106">
        <v>3.03134E-3</v>
      </c>
      <c r="G1106">
        <v>3.1144266999999998E-3</v>
      </c>
      <c r="H1106">
        <v>2.7779024000000002E-3</v>
      </c>
      <c r="I1106">
        <v>2.8849645E-3</v>
      </c>
      <c r="J1106">
        <v>2.9609584999999998E-3</v>
      </c>
      <c r="K1106">
        <v>2.6949869999999998E-3</v>
      </c>
      <c r="L1106">
        <v>1.6995369000000001E-3</v>
      </c>
      <c r="M1106">
        <v>3.6360434000000001E-4</v>
      </c>
      <c r="N1106">
        <v>2.7435828E-11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>
        <v>5.656955E-3</v>
      </c>
      <c r="V1106">
        <v>5.4637124E-3</v>
      </c>
      <c r="W1106">
        <v>5.317642E-3</v>
      </c>
      <c r="X1106">
        <v>4.8505249999999996E-3</v>
      </c>
      <c r="Y1106">
        <v>2.9216032000000001E-3</v>
      </c>
      <c r="Z1106">
        <v>8.8713759999999996E-4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</row>
    <row r="1107" spans="1:68" x14ac:dyDescent="0.25">
      <c r="A1107" t="s">
        <v>0</v>
      </c>
      <c r="B1107" t="s">
        <v>0</v>
      </c>
      <c r="C1107" t="s">
        <v>0</v>
      </c>
      <c r="D1107" t="s">
        <v>0</v>
      </c>
      <c r="E1107">
        <v>5.1507370000000003E-4</v>
      </c>
      <c r="F1107">
        <v>2.2982822000000001E-3</v>
      </c>
      <c r="G1107">
        <v>1.7747227000000001E-3</v>
      </c>
      <c r="H1107">
        <v>9.9794120000000009E-4</v>
      </c>
      <c r="I1107">
        <v>2.0451979000000002E-3</v>
      </c>
      <c r="J1107">
        <v>3.7699401999999999E-3</v>
      </c>
      <c r="K1107">
        <v>2.3063851999999998E-3</v>
      </c>
      <c r="L1107">
        <v>1.4886863E-3</v>
      </c>
      <c r="M1107">
        <v>2.7841909999999998E-11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>
        <v>5.1155467999999997E-3</v>
      </c>
      <c r="V1107">
        <v>5.2307229999999996E-3</v>
      </c>
      <c r="W1107">
        <v>4.9011093000000004E-3</v>
      </c>
      <c r="X1107">
        <v>4.1707319999999999E-3</v>
      </c>
      <c r="Y1107">
        <v>3.2141786E-3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</row>
    <row r="1108" spans="1:68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>
        <v>6.1824099999999995E-4</v>
      </c>
      <c r="H1108">
        <v>6.131299E-4</v>
      </c>
      <c r="I1108">
        <v>7.183151E-4</v>
      </c>
      <c r="J1108">
        <v>2.0250923000000001E-3</v>
      </c>
      <c r="K1108">
        <v>4.4215791999999999E-10</v>
      </c>
      <c r="L1108">
        <v>6.9568003999999997E-11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>
        <v>2.7938243E-3</v>
      </c>
      <c r="V1108">
        <v>3.4382269999999999E-3</v>
      </c>
      <c r="W1108">
        <v>1.7187611999999999E-3</v>
      </c>
      <c r="X1108">
        <v>1.8516158000000001E-3</v>
      </c>
      <c r="Y1108">
        <v>7.9811710000000002E-4</v>
      </c>
      <c r="Z1108">
        <v>1.7628165000000001E-4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</row>
    <row r="1109" spans="1:68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>
        <v>2.1801005E-11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>
        <v>9.0057719999999999E-11</v>
      </c>
      <c r="U1109">
        <v>1.8974036000000001E-10</v>
      </c>
      <c r="V1109" t="s">
        <v>0</v>
      </c>
      <c r="W1109" t="s">
        <v>0</v>
      </c>
      <c r="X1109">
        <v>5.2036310000000003E-12</v>
      </c>
      <c r="Y1109">
        <v>2.2583536E-11</v>
      </c>
      <c r="Z1109">
        <v>2.3250040000000001E-11</v>
      </c>
      <c r="AA1109">
        <v>2.5785235000000001E-11</v>
      </c>
      <c r="AB1109">
        <v>2.8735162000000001E-11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</row>
    <row r="1110" spans="1:68" x14ac:dyDescent="0.25">
      <c r="A1110">
        <v>1.1988441E-11</v>
      </c>
      <c r="B1110">
        <v>1.0622802E-11</v>
      </c>
      <c r="C1110">
        <v>1.1385771999999999E-11</v>
      </c>
      <c r="D1110">
        <v>1.1556564999999999E-11</v>
      </c>
      <c r="E1110">
        <v>1.0502036E-11</v>
      </c>
      <c r="F1110">
        <v>1.0401194E-11</v>
      </c>
      <c r="G1110">
        <v>1.0431336999999999E-11</v>
      </c>
      <c r="H1110">
        <v>1.03025305E-11</v>
      </c>
      <c r="I1110">
        <v>1.0214994E-11</v>
      </c>
      <c r="J1110">
        <v>1.0333596E-11</v>
      </c>
      <c r="K1110">
        <v>9.7745429999999994E-12</v>
      </c>
      <c r="L1110">
        <v>9.6097559999999993E-12</v>
      </c>
      <c r="M1110">
        <v>9.5463324999999996E-12</v>
      </c>
      <c r="N1110">
        <v>9.3541159999999998E-12</v>
      </c>
      <c r="O1110">
        <v>1.0472905999999999E-11</v>
      </c>
      <c r="P1110">
        <v>1.1835943999999999E-11</v>
      </c>
      <c r="Q1110">
        <v>1.2225222000000001E-11</v>
      </c>
      <c r="R1110">
        <v>1.25454465E-11</v>
      </c>
      <c r="S1110">
        <v>1.5359058000000001E-11</v>
      </c>
      <c r="T1110">
        <v>2.1913357000000001E-11</v>
      </c>
      <c r="U1110" t="s">
        <v>0</v>
      </c>
      <c r="V1110" t="s">
        <v>0</v>
      </c>
      <c r="W1110" t="s">
        <v>0</v>
      </c>
      <c r="X1110" t="s">
        <v>0</v>
      </c>
      <c r="Y1110">
        <v>1.0029579000000001E-11</v>
      </c>
      <c r="Z1110">
        <v>1.6695475E-11</v>
      </c>
      <c r="AA1110">
        <v>1.6103927E-11</v>
      </c>
      <c r="AB1110">
        <v>2.2212852999999999E-11</v>
      </c>
      <c r="AC1110">
        <v>1.7960798E-11</v>
      </c>
      <c r="AD1110">
        <v>1.3051089E-11</v>
      </c>
      <c r="AE1110">
        <v>1.5131585000000001E-11</v>
      </c>
      <c r="AF1110">
        <v>1.2557393000000001E-11</v>
      </c>
      <c r="AG1110">
        <v>1.1023965000000001E-11</v>
      </c>
      <c r="AH1110">
        <v>1.2577689999999999E-11</v>
      </c>
      <c r="AI1110">
        <v>1.2528597999999999E-11</v>
      </c>
      <c r="AJ1110">
        <v>1.1344353999999999E-11</v>
      </c>
    </row>
    <row r="1112" spans="1:68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M1112" s="21"/>
      <c r="AN1112" s="21"/>
      <c r="AO1112" s="21"/>
      <c r="AP1112" s="21"/>
      <c r="AR1112" s="21"/>
      <c r="AS1112" s="21"/>
      <c r="AT1112" s="2" t="s">
        <v>32</v>
      </c>
    </row>
    <row r="1113" spans="1:68" x14ac:dyDescent="0.25">
      <c r="A1113" t="s">
        <v>0</v>
      </c>
      <c r="B1113">
        <v>6.3056519999999994E-11</v>
      </c>
      <c r="C1113">
        <v>6.0522115000000001E-11</v>
      </c>
      <c r="D1113">
        <v>5.2556695000000002E-11</v>
      </c>
      <c r="E1113">
        <v>4.3340456000000001E-11</v>
      </c>
      <c r="F1113">
        <v>4.2283200000000001E-11</v>
      </c>
      <c r="G1113">
        <v>2.7249164000000002E-10</v>
      </c>
      <c r="H1113">
        <v>4.3563747000000001E-10</v>
      </c>
      <c r="I1113">
        <v>4.0048579999999998E-10</v>
      </c>
      <c r="J1113">
        <v>2.9103192E-10</v>
      </c>
      <c r="K1113">
        <v>4.050613E-11</v>
      </c>
      <c r="L1113">
        <v>3.0721405000000002E-11</v>
      </c>
      <c r="M1113">
        <v>5.9455940000000003E-11</v>
      </c>
      <c r="N1113">
        <v>3.7061842999999997E-11</v>
      </c>
      <c r="O1113">
        <v>3.3384162999999998E-11</v>
      </c>
      <c r="P1113">
        <v>2.24732E-10</v>
      </c>
      <c r="Q1113">
        <v>2.4487128000000001E-11</v>
      </c>
      <c r="R1113">
        <v>1.4034604999999999E-10</v>
      </c>
      <c r="S1113">
        <v>2.1198925000000002E-11</v>
      </c>
      <c r="T1113">
        <v>3.740517E-11</v>
      </c>
      <c r="U1113">
        <v>4.6923076999999997E-11</v>
      </c>
      <c r="V1113">
        <v>5.7936467999999999E-11</v>
      </c>
      <c r="W1113">
        <v>2.9341989999999997E-11</v>
      </c>
      <c r="X1113">
        <v>2.824797E-11</v>
      </c>
      <c r="Y1113">
        <v>3.9806675000000003E-11</v>
      </c>
      <c r="Z1113">
        <v>2.8214275000000001E-11</v>
      </c>
      <c r="AA1113">
        <v>3.2188091999999998E-11</v>
      </c>
      <c r="AB1113">
        <v>4.8264232999999998E-11</v>
      </c>
      <c r="AC1113">
        <v>6.503216E-11</v>
      </c>
      <c r="AD1113">
        <v>7.0440099999999997E-11</v>
      </c>
      <c r="AE1113">
        <v>5.7272187000000002E-11</v>
      </c>
      <c r="AF1113">
        <v>6.231566E-11</v>
      </c>
      <c r="AG1113">
        <v>2.5321776E-11</v>
      </c>
      <c r="AH1113">
        <v>4.5720105000000001E-11</v>
      </c>
      <c r="AI1113">
        <v>4.8479650000000002E-11</v>
      </c>
      <c r="AJ1113" t="s">
        <v>0</v>
      </c>
      <c r="AM1113" s="23" t="s">
        <v>1</v>
      </c>
      <c r="AN1113" s="21"/>
      <c r="AO1113" s="21">
        <f>SUM(A1146:AJ1147)/40</f>
        <v>2.1072924452500003E-11</v>
      </c>
      <c r="AP1113" s="21"/>
      <c r="AQ1113" s="21"/>
      <c r="AR1113" s="23" t="s">
        <v>1</v>
      </c>
      <c r="AS1113" s="21"/>
      <c r="AT1113" s="36">
        <f>((AO1113-AO$3)*100)/AO$3</f>
        <v>-32.241671235251033</v>
      </c>
      <c r="AU1113" s="21"/>
    </row>
    <row r="1114" spans="1:68" x14ac:dyDescent="0.25">
      <c r="A1114">
        <v>1.6152047999999999E-3</v>
      </c>
      <c r="B1114">
        <v>1.5459879000000001E-3</v>
      </c>
      <c r="C1114">
        <v>1.5297398000000001E-3</v>
      </c>
      <c r="D1114">
        <v>1.5099169999999999E-3</v>
      </c>
      <c r="E1114">
        <v>1.4266706999999999E-3</v>
      </c>
      <c r="F1114">
        <v>7.4477970000000001E-4</v>
      </c>
      <c r="G1114">
        <v>5.7362940000000001E-4</v>
      </c>
      <c r="H1114">
        <v>7.4717922999999996E-7</v>
      </c>
      <c r="I1114">
        <v>5.7899609999999995E-4</v>
      </c>
      <c r="J1114">
        <v>6.8424429999999997E-4</v>
      </c>
      <c r="K1114">
        <v>7.1145989999999999E-4</v>
      </c>
      <c r="L1114">
        <v>6.1847205999999999E-4</v>
      </c>
      <c r="M1114">
        <v>1.3089444999999999E-4</v>
      </c>
      <c r="N1114">
        <v>3.7068437000000002E-4</v>
      </c>
      <c r="O1114">
        <v>6.5308860000000001E-4</v>
      </c>
      <c r="P1114">
        <v>6.6758659999999995E-4</v>
      </c>
      <c r="Q1114">
        <v>4.2686690000000001E-4</v>
      </c>
      <c r="R1114">
        <v>2.6587977999999999E-8</v>
      </c>
      <c r="S1114">
        <v>1.7680774E-9</v>
      </c>
      <c r="T1114">
        <v>7.0448970000000001E-4</v>
      </c>
      <c r="U1114">
        <v>4.8713659999999998E-4</v>
      </c>
      <c r="V1114">
        <v>1.0133002000000001E-9</v>
      </c>
      <c r="W1114">
        <v>4.0563235999999999E-10</v>
      </c>
      <c r="X1114">
        <v>4.4852008000000001E-10</v>
      </c>
      <c r="Y1114">
        <v>2.2804629999999999E-3</v>
      </c>
      <c r="Z1114">
        <v>2.6172069999999999E-3</v>
      </c>
      <c r="AA1114">
        <v>2.5427017999999999E-3</v>
      </c>
      <c r="AB1114">
        <v>2.1526675999999998E-3</v>
      </c>
      <c r="AC1114">
        <v>9.1016565999999996E-4</v>
      </c>
      <c r="AD1114">
        <v>1.2043704999999999E-3</v>
      </c>
      <c r="AE1114">
        <v>2.5238627999999998E-3</v>
      </c>
      <c r="AF1114">
        <v>2.1301988000000001E-3</v>
      </c>
      <c r="AG1114">
        <v>9.3248699999999996E-4</v>
      </c>
      <c r="AH1114">
        <v>1.0183858E-3</v>
      </c>
      <c r="AI1114">
        <v>4.41119E-5</v>
      </c>
      <c r="AJ1114">
        <v>1.0791622999999999E-3</v>
      </c>
      <c r="AM1114" s="23" t="s">
        <v>2</v>
      </c>
      <c r="AN1114" s="21"/>
      <c r="AO1114" s="21">
        <f>SUM(A1112:AJ1113)/34</f>
        <v>8.8123793764705897E-11</v>
      </c>
      <c r="AP1114" s="21"/>
      <c r="AQ1114" s="21"/>
      <c r="AR1114" s="23" t="s">
        <v>2</v>
      </c>
      <c r="AS1114" s="21"/>
      <c r="AT1114" s="2">
        <f>((AO1114-AO$4)*100)/AO$4</f>
        <v>62.547574793281932</v>
      </c>
    </row>
    <row r="1115" spans="1:68" x14ac:dyDescent="0.25">
      <c r="A1115">
        <v>3.9095166000000002E-3</v>
      </c>
      <c r="B1115">
        <v>3.8902938999999998E-3</v>
      </c>
      <c r="C1115">
        <v>3.7716713E-3</v>
      </c>
      <c r="D1115">
        <v>3.8466925999999999E-3</v>
      </c>
      <c r="E1115">
        <v>3.7569084999999999E-3</v>
      </c>
      <c r="F1115">
        <v>3.6799265000000002E-3</v>
      </c>
      <c r="G1115">
        <v>3.5411695E-3</v>
      </c>
      <c r="H1115">
        <v>3.6957016999999998E-3</v>
      </c>
      <c r="I1115">
        <v>3.9879399999999997E-3</v>
      </c>
      <c r="J1115">
        <v>4.0425419999999997E-3</v>
      </c>
      <c r="K1115">
        <v>4.1304593999999997E-3</v>
      </c>
      <c r="L1115">
        <v>4.0681012999999999E-3</v>
      </c>
      <c r="M1115">
        <v>3.9555170000000004E-3</v>
      </c>
      <c r="N1115">
        <v>3.8989172000000001E-3</v>
      </c>
      <c r="O1115">
        <v>3.7813040000000001E-3</v>
      </c>
      <c r="P1115">
        <v>3.6689831999999999E-3</v>
      </c>
      <c r="Q1115">
        <v>3.6167246000000002E-3</v>
      </c>
      <c r="R1115">
        <v>3.3873126000000002E-3</v>
      </c>
      <c r="S1115">
        <v>2.5266722999999999E-3</v>
      </c>
      <c r="T1115">
        <v>2.9562795999999998E-3</v>
      </c>
      <c r="U1115">
        <v>3.5153273000000001E-3</v>
      </c>
      <c r="V1115">
        <v>3.8431151999999999E-3</v>
      </c>
      <c r="W1115">
        <v>3.8563360000000001E-3</v>
      </c>
      <c r="X1115">
        <v>3.83176E-3</v>
      </c>
      <c r="Y1115">
        <v>3.808713E-3</v>
      </c>
      <c r="Z1115">
        <v>3.7702972000000002E-3</v>
      </c>
      <c r="AA1115">
        <v>3.7662715E-3</v>
      </c>
      <c r="AB1115">
        <v>3.7288681999999998E-3</v>
      </c>
      <c r="AC1115">
        <v>3.7532329999999999E-3</v>
      </c>
      <c r="AD1115">
        <v>3.7926486999999998E-3</v>
      </c>
      <c r="AE1115">
        <v>3.8709542999999999E-3</v>
      </c>
      <c r="AF1115">
        <v>3.9072430000000003E-3</v>
      </c>
      <c r="AG1115">
        <v>3.9052968000000002E-3</v>
      </c>
      <c r="AH1115">
        <v>4.0181849999999996E-3</v>
      </c>
      <c r="AI1115">
        <v>3.9695705999999997E-3</v>
      </c>
      <c r="AJ1115">
        <v>3.9680560000000002E-3</v>
      </c>
      <c r="AM1115" s="26" t="s">
        <v>5</v>
      </c>
      <c r="AN1115" s="21"/>
      <c r="AO1115" s="21">
        <f>SUM(A1144:AJ1145)/26</f>
        <v>2.0090541050241692E-3</v>
      </c>
      <c r="AP1115" s="21"/>
      <c r="AQ1115" s="21"/>
      <c r="AR1115" s="26" t="s">
        <v>5</v>
      </c>
      <c r="AS1115" s="21"/>
      <c r="AT1115" s="2">
        <f>((AO1115-AO$5)*100)/AO$5</f>
        <v>-5.407351140432743</v>
      </c>
      <c r="AZ1115" s="51"/>
      <c r="BA1115" s="51"/>
      <c r="BB1115" s="51"/>
      <c r="BC1115" s="51"/>
      <c r="BD1115" s="51"/>
      <c r="BE1115" s="51"/>
      <c r="BF1115" s="51"/>
      <c r="BG1115" s="51"/>
      <c r="BH1115" s="51"/>
      <c r="BI1115" s="51"/>
      <c r="BJ1115" s="51"/>
      <c r="BK1115" s="51"/>
      <c r="BL1115" s="51"/>
      <c r="BM1115" s="49" t="s">
        <v>54</v>
      </c>
      <c r="BN1115" s="49"/>
      <c r="BO1115" s="49"/>
      <c r="BP1115" s="49"/>
    </row>
    <row r="1116" spans="1:68" x14ac:dyDescent="0.25">
      <c r="A1116">
        <v>3.9710793999999999E-3</v>
      </c>
      <c r="B1116">
        <v>3.9985254000000003E-3</v>
      </c>
      <c r="C1116">
        <v>3.8059505E-3</v>
      </c>
      <c r="D1116">
        <v>3.916386E-3</v>
      </c>
      <c r="E1116">
        <v>3.9208005000000001E-3</v>
      </c>
      <c r="F1116">
        <v>3.7561455E-3</v>
      </c>
      <c r="G1116">
        <v>3.8513863000000001E-3</v>
      </c>
      <c r="H1116">
        <v>3.8004791999999999E-3</v>
      </c>
      <c r="I1116">
        <v>4.0452954999999997E-3</v>
      </c>
      <c r="J1116">
        <v>4.1340506000000004E-3</v>
      </c>
      <c r="K1116">
        <v>4.0898654E-3</v>
      </c>
      <c r="L1116">
        <v>3.9236510000000002E-3</v>
      </c>
      <c r="M1116">
        <v>3.8257147999999999E-3</v>
      </c>
      <c r="N1116">
        <v>3.7935719999999998E-3</v>
      </c>
      <c r="O1116">
        <v>3.7061849999999999E-3</v>
      </c>
      <c r="P1116">
        <v>3.6283392E-3</v>
      </c>
      <c r="Q1116">
        <v>3.5822739999999999E-3</v>
      </c>
      <c r="R1116">
        <v>3.4264272999999998E-3</v>
      </c>
      <c r="S1116">
        <v>2.7819137999999998E-3</v>
      </c>
      <c r="T1116" t="s">
        <v>0</v>
      </c>
      <c r="U1116">
        <v>4.3457792999999998E-3</v>
      </c>
      <c r="V1116">
        <v>4.3362276999999996E-3</v>
      </c>
      <c r="W1116">
        <v>4.3438384000000002E-3</v>
      </c>
      <c r="X1116">
        <v>4.2529804999999997E-3</v>
      </c>
      <c r="Y1116">
        <v>4.2015070000000002E-3</v>
      </c>
      <c r="Z1116">
        <v>4.1457769999999998E-3</v>
      </c>
      <c r="AA1116">
        <v>3.9296862999999996E-3</v>
      </c>
      <c r="AB1116">
        <v>3.9358580000000004E-3</v>
      </c>
      <c r="AC1116">
        <v>3.9830530000000003E-3</v>
      </c>
      <c r="AD1116">
        <v>4.0748269999999996E-3</v>
      </c>
      <c r="AE1116">
        <v>4.2144204000000001E-3</v>
      </c>
      <c r="AF1116">
        <v>4.3056379999999997E-3</v>
      </c>
      <c r="AG1116">
        <v>3.9751506000000004E-3</v>
      </c>
      <c r="AH1116">
        <v>4.0191510000000003E-3</v>
      </c>
      <c r="AI1116">
        <v>3.9787184999999997E-3</v>
      </c>
      <c r="AJ1116">
        <v>4.0160333999999997E-3</v>
      </c>
      <c r="AM1116" s="26" t="s">
        <v>8</v>
      </c>
      <c r="AN1116" s="21"/>
      <c r="AO1116" s="21">
        <f>SUM(A1114:AJ1115)/72</f>
        <v>2.3588183339269177E-3</v>
      </c>
      <c r="AP1116" s="21"/>
      <c r="AQ1116" s="21"/>
      <c r="AR1116" s="26" t="s">
        <v>8</v>
      </c>
      <c r="AS1116" s="21"/>
      <c r="AT1116" s="2">
        <f>((AO1116-AO$6)*100)/AO$6</f>
        <v>11.172066403904502</v>
      </c>
      <c r="BA1116" s="2"/>
      <c r="BI1116" t="s">
        <v>40</v>
      </c>
      <c r="BJ1116" t="s">
        <v>41</v>
      </c>
      <c r="BK1116" t="s">
        <v>42</v>
      </c>
      <c r="BM1116" s="49" t="s">
        <v>40</v>
      </c>
      <c r="BN1116" s="49" t="s">
        <v>41</v>
      </c>
      <c r="BO1116" s="49" t="s">
        <v>42</v>
      </c>
      <c r="BP1116" s="49"/>
    </row>
    <row r="1117" spans="1:68" x14ac:dyDescent="0.25">
      <c r="A1117">
        <v>4.1764530000000001E-3</v>
      </c>
      <c r="B1117">
        <v>4.1352734000000002E-3</v>
      </c>
      <c r="C1117">
        <v>4.0138530000000004E-3</v>
      </c>
      <c r="D1117">
        <v>3.9607289999999996E-3</v>
      </c>
      <c r="E1117">
        <v>3.4520172E-3</v>
      </c>
      <c r="F1117">
        <v>2.357568E-3</v>
      </c>
      <c r="G1117">
        <v>1.794316E-3</v>
      </c>
      <c r="H1117">
        <v>1.0574231000000001E-3</v>
      </c>
      <c r="I1117">
        <v>2.0344415999999999E-3</v>
      </c>
      <c r="J1117">
        <v>2.2272366999999999E-3</v>
      </c>
      <c r="K1117">
        <v>2.3789236E-3</v>
      </c>
      <c r="L1117">
        <v>2.4522530000000002E-3</v>
      </c>
      <c r="M1117">
        <v>2.5954219E-3</v>
      </c>
      <c r="N1117">
        <v>2.7683022999999999E-3</v>
      </c>
      <c r="O1117">
        <v>2.8745979999999999E-3</v>
      </c>
      <c r="P1117">
        <v>2.7889397000000001E-3</v>
      </c>
      <c r="Q1117">
        <v>2.7451770000000001E-3</v>
      </c>
      <c r="R1117">
        <v>2.4122180999999999E-3</v>
      </c>
      <c r="S1117">
        <v>1.5238227E-3</v>
      </c>
      <c r="T1117" t="s">
        <v>0</v>
      </c>
      <c r="U1117">
        <v>4.6001369999999998E-3</v>
      </c>
      <c r="V1117">
        <v>4.6012685999999997E-3</v>
      </c>
      <c r="W1117">
        <v>4.6284239999999999E-3</v>
      </c>
      <c r="X1117">
        <v>4.4828159999999997E-3</v>
      </c>
      <c r="Y1117">
        <v>4.4541447E-3</v>
      </c>
      <c r="Z1117">
        <v>4.2453333999999997E-3</v>
      </c>
      <c r="AA1117">
        <v>4.1678217000000002E-3</v>
      </c>
      <c r="AB1117">
        <v>4.2388290000000004E-3</v>
      </c>
      <c r="AC1117">
        <v>4.2046666999999999E-3</v>
      </c>
      <c r="AD1117">
        <v>4.1244784000000001E-3</v>
      </c>
      <c r="AE1117">
        <v>4.2110476999999997E-3</v>
      </c>
      <c r="AF1117">
        <v>4.3182615000000001E-3</v>
      </c>
      <c r="AG1117">
        <v>3.9980514E-3</v>
      </c>
      <c r="AH1117">
        <v>3.9932042999999999E-3</v>
      </c>
      <c r="AI1117">
        <v>3.9741619999999998E-3</v>
      </c>
      <c r="AJ1117">
        <v>4.1239186999999997E-3</v>
      </c>
      <c r="AM1117" s="27" t="s">
        <v>11</v>
      </c>
      <c r="AN1117" s="21"/>
      <c r="AO1117" s="21">
        <f>SUM(A1139:R1143)/56</f>
        <v>1.2866520367152228E-3</v>
      </c>
      <c r="AP1117" s="21"/>
      <c r="AR1117" s="27" t="s">
        <v>11</v>
      </c>
      <c r="AS1117" s="21"/>
      <c r="AT1117" s="2">
        <f>((AO1117-AO$7)*100)/AO$7</f>
        <v>-18.279651590108223</v>
      </c>
      <c r="AZ1117" s="29" t="s">
        <v>43</v>
      </c>
      <c r="BA1117" t="s">
        <v>44</v>
      </c>
      <c r="BB1117" t="s">
        <v>45</v>
      </c>
      <c r="BC1117" t="s">
        <v>46</v>
      </c>
      <c r="BD1117" t="s">
        <v>47</v>
      </c>
      <c r="BE1117" t="s">
        <v>48</v>
      </c>
      <c r="BF1117" t="s">
        <v>49</v>
      </c>
      <c r="BG1117" t="s">
        <v>50</v>
      </c>
      <c r="BH1117" t="s">
        <v>51</v>
      </c>
      <c r="BI1117" s="36" t="s">
        <v>52</v>
      </c>
      <c r="BJ1117" s="36" t="s">
        <v>52</v>
      </c>
      <c r="BK1117" s="36" t="s">
        <v>52</v>
      </c>
      <c r="BL1117" s="47" t="s">
        <v>53</v>
      </c>
      <c r="BM1117" s="52" t="s">
        <v>52</v>
      </c>
      <c r="BN1117" s="52" t="s">
        <v>52</v>
      </c>
      <c r="BO1117" s="52" t="s">
        <v>52</v>
      </c>
      <c r="BP1117" s="52" t="s">
        <v>53</v>
      </c>
    </row>
    <row r="1118" spans="1:68" x14ac:dyDescent="0.25">
      <c r="A1118">
        <v>3.9420686999999998E-3</v>
      </c>
      <c r="B1118">
        <v>3.2959298999999998E-3</v>
      </c>
      <c r="C1118">
        <v>2.1018968000000001E-3</v>
      </c>
      <c r="D1118">
        <v>9.4383789999999998E-4</v>
      </c>
      <c r="E1118">
        <v>3.4142059999999998E-4</v>
      </c>
      <c r="F1118">
        <v>5.3839580000000005E-4</v>
      </c>
      <c r="G1118">
        <v>1.0956364000000001E-5</v>
      </c>
      <c r="H1118">
        <v>1.6823456E-4</v>
      </c>
      <c r="I1118">
        <v>3.7457514999999998E-4</v>
      </c>
      <c r="J1118">
        <v>2.7639130000000001E-4</v>
      </c>
      <c r="K1118">
        <v>3.3855385999999999E-4</v>
      </c>
      <c r="L1118">
        <v>3.4649242E-4</v>
      </c>
      <c r="M1118">
        <v>3.7956832000000002E-4</v>
      </c>
      <c r="N1118">
        <v>5.1405106000000005E-4</v>
      </c>
      <c r="O1118">
        <v>7.0175070000000003E-4</v>
      </c>
      <c r="P1118">
        <v>6.7845796E-4</v>
      </c>
      <c r="Q1118">
        <v>7.2924787000000003E-4</v>
      </c>
      <c r="R1118">
        <v>4.1081169999999999E-4</v>
      </c>
      <c r="S1118">
        <v>6.9321024E-9</v>
      </c>
      <c r="T1118" t="s">
        <v>0</v>
      </c>
      <c r="U1118">
        <v>2.3579897999999998E-3</v>
      </c>
      <c r="V1118">
        <v>2.56179E-3</v>
      </c>
      <c r="W1118">
        <v>3.0515448000000001E-3</v>
      </c>
      <c r="X1118">
        <v>3.1978018E-3</v>
      </c>
      <c r="Y1118">
        <v>3.0202682000000001E-3</v>
      </c>
      <c r="Z1118">
        <v>3.0006249999999998E-3</v>
      </c>
      <c r="AA1118">
        <v>3.0274158000000002E-3</v>
      </c>
      <c r="AB1118">
        <v>3.1913390000000001E-3</v>
      </c>
      <c r="AC1118">
        <v>3.8357787E-3</v>
      </c>
      <c r="AD1118">
        <v>3.6063508999999998E-3</v>
      </c>
      <c r="AE1118">
        <v>3.503974E-3</v>
      </c>
      <c r="AF1118">
        <v>3.7325674000000001E-3</v>
      </c>
      <c r="AG1118">
        <v>3.6577634000000002E-3</v>
      </c>
      <c r="AH1118">
        <v>3.8073923999999999E-3</v>
      </c>
      <c r="AI1118">
        <v>3.9839161999999997E-3</v>
      </c>
      <c r="AJ1118">
        <v>4.1271852999999999E-3</v>
      </c>
      <c r="AM1118" s="27" t="s">
        <v>14</v>
      </c>
      <c r="AN1118" s="21"/>
      <c r="AO1118" s="21">
        <f>SUM(E1116:R1120)/68</f>
        <v>1.4028618192991427E-3</v>
      </c>
      <c r="AP1118" s="21"/>
      <c r="AR1118" s="27" t="s">
        <v>14</v>
      </c>
      <c r="AS1118" s="21"/>
      <c r="AT1118" s="2">
        <f>((AO1118-AO$8)*100)/AO$8</f>
        <v>-16.53335234852743</v>
      </c>
      <c r="AZ1118" s="23" t="s">
        <v>1</v>
      </c>
      <c r="BA1118" s="21">
        <f>AO1113</f>
        <v>2.1072924452500003E-11</v>
      </c>
      <c r="BB1118" s="21">
        <f>BA1118*0.001</f>
        <v>2.1072924452500002E-14</v>
      </c>
      <c r="BC1118" s="21">
        <f>BB1118*80.8</f>
        <v>1.7026922957620001E-12</v>
      </c>
      <c r="BD1118" s="21">
        <f>BC1118*12</f>
        <v>2.0432307549144001E-11</v>
      </c>
      <c r="BE1118" s="21">
        <f>BD1118*1000</f>
        <v>2.0432307549143999E-8</v>
      </c>
      <c r="BF1118" s="21">
        <f>BE1118*0.000000000000000001</f>
        <v>2.0432307549143999E-26</v>
      </c>
      <c r="BG1118" s="1">
        <f>BF1118*BA$2</f>
        <v>7.1867576957981647E-12</v>
      </c>
      <c r="BH1118" s="1">
        <f>BG1118*365</f>
        <v>2.62316655896633E-9</v>
      </c>
      <c r="BI1118" s="22">
        <f>BH1118*BD$2</f>
        <v>1.551769223423028E-8</v>
      </c>
      <c r="BJ1118" s="22">
        <f>BH1118*BD$3</f>
        <v>3.1035384468460561E-8</v>
      </c>
      <c r="BK1118" s="22">
        <f>BH1118*BD$4</f>
        <v>9.3106153405381683E-8</v>
      </c>
      <c r="BL1118" s="48">
        <f>AVERAGE(BI1118:BK1118)</f>
        <v>4.6553076702690841E-8</v>
      </c>
      <c r="BM1118" s="50">
        <f>BI1118-BI$8</f>
        <v>-7.3838351751991356E-9</v>
      </c>
      <c r="BN1118" s="50">
        <f>BJ1118-BJ$8</f>
        <v>-1.4767670350398271E-8</v>
      </c>
      <c r="BO1118" s="50">
        <f>BK1118-BK$8</f>
        <v>-4.4303011051194827E-8</v>
      </c>
      <c r="BP1118" s="50">
        <f>BL1118-BL$8</f>
        <v>-2.2151505525597413E-8</v>
      </c>
    </row>
    <row r="1119" spans="1:68" x14ac:dyDescent="0.25">
      <c r="A1119">
        <v>1.4782186000000001E-3</v>
      </c>
      <c r="B1119">
        <v>4.2986602000000002E-4</v>
      </c>
      <c r="C1119">
        <v>1.7543652E-11</v>
      </c>
      <c r="D1119">
        <v>1.0447513499999999E-11</v>
      </c>
      <c r="E1119" t="s">
        <v>0</v>
      </c>
      <c r="F1119">
        <v>1.623548E-3</v>
      </c>
      <c r="G1119">
        <v>3.1879250000000001E-10</v>
      </c>
      <c r="H1119">
        <v>1.6137308999999999E-11</v>
      </c>
      <c r="I1119">
        <v>1.7838206999999999E-11</v>
      </c>
      <c r="J1119">
        <v>2.0221984000000001E-11</v>
      </c>
      <c r="K1119">
        <v>1.6596257E-11</v>
      </c>
      <c r="L1119">
        <v>1.44470035E-11</v>
      </c>
      <c r="M1119">
        <v>1.1652892E-11</v>
      </c>
      <c r="N1119">
        <v>1.1252924E-11</v>
      </c>
      <c r="O1119">
        <v>1.1710748E-11</v>
      </c>
      <c r="P1119">
        <v>1.3729638E-11</v>
      </c>
      <c r="Q1119">
        <v>1.2704247E-11</v>
      </c>
      <c r="R1119">
        <v>7.7837999999999992E-12</v>
      </c>
      <c r="S1119">
        <v>4.9445876999999999E-12</v>
      </c>
      <c r="T1119" t="s">
        <v>0</v>
      </c>
      <c r="U1119">
        <v>2.3064357000000001E-3</v>
      </c>
      <c r="V1119">
        <v>1.0296253E-3</v>
      </c>
      <c r="W1119">
        <v>9.893031E-4</v>
      </c>
      <c r="X1119">
        <v>1.1601355E-3</v>
      </c>
      <c r="Y1119">
        <v>1.1088989E-3</v>
      </c>
      <c r="Z1119">
        <v>9.4358954999999997E-4</v>
      </c>
      <c r="AA1119">
        <v>8.1570839999999998E-4</v>
      </c>
      <c r="AB1119">
        <v>1.2773801999999999E-3</v>
      </c>
      <c r="AC1119">
        <v>4.0776429999999997E-3</v>
      </c>
      <c r="AD1119">
        <v>9.2460914000000005E-4</v>
      </c>
      <c r="AE1119">
        <v>5.1974400000000002E-5</v>
      </c>
      <c r="AF1119">
        <v>7.2435295000000005E-4</v>
      </c>
      <c r="AG1119">
        <v>1.6783593E-3</v>
      </c>
      <c r="AH1119">
        <v>2.2284316000000001E-3</v>
      </c>
      <c r="AI1119">
        <v>2.5767266999999999E-3</v>
      </c>
      <c r="AJ1119">
        <v>2.3663752000000001E-3</v>
      </c>
      <c r="AM1119" s="30" t="s">
        <v>17</v>
      </c>
      <c r="AN1119" s="21"/>
      <c r="AO1119" s="21">
        <f>SUM(S1139:Z1143)/35</f>
        <v>2.240450100576673E-3</v>
      </c>
      <c r="AP1119" s="21"/>
      <c r="AR1119" s="30" t="s">
        <v>17</v>
      </c>
      <c r="AS1119" s="21"/>
      <c r="AT1119" s="2">
        <f>((AO1119-AO$9)*100)/AO$9</f>
        <v>-21.077741072021841</v>
      </c>
      <c r="AZ1119" s="23" t="s">
        <v>2</v>
      </c>
      <c r="BA1119" s="21">
        <f t="shared" ref="BA1119:BA1130" si="456">AO1114</f>
        <v>8.8123793764705897E-11</v>
      </c>
      <c r="BB1119" s="21">
        <f t="shared" ref="BB1119:BB1131" si="457">BA1119*0.001</f>
        <v>8.8123793764705896E-14</v>
      </c>
      <c r="BC1119" s="21">
        <f t="shared" ref="BC1119:BC1131" si="458">BB1119*80.8</f>
        <v>7.1204025361882358E-12</v>
      </c>
      <c r="BD1119" s="21">
        <f t="shared" ref="BD1119:BD1131" si="459">BC1119*12</f>
        <v>8.5444830434258836E-11</v>
      </c>
      <c r="BE1119" s="21">
        <f t="shared" ref="BE1119:BE1131" si="460">BD1119*1000</f>
        <v>8.5444830434258837E-8</v>
      </c>
      <c r="BF1119" s="21">
        <f t="shared" ref="BF1119:BF1131" si="461">BE1119*0.000000000000000001</f>
        <v>8.5444830434258839E-26</v>
      </c>
      <c r="BG1119" s="1">
        <f>BF1119*BA$2</f>
        <v>3.0053937432794035E-11</v>
      </c>
      <c r="BH1119" s="1">
        <f t="shared" ref="BH1119:BH1130" si="462">BG1119*365</f>
        <v>1.0969687162969823E-8</v>
      </c>
      <c r="BI1119" s="22">
        <f t="shared" ref="BI1119" si="463">BH1119*BD$2</f>
        <v>6.4892649961133243E-8</v>
      </c>
      <c r="BJ1119" s="22">
        <f t="shared" ref="BJ1119:BJ1131" si="464">BH1119*BD$3</f>
        <v>1.2978529992226649E-7</v>
      </c>
      <c r="BK1119" s="22">
        <f t="shared" ref="BK1119:BK1131" si="465">BH1119*BD$4</f>
        <v>3.8935589976679943E-7</v>
      </c>
      <c r="BL1119" s="48">
        <f t="shared" ref="BL1119" si="466">AVERAGE(BI1119:BK1119)</f>
        <v>1.9467794988339972E-7</v>
      </c>
      <c r="BM1119" s="50">
        <f>BI1119-BI$9</f>
        <v>2.4970399479291406E-8</v>
      </c>
      <c r="BN1119" s="50">
        <f>BJ1119-BJ$9</f>
        <v>4.9940798958582811E-8</v>
      </c>
      <c r="BO1119" s="50">
        <f>BK1119-BK$9</f>
        <v>1.4982239687574838E-7</v>
      </c>
      <c r="BP1119" s="50">
        <f>BL1119-BL$9</f>
        <v>7.491119843787419E-8</v>
      </c>
    </row>
    <row r="1120" spans="1:68" x14ac:dyDescent="0.25">
      <c r="A1120">
        <v>9.5186899999999997E-12</v>
      </c>
      <c r="B1120">
        <v>5.4321650000000002E-12</v>
      </c>
      <c r="C1120">
        <v>2.1038514000000002E-12</v>
      </c>
      <c r="D1120" t="s">
        <v>0</v>
      </c>
      <c r="E1120" t="s">
        <v>0</v>
      </c>
      <c r="F1120">
        <v>5.3912505999999998E-4</v>
      </c>
      <c r="G1120">
        <v>4.105487E-12</v>
      </c>
      <c r="H1120">
        <v>2.4269061E-12</v>
      </c>
      <c r="I1120">
        <v>1.6971793999999999E-12</v>
      </c>
      <c r="J1120">
        <v>8.8562582999999999E-13</v>
      </c>
      <c r="K1120">
        <v>3.9947448000000001E-13</v>
      </c>
      <c r="L1120">
        <v>2.7424013000000002E-13</v>
      </c>
      <c r="M1120">
        <v>6.1305735E-13</v>
      </c>
      <c r="N1120">
        <v>9.0325910000000002E-13</v>
      </c>
      <c r="O1120">
        <v>1.0486309000000001E-12</v>
      </c>
      <c r="P1120">
        <v>1.1350517999999999E-12</v>
      </c>
      <c r="Q1120">
        <v>8.7898975000000003E-13</v>
      </c>
      <c r="R1120">
        <v>1.1062857000000001E-12</v>
      </c>
      <c r="S1120">
        <v>2.2520331999999999E-12</v>
      </c>
      <c r="T1120" t="s">
        <v>0</v>
      </c>
      <c r="U1120" t="s">
        <v>0</v>
      </c>
      <c r="V1120">
        <v>1.2826820999999999E-11</v>
      </c>
      <c r="W1120">
        <v>1.16867445E-11</v>
      </c>
      <c r="X1120">
        <v>1.4836759000000001E-11</v>
      </c>
      <c r="Y1120">
        <v>1.8730680000000001E-11</v>
      </c>
      <c r="Z1120">
        <v>8.8014939999999994E-12</v>
      </c>
      <c r="AA1120">
        <v>3.5860671999999999E-12</v>
      </c>
      <c r="AB1120">
        <v>1.9831543E-11</v>
      </c>
      <c r="AC1120" t="s">
        <v>0</v>
      </c>
      <c r="AD1120">
        <v>3.4909796999999998E-11</v>
      </c>
      <c r="AE1120">
        <v>5.7962090000000002E-12</v>
      </c>
      <c r="AF1120">
        <v>2.1354455E-12</v>
      </c>
      <c r="AG1120">
        <v>1.0270866000000001E-12</v>
      </c>
      <c r="AH1120">
        <v>4.7956089999999998E-12</v>
      </c>
      <c r="AI1120">
        <v>1.1026757E-11</v>
      </c>
      <c r="AJ1120">
        <v>7.6817620000000005E-12</v>
      </c>
      <c r="AM1120" s="30" t="s">
        <v>19</v>
      </c>
      <c r="AN1120" s="21"/>
      <c r="AO1120" s="21">
        <f>SUM(S1116:AB1120)/44</f>
        <v>2.414909617718162E-3</v>
      </c>
      <c r="AP1120" s="21"/>
      <c r="AR1120" s="30" t="s">
        <v>19</v>
      </c>
      <c r="AS1120" s="21"/>
      <c r="AT1120" s="2">
        <f>((AO1120-AO$10)*100)/AO$10</f>
        <v>-8.7581533438585826</v>
      </c>
      <c r="AZ1120" s="26" t="s">
        <v>5</v>
      </c>
      <c r="BA1120" s="21">
        <f t="shared" si="456"/>
        <v>2.0090541050241692E-3</v>
      </c>
      <c r="BB1120" s="21">
        <f t="shared" si="457"/>
        <v>2.009054105024169E-6</v>
      </c>
      <c r="BC1120" s="21">
        <f t="shared" si="458"/>
        <v>1.6233157168595285E-4</v>
      </c>
      <c r="BD1120" s="21">
        <f t="shared" si="459"/>
        <v>1.9479788602314342E-3</v>
      </c>
      <c r="BE1120" s="21">
        <f t="shared" si="460"/>
        <v>1.9479788602314343</v>
      </c>
      <c r="BF1120" s="21">
        <f t="shared" si="461"/>
        <v>1.9479788602314346E-18</v>
      </c>
      <c r="BG1120" s="1">
        <f>BF1120*BA$2</f>
        <v>6.8517234440350361E-4</v>
      </c>
      <c r="BH1120" s="1">
        <f t="shared" si="462"/>
        <v>0.25008790570727879</v>
      </c>
      <c r="BI1120" s="22">
        <f>BH1120*BD$2</f>
        <v>1.4794284179186836</v>
      </c>
      <c r="BJ1120" s="22">
        <f t="shared" si="464"/>
        <v>2.9588568358373672</v>
      </c>
      <c r="BK1120" s="22">
        <f t="shared" si="465"/>
        <v>8.8765705075121009</v>
      </c>
      <c r="BL1120" s="48">
        <f>AVERAGE(BI1120:BK1120)</f>
        <v>4.4382852537560504</v>
      </c>
      <c r="BM1120" s="50">
        <f>BI1120-BI$10</f>
        <v>-8.4570936951958497E-2</v>
      </c>
      <c r="BN1120" s="50">
        <f>BJ1120-BJ$10</f>
        <v>-0.16914187390391699</v>
      </c>
      <c r="BO1120" s="50">
        <f>BK1120-BK$10</f>
        <v>-0.50742562171175187</v>
      </c>
      <c r="BP1120" s="50">
        <f>BL1120-BL$10</f>
        <v>-0.25371281085587594</v>
      </c>
    </row>
    <row r="1121" spans="1:68" x14ac:dyDescent="0.25">
      <c r="A1121">
        <v>3.2325362000000001E-12</v>
      </c>
      <c r="B1121">
        <v>3.2407694000000002E-12</v>
      </c>
      <c r="C1121" t="s">
        <v>0</v>
      </c>
      <c r="D1121" t="s">
        <v>0</v>
      </c>
      <c r="E1121" t="s">
        <v>0</v>
      </c>
      <c r="F1121">
        <v>2.8659497999999999E-11</v>
      </c>
      <c r="G1121">
        <v>3.4047262E-12</v>
      </c>
      <c r="H1121">
        <v>2.4883186E-12</v>
      </c>
      <c r="I1121">
        <v>1.9751083999999999E-12</v>
      </c>
      <c r="J1121">
        <v>1.0633326E-12</v>
      </c>
      <c r="K1121">
        <v>7.3239769999999997E-13</v>
      </c>
      <c r="L1121">
        <v>4.8026880000000005E-13</v>
      </c>
      <c r="M1121">
        <v>3.9075264000000001E-13</v>
      </c>
      <c r="N1121">
        <v>3.6334997999999999E-13</v>
      </c>
      <c r="O1121">
        <v>3.4358149999999999E-13</v>
      </c>
      <c r="P1121">
        <v>3.4763165E-13</v>
      </c>
      <c r="Q1121">
        <v>4.1820814E-13</v>
      </c>
      <c r="R1121">
        <v>7.8817500000000002E-13</v>
      </c>
      <c r="S1121">
        <v>1.2080806E-12</v>
      </c>
      <c r="T1121" t="s">
        <v>0</v>
      </c>
      <c r="U1121" t="s">
        <v>0</v>
      </c>
      <c r="V1121">
        <v>6.2669314999999996E-6</v>
      </c>
      <c r="W1121">
        <v>7.6683239999999997E-12</v>
      </c>
      <c r="X1121">
        <v>9.9033289999999994E-13</v>
      </c>
      <c r="Y1121">
        <v>6.4522936999999997E-13</v>
      </c>
      <c r="Z1121">
        <v>6.5399219999999998E-13</v>
      </c>
      <c r="AA1121">
        <v>4.2702940000000003E-12</v>
      </c>
      <c r="AB1121">
        <v>1.941914E-11</v>
      </c>
      <c r="AC1121" t="s">
        <v>0</v>
      </c>
      <c r="AD1121">
        <v>2.3490230000000001E-11</v>
      </c>
      <c r="AE1121">
        <v>9.9533549999999998E-12</v>
      </c>
      <c r="AF1121">
        <v>4.6782234999999998E-12</v>
      </c>
      <c r="AG1121">
        <v>2.9579120999999999E-12</v>
      </c>
      <c r="AH1121">
        <v>2.6587428E-12</v>
      </c>
      <c r="AI1121">
        <v>2.8937841999999998E-12</v>
      </c>
      <c r="AJ1121">
        <v>2.4595243000000001E-12</v>
      </c>
      <c r="AM1121" s="28" t="s">
        <v>22</v>
      </c>
      <c r="AN1121" s="21"/>
      <c r="AO1121" s="1">
        <f>(SUM(B1130:O1138)+SUM(P1130:R1134))/140</f>
        <v>3.362601264259592E-5</v>
      </c>
      <c r="AP1121" s="21"/>
      <c r="AR1121" s="28" t="s">
        <v>22</v>
      </c>
      <c r="AS1121" s="21"/>
      <c r="AT1121" s="2">
        <f>((AO1121-AO$11)*100)/AO$11</f>
        <v>-38.207579292062917</v>
      </c>
      <c r="AU1121">
        <f>SUM(AT1121:AT1124)/4</f>
        <v>-48.622746150280392</v>
      </c>
      <c r="AZ1121" s="26" t="s">
        <v>8</v>
      </c>
      <c r="BA1121" s="21">
        <f t="shared" si="456"/>
        <v>2.3588183339269177E-3</v>
      </c>
      <c r="BB1121" s="21">
        <f t="shared" si="457"/>
        <v>2.358818333926918E-6</v>
      </c>
      <c r="BC1121" s="21">
        <f t="shared" si="458"/>
        <v>1.9059252138129497E-4</v>
      </c>
      <c r="BD1121" s="21">
        <f t="shared" si="459"/>
        <v>2.2871102565755396E-3</v>
      </c>
      <c r="BE1121" s="21">
        <f t="shared" si="460"/>
        <v>2.2871102565755397</v>
      </c>
      <c r="BF1121" s="21">
        <f t="shared" si="461"/>
        <v>2.28711025657554E-18</v>
      </c>
      <c r="BG1121" s="1">
        <f t="shared" ref="BG1121:BG1128" si="467">BF1121*BA$2</f>
        <v>8.0445672609659761E-4</v>
      </c>
      <c r="BH1121" s="1">
        <f t="shared" si="462"/>
        <v>0.29362670502525812</v>
      </c>
      <c r="BI1121" s="22">
        <f>BH1121*BD$2</f>
        <v>1.7369880020613504</v>
      </c>
      <c r="BJ1121" s="22">
        <f t="shared" si="464"/>
        <v>3.4739760041227008</v>
      </c>
      <c r="BK1121" s="22">
        <f t="shared" si="465"/>
        <v>10.421928012368102</v>
      </c>
      <c r="BL1121" s="48">
        <f t="shared" ref="BL1121:BL1130" si="468">AVERAGE(BI1121:BK1121)</f>
        <v>5.2109640061840512</v>
      </c>
      <c r="BM1121" s="50">
        <f>BI1121-BI$11</f>
        <v>0.17455594673675412</v>
      </c>
      <c r="BN1121" s="50">
        <f>BJ1121-BJ$11</f>
        <v>0.34911189347350824</v>
      </c>
      <c r="BO1121" s="50">
        <f>BK1121-BK$11</f>
        <v>1.0473356804205238</v>
      </c>
      <c r="BP1121" s="50">
        <f>BL1121-BL$11</f>
        <v>0.52366784021026191</v>
      </c>
    </row>
    <row r="1122" spans="1:68" x14ac:dyDescent="0.25">
      <c r="A1122">
        <v>1.7541652E-12</v>
      </c>
      <c r="B1122">
        <v>1.4250542000000001E-12</v>
      </c>
      <c r="C1122" t="s">
        <v>0</v>
      </c>
      <c r="D1122" t="s">
        <v>0</v>
      </c>
      <c r="E1122" t="s">
        <v>0</v>
      </c>
      <c r="F1122">
        <v>3.3887805999999999E-11</v>
      </c>
      <c r="G1122">
        <v>2.0550014E-12</v>
      </c>
      <c r="H1122">
        <v>1.0627678000000001E-12</v>
      </c>
      <c r="I1122">
        <v>9.0729642999999998E-13</v>
      </c>
      <c r="J1122">
        <v>7.226513E-13</v>
      </c>
      <c r="K1122">
        <v>6.3618429999999998E-13</v>
      </c>
      <c r="L1122">
        <v>4.6920470000000005E-13</v>
      </c>
      <c r="M1122">
        <v>3.8707937E-13</v>
      </c>
      <c r="N1122">
        <v>3.6188827999999999E-13</v>
      </c>
      <c r="O1122">
        <v>4.0172452000000002E-13</v>
      </c>
      <c r="P1122">
        <v>4.6415160000000001E-13</v>
      </c>
      <c r="Q1122">
        <v>5.8889499999999999E-13</v>
      </c>
      <c r="R1122">
        <v>7.3134440000000001E-13</v>
      </c>
      <c r="S1122">
        <v>7.3872933999999997E-13</v>
      </c>
      <c r="T1122" t="s">
        <v>0</v>
      </c>
      <c r="U1122" t="s">
        <v>0</v>
      </c>
      <c r="V1122">
        <v>7.9075390000000003E-4</v>
      </c>
      <c r="W1122">
        <v>7.8361800000000006E-12</v>
      </c>
      <c r="X1122">
        <v>9.312012E-13</v>
      </c>
      <c r="Y1122">
        <v>9.4388810000000004E-13</v>
      </c>
      <c r="Z1122">
        <v>1.8476690000000002E-12</v>
      </c>
      <c r="AA1122">
        <v>6.7564642999999997E-12</v>
      </c>
      <c r="AB1122">
        <v>2.5262561E-11</v>
      </c>
      <c r="AC1122" t="s">
        <v>0</v>
      </c>
      <c r="AD1122">
        <v>4.7666420000000003E-11</v>
      </c>
      <c r="AE1122">
        <v>1.1057145E-11</v>
      </c>
      <c r="AF1122">
        <v>3.1530222999999999E-12</v>
      </c>
      <c r="AG1122">
        <v>2.6555764999999999E-12</v>
      </c>
      <c r="AH1122">
        <v>2.4840660000000001E-12</v>
      </c>
      <c r="AI1122">
        <v>2.6781366000000002E-12</v>
      </c>
      <c r="AJ1122">
        <v>2.3906669999999998E-12</v>
      </c>
      <c r="AM1122" s="28" t="s">
        <v>25</v>
      </c>
      <c r="AN1122" s="21"/>
      <c r="AO1122" s="21">
        <f>SUM(E1121:R1129)/126</f>
        <v>1.1760121679375483E-5</v>
      </c>
      <c r="AP1122" s="21"/>
      <c r="AR1122" s="28" t="s">
        <v>25</v>
      </c>
      <c r="AS1122" s="21"/>
      <c r="AT1122" s="2">
        <f>((AO1122-AO$12)*100)/AO$12</f>
        <v>-67.184291927177838</v>
      </c>
      <c r="AZ1122" s="27" t="s">
        <v>11</v>
      </c>
      <c r="BA1122" s="21">
        <f t="shared" si="456"/>
        <v>1.2866520367152228E-3</v>
      </c>
      <c r="BB1122" s="21">
        <f t="shared" si="457"/>
        <v>1.2866520367152227E-6</v>
      </c>
      <c r="BC1122" s="21">
        <f t="shared" si="458"/>
        <v>1.0396148456658999E-4</v>
      </c>
      <c r="BD1122" s="21">
        <f t="shared" si="459"/>
        <v>1.2475378147990799E-3</v>
      </c>
      <c r="BE1122" s="21">
        <f t="shared" si="460"/>
        <v>1.2475378147990799</v>
      </c>
      <c r="BF1122" s="21">
        <f t="shared" si="461"/>
        <v>1.2475378147990801E-18</v>
      </c>
      <c r="BG1122" s="1">
        <f t="shared" si="467"/>
        <v>4.3880271328835445E-4</v>
      </c>
      <c r="BH1122" s="1">
        <f t="shared" si="462"/>
        <v>0.16016299035024936</v>
      </c>
      <c r="BI1122" s="22">
        <f t="shared" ref="BI1122:BI1131" si="469">BH1122*BD$2</f>
        <v>0.94746556716876207</v>
      </c>
      <c r="BJ1122" s="22">
        <f t="shared" si="464"/>
        <v>1.8949311343375241</v>
      </c>
      <c r="BK1122" s="22">
        <f t="shared" si="465"/>
        <v>5.6847934030125726</v>
      </c>
      <c r="BL1122" s="48">
        <f t="shared" si="468"/>
        <v>2.8423967015062863</v>
      </c>
      <c r="BM1122" s="50">
        <f>BI1122-BI$12</f>
        <v>-0.2119342464694246</v>
      </c>
      <c r="BN1122" s="50">
        <f>BJ1122-BJ$12</f>
        <v>-0.42386849293884921</v>
      </c>
      <c r="BO1122" s="50">
        <f>BK1122-BK$12</f>
        <v>-1.2716054788165474</v>
      </c>
      <c r="BP1122" s="50">
        <f>BL1122-BL$12</f>
        <v>-0.6358027394082737</v>
      </c>
    </row>
    <row r="1123" spans="1:68" x14ac:dyDescent="0.25">
      <c r="A1123">
        <v>1.7877876E-12</v>
      </c>
      <c r="B1123">
        <v>1.0065215000000001E-12</v>
      </c>
      <c r="C1123" t="s">
        <v>0</v>
      </c>
      <c r="D1123" t="s">
        <v>0</v>
      </c>
      <c r="E1123" t="s">
        <v>0</v>
      </c>
      <c r="F1123">
        <v>1.1564218999999999E-11</v>
      </c>
      <c r="G1123">
        <v>1.2679561E-12</v>
      </c>
      <c r="H1123">
        <v>6.5993869999999997E-13</v>
      </c>
      <c r="I1123">
        <v>3.7731572000000002E-13</v>
      </c>
      <c r="J1123">
        <v>3.4342725000000001E-13</v>
      </c>
      <c r="K1123">
        <v>4.1506615000000002E-13</v>
      </c>
      <c r="L1123">
        <v>3.8254090000000002E-13</v>
      </c>
      <c r="M1123">
        <v>3.5136558000000001E-13</v>
      </c>
      <c r="N1123">
        <v>3.8316400999999998E-13</v>
      </c>
      <c r="O1123">
        <v>5.0326192999999996E-13</v>
      </c>
      <c r="P1123">
        <v>6.0020245000000001E-13</v>
      </c>
      <c r="Q1123">
        <v>7.1487900000000001E-13</v>
      </c>
      <c r="R1123">
        <v>7.6722606999999997E-13</v>
      </c>
      <c r="S1123">
        <v>4.8947529999999996E-13</v>
      </c>
      <c r="T1123" t="s">
        <v>0</v>
      </c>
      <c r="U1123" t="s">
        <v>0</v>
      </c>
      <c r="V1123" t="s">
        <v>0</v>
      </c>
      <c r="W1123">
        <v>3.1531366000000001E-12</v>
      </c>
      <c r="X1123">
        <v>1.3916693000000001E-12</v>
      </c>
      <c r="Y1123">
        <v>1.2610208000000001E-12</v>
      </c>
      <c r="Z1123">
        <v>2.1634455999999999E-12</v>
      </c>
      <c r="AA1123">
        <v>4.0965707000000002E-12</v>
      </c>
      <c r="AB1123" t="s">
        <v>0</v>
      </c>
      <c r="AC1123" t="s">
        <v>0</v>
      </c>
      <c r="AD1123">
        <v>7.6643800000000004E-4</v>
      </c>
      <c r="AE1123">
        <v>1.6445297999999999E-11</v>
      </c>
      <c r="AF1123">
        <v>3.3307309E-12</v>
      </c>
      <c r="AG1123">
        <v>2.6505818E-12</v>
      </c>
      <c r="AH1123">
        <v>2.8624533000000001E-12</v>
      </c>
      <c r="AI1123">
        <v>3.0758077999999999E-12</v>
      </c>
      <c r="AJ1123">
        <v>2.7127459999999998E-12</v>
      </c>
      <c r="AM1123" s="35" t="s">
        <v>27</v>
      </c>
      <c r="AN1123" s="21"/>
      <c r="AO1123" s="21">
        <f>(SUM(S1130:AB1138)+SUM(P1135:R1138))/67</f>
        <v>1.6902333626492581E-5</v>
      </c>
      <c r="AP1123" s="21"/>
      <c r="AR1123" s="35" t="s">
        <v>27</v>
      </c>
      <c r="AS1123" s="21"/>
      <c r="AT1123" s="2">
        <f>((AO1123-AO$13)*100)/AO$13</f>
        <v>-40.5929495879085</v>
      </c>
      <c r="AZ1123" s="27" t="s">
        <v>14</v>
      </c>
      <c r="BA1123" s="21">
        <f t="shared" si="456"/>
        <v>1.4028618192991427E-3</v>
      </c>
      <c r="BB1123" s="21">
        <f t="shared" si="457"/>
        <v>1.4028618192991426E-6</v>
      </c>
      <c r="BC1123" s="21">
        <f t="shared" si="458"/>
        <v>1.1335123499937072E-4</v>
      </c>
      <c r="BD1123" s="21">
        <f t="shared" si="459"/>
        <v>1.3602148199924487E-3</v>
      </c>
      <c r="BE1123" s="21">
        <f t="shared" si="460"/>
        <v>1.3602148199924486</v>
      </c>
      <c r="BF1123" s="21">
        <f t="shared" si="461"/>
        <v>1.3602148199924488E-18</v>
      </c>
      <c r="BG1123" s="1">
        <f t="shared" si="467"/>
        <v>4.78435159710044E-4</v>
      </c>
      <c r="BH1123" s="1">
        <f t="shared" si="462"/>
        <v>0.17462883329416606</v>
      </c>
      <c r="BI1123" s="22">
        <f t="shared" si="469"/>
        <v>1.0330401937379827</v>
      </c>
      <c r="BJ1123" s="22">
        <f t="shared" si="464"/>
        <v>2.0660803874759655</v>
      </c>
      <c r="BK1123" s="22">
        <f t="shared" si="465"/>
        <v>6.1982411624278964</v>
      </c>
      <c r="BL1123" s="48">
        <f t="shared" si="468"/>
        <v>3.0991205812139477</v>
      </c>
      <c r="BM1123" s="50">
        <f>BI1123-BI$13</f>
        <v>-0.20462805196848932</v>
      </c>
      <c r="BN1123" s="50">
        <f>BJ1123-BJ$13</f>
        <v>-0.40925610393697864</v>
      </c>
      <c r="BO1123" s="50">
        <f>BK1123-BK$13</f>
        <v>-1.2277683118109355</v>
      </c>
      <c r="BP1123" s="50">
        <f>BL1123-BL$13</f>
        <v>-0.61388415590546819</v>
      </c>
    </row>
    <row r="1124" spans="1:68" x14ac:dyDescent="0.25">
      <c r="A1124">
        <v>3.8020450000000003E-12</v>
      </c>
      <c r="B1124">
        <v>1.0573149000000001E-12</v>
      </c>
      <c r="C1124" t="s">
        <v>0</v>
      </c>
      <c r="D1124" t="s">
        <v>0</v>
      </c>
      <c r="E1124">
        <v>2.2021827E-11</v>
      </c>
      <c r="F1124">
        <v>1.8563290000000001E-11</v>
      </c>
      <c r="G1124">
        <v>1.2885421000000001E-12</v>
      </c>
      <c r="H1124">
        <v>5.1678116999999997E-13</v>
      </c>
      <c r="I1124">
        <v>2.0768373999999999E-13</v>
      </c>
      <c r="J1124">
        <v>2.5009836000000001E-13</v>
      </c>
      <c r="K1124">
        <v>1.8228874E-13</v>
      </c>
      <c r="L1124">
        <v>2.0085822000000001E-13</v>
      </c>
      <c r="M1124">
        <v>3.4685174999999998E-13</v>
      </c>
      <c r="N1124">
        <v>4.6060096000000001E-13</v>
      </c>
      <c r="O1124">
        <v>6.3146336000000002E-13</v>
      </c>
      <c r="P1124">
        <v>7.9191492999999996E-13</v>
      </c>
      <c r="Q1124">
        <v>9.1056520000000008E-13</v>
      </c>
      <c r="R1124">
        <v>1.6768699999999999E-12</v>
      </c>
      <c r="S1124">
        <v>6.0677597000000002E-13</v>
      </c>
      <c r="T1124" t="s">
        <v>0</v>
      </c>
      <c r="U1124" t="s">
        <v>0</v>
      </c>
      <c r="V1124" t="s">
        <v>0</v>
      </c>
      <c r="W1124">
        <v>3.725962E-12</v>
      </c>
      <c r="X1124">
        <v>2.3210579999999999E-12</v>
      </c>
      <c r="Y1124">
        <v>2.1960036E-12</v>
      </c>
      <c r="Z1124">
        <v>3.0053336000000001E-12</v>
      </c>
      <c r="AA1124">
        <v>8.5487240000000006E-12</v>
      </c>
      <c r="AB1124" t="s">
        <v>0</v>
      </c>
      <c r="AC1124" t="s">
        <v>0</v>
      </c>
      <c r="AD1124" t="s">
        <v>0</v>
      </c>
      <c r="AE1124">
        <v>3.2006894999999999E-12</v>
      </c>
      <c r="AF1124">
        <v>3.8333090000000002E-12</v>
      </c>
      <c r="AG1124">
        <v>3.2598180000000002E-12</v>
      </c>
      <c r="AH1124">
        <v>4.0424903000000002E-12</v>
      </c>
      <c r="AI1124">
        <v>5.0523609999999999E-12</v>
      </c>
      <c r="AJ1124">
        <v>5.1405998E-12</v>
      </c>
      <c r="AM1124" s="35" t="s">
        <v>28</v>
      </c>
      <c r="AN1124" s="21"/>
      <c r="AO1124" s="21">
        <f>SUM(S1121:AB1129)/54</f>
        <v>1.2263227306779978E-4</v>
      </c>
      <c r="AP1124" s="2"/>
      <c r="AR1124" s="35" t="s">
        <v>28</v>
      </c>
      <c r="AS1124" s="21"/>
      <c r="AT1124" s="2">
        <f>((AO1124-AO$14)*100)/AO$14</f>
        <v>-48.506163793972306</v>
      </c>
      <c r="AZ1124" s="30" t="s">
        <v>17</v>
      </c>
      <c r="BA1124" s="21">
        <f t="shared" si="456"/>
        <v>2.240450100576673E-3</v>
      </c>
      <c r="BB1124" s="21">
        <f t="shared" si="457"/>
        <v>2.240450100576673E-6</v>
      </c>
      <c r="BC1124" s="21">
        <f t="shared" si="458"/>
        <v>1.8102836812659517E-4</v>
      </c>
      <c r="BD1124" s="21">
        <f t="shared" si="459"/>
        <v>2.1723404175191421E-3</v>
      </c>
      <c r="BE1124" s="21">
        <f t="shared" si="460"/>
        <v>2.1723404175191421</v>
      </c>
      <c r="BF1124" s="21">
        <f t="shared" si="461"/>
        <v>2.1723404175191422E-18</v>
      </c>
      <c r="BG1124" s="1">
        <f t="shared" si="467"/>
        <v>7.6408815675609552E-4</v>
      </c>
      <c r="BH1124" s="1">
        <f t="shared" si="462"/>
        <v>0.27889217721597487</v>
      </c>
      <c r="BI1124" s="22">
        <f t="shared" si="469"/>
        <v>1.6498239342747956</v>
      </c>
      <c r="BJ1124" s="22">
        <f t="shared" si="464"/>
        <v>3.2996478685495911</v>
      </c>
      <c r="BK1124" s="22">
        <f t="shared" si="465"/>
        <v>9.898943605648773</v>
      </c>
      <c r="BL1124" s="48">
        <f t="shared" si="468"/>
        <v>4.9494718028243865</v>
      </c>
      <c r="BM1124" s="50">
        <f>BI1124-BI$14</f>
        <v>-0.44061792165379665</v>
      </c>
      <c r="BN1124" s="50">
        <f>BJ1124-BJ$14</f>
        <v>-0.8812358433075933</v>
      </c>
      <c r="BO1124" s="50">
        <f>BK1124-BK$14</f>
        <v>-2.6437075299227804</v>
      </c>
      <c r="BP1124" s="50">
        <f>BL1124-BL$14</f>
        <v>-1.3218537649613902</v>
      </c>
    </row>
    <row r="1125" spans="1:68" x14ac:dyDescent="0.25">
      <c r="A1125">
        <v>7.5964369999999998E-12</v>
      </c>
      <c r="B1125">
        <v>2.3830769999999999E-12</v>
      </c>
      <c r="C1125" t="s">
        <v>0</v>
      </c>
      <c r="D1125" t="s">
        <v>0</v>
      </c>
      <c r="E1125">
        <v>1.0446614E-11</v>
      </c>
      <c r="F1125">
        <v>3.9205549999999999E-12</v>
      </c>
      <c r="G1125">
        <v>1.0294021E-12</v>
      </c>
      <c r="H1125">
        <v>2.7867582E-13</v>
      </c>
      <c r="I1125">
        <v>1.9285425000000001E-13</v>
      </c>
      <c r="J1125">
        <v>1.1632180999999999E-13</v>
      </c>
      <c r="K1125">
        <v>1.4786443000000001E-13</v>
      </c>
      <c r="L1125">
        <v>2.5097304E-13</v>
      </c>
      <c r="M1125">
        <v>4.1943952000000001E-13</v>
      </c>
      <c r="N1125">
        <v>6.1147554999999999E-13</v>
      </c>
      <c r="O1125">
        <v>8.5617500000000003E-13</v>
      </c>
      <c r="P1125">
        <v>1.1276812E-12</v>
      </c>
      <c r="Q1125">
        <v>1.5062971000000001E-12</v>
      </c>
      <c r="R1125">
        <v>4.056689E-12</v>
      </c>
      <c r="S1125" t="s">
        <v>0</v>
      </c>
      <c r="T1125" t="s">
        <v>0</v>
      </c>
      <c r="U1125" t="s">
        <v>0</v>
      </c>
      <c r="V1125" t="s">
        <v>0</v>
      </c>
      <c r="W1125">
        <v>6.3763309999999999E-12</v>
      </c>
      <c r="X1125">
        <v>2.9669600000000001E-12</v>
      </c>
      <c r="Y1125">
        <v>3.6545988000000003E-12</v>
      </c>
      <c r="Z1125">
        <v>4.3316848000000003E-12</v>
      </c>
      <c r="AA1125">
        <v>1.8111736000000001E-4</v>
      </c>
      <c r="AB1125" t="s">
        <v>0</v>
      </c>
      <c r="AC1125" t="s">
        <v>0</v>
      </c>
      <c r="AD1125" t="s">
        <v>0</v>
      </c>
      <c r="AE1125">
        <v>7.4015680000000004E-12</v>
      </c>
      <c r="AF1125">
        <v>3.8699806999999996E-12</v>
      </c>
      <c r="AG1125">
        <v>3.1763094999999999E-12</v>
      </c>
      <c r="AH1125">
        <v>5.3479585999999998E-12</v>
      </c>
      <c r="AI1125">
        <v>1.0588292E-11</v>
      </c>
      <c r="AJ1125">
        <v>1.5032087999999999E-11</v>
      </c>
      <c r="AM1125" s="33" t="s">
        <v>29</v>
      </c>
      <c r="AN1125" s="21"/>
      <c r="AO1125" s="1">
        <f>(SUM(AC1116:AJ1138)+SUM(A1116:D1129))/173</f>
        <v>1.0600268367740922E-3</v>
      </c>
      <c r="AP1125" s="21"/>
      <c r="AR1125" s="33" t="s">
        <v>29</v>
      </c>
      <c r="AS1125" s="21"/>
      <c r="AT1125" s="2">
        <f>((AO1125-AO$15)*100)/AO$15</f>
        <v>-10.406470186550887</v>
      </c>
      <c r="AZ1125" s="30" t="s">
        <v>19</v>
      </c>
      <c r="BA1125" s="21">
        <f t="shared" si="456"/>
        <v>2.414909617718162E-3</v>
      </c>
      <c r="BB1125" s="21">
        <f t="shared" si="457"/>
        <v>2.414909617718162E-6</v>
      </c>
      <c r="BC1125" s="21">
        <f t="shared" si="458"/>
        <v>1.9512469711162748E-4</v>
      </c>
      <c r="BD1125" s="21">
        <f t="shared" si="459"/>
        <v>2.3414963653395297E-3</v>
      </c>
      <c r="BE1125" s="21">
        <f t="shared" si="460"/>
        <v>2.3414963653395295</v>
      </c>
      <c r="BF1125" s="21">
        <f t="shared" si="461"/>
        <v>2.3414963653395299E-18</v>
      </c>
      <c r="BG1125" s="1">
        <f t="shared" si="467"/>
        <v>8.2358622406269956E-4</v>
      </c>
      <c r="BH1125" s="1">
        <f t="shared" si="462"/>
        <v>0.30060897178288531</v>
      </c>
      <c r="BI1125" s="22">
        <f t="shared" si="469"/>
        <v>1.7782925338959019</v>
      </c>
      <c r="BJ1125" s="22">
        <f t="shared" si="464"/>
        <v>3.5565850677918038</v>
      </c>
      <c r="BK1125" s="22">
        <f t="shared" si="465"/>
        <v>10.669755203375411</v>
      </c>
      <c r="BL1125" s="48">
        <f t="shared" si="468"/>
        <v>5.3348776016877055</v>
      </c>
      <c r="BM1125" s="50">
        <f>BI1125-BI$15</f>
        <v>-0.17069534728724056</v>
      </c>
      <c r="BN1125" s="50">
        <f>BJ1125-BJ$15</f>
        <v>-0.34139069457448112</v>
      </c>
      <c r="BO1125" s="50">
        <f>BK1125-BK$15</f>
        <v>-1.0241720837234443</v>
      </c>
      <c r="BP1125" s="50">
        <f>BL1125-BL$15</f>
        <v>-0.51208604186172124</v>
      </c>
    </row>
    <row r="1126" spans="1:68" x14ac:dyDescent="0.25">
      <c r="A1126">
        <v>7.1055160000000001E-4</v>
      </c>
      <c r="B1126">
        <v>5.8117070000000004E-12</v>
      </c>
      <c r="C1126" t="s">
        <v>0</v>
      </c>
      <c r="D1126" t="s">
        <v>0</v>
      </c>
      <c r="E1126">
        <v>1.825289E-12</v>
      </c>
      <c r="F1126">
        <v>2.6966711999999999E-12</v>
      </c>
      <c r="G1126">
        <v>8.9571486999999997E-13</v>
      </c>
      <c r="H1126">
        <v>4.8974144000000003E-13</v>
      </c>
      <c r="I1126">
        <v>1.8188924000000001E-13</v>
      </c>
      <c r="J1126">
        <v>1.2168379E-13</v>
      </c>
      <c r="K1126">
        <v>1.0674852E-13</v>
      </c>
      <c r="L1126">
        <v>1.3576222E-13</v>
      </c>
      <c r="M1126">
        <v>2.7440690000000002E-13</v>
      </c>
      <c r="N1126">
        <v>7.2872559999999995E-13</v>
      </c>
      <c r="O1126">
        <v>1.1292700000000001E-12</v>
      </c>
      <c r="P1126">
        <v>1.7136514000000001E-12</v>
      </c>
      <c r="Q1126">
        <v>2.7097772999999998E-12</v>
      </c>
      <c r="R1126">
        <v>2.7613223999999999E-11</v>
      </c>
      <c r="S1126" t="s">
        <v>0</v>
      </c>
      <c r="T1126" t="s">
        <v>0</v>
      </c>
      <c r="U1126" t="s">
        <v>0</v>
      </c>
      <c r="V1126" t="s">
        <v>0</v>
      </c>
      <c r="W1126">
        <v>4.0897463000000003E-12</v>
      </c>
      <c r="X1126">
        <v>3.3479970000000002E-12</v>
      </c>
      <c r="Y1126">
        <v>5.4549815000000003E-12</v>
      </c>
      <c r="Z1126">
        <v>4.8305635E-12</v>
      </c>
      <c r="AA1126">
        <v>2.1814919999999999E-4</v>
      </c>
      <c r="AB1126" t="s">
        <v>0</v>
      </c>
      <c r="AC1126" t="s">
        <v>0</v>
      </c>
      <c r="AD1126" t="s">
        <v>0</v>
      </c>
      <c r="AE1126">
        <v>2.2477558000000001E-12</v>
      </c>
      <c r="AF1126">
        <v>1.7973639E-12</v>
      </c>
      <c r="AG1126">
        <v>2.5240989999999999E-12</v>
      </c>
      <c r="AH1126">
        <v>7.9829630000000007E-12</v>
      </c>
      <c r="AI1126">
        <v>2.4562635999999999E-5</v>
      </c>
      <c r="AJ1126">
        <v>4.0497340000000001E-4</v>
      </c>
      <c r="AM1126" t="s">
        <v>30</v>
      </c>
      <c r="AN1126" s="21"/>
      <c r="AO1126" s="21">
        <f>SUM(U1144:W1145)/6</f>
        <v>3.893672916666667E-3</v>
      </c>
      <c r="AP1126" s="21"/>
      <c r="AR1126" t="s">
        <v>30</v>
      </c>
      <c r="AT1126" s="2">
        <f>((AO1126-AO$16)*100)/AO$16</f>
        <v>17.376852189636306</v>
      </c>
      <c r="AZ1126" s="28" t="s">
        <v>22</v>
      </c>
      <c r="BA1126" s="21">
        <f t="shared" si="456"/>
        <v>3.362601264259592E-5</v>
      </c>
      <c r="BB1126" s="21">
        <f t="shared" si="457"/>
        <v>3.3626012642595924E-8</v>
      </c>
      <c r="BC1126" s="21">
        <f t="shared" si="458"/>
        <v>2.7169818215217507E-6</v>
      </c>
      <c r="BD1126" s="21">
        <f t="shared" si="459"/>
        <v>3.2603781858261008E-5</v>
      </c>
      <c r="BE1126" s="21">
        <f t="shared" si="460"/>
        <v>3.2603781858261009E-2</v>
      </c>
      <c r="BF1126" s="21">
        <f t="shared" si="461"/>
        <v>3.2603781858261014E-20</v>
      </c>
      <c r="BG1126" s="1">
        <f t="shared" si="467"/>
        <v>1.1467891211915437E-5</v>
      </c>
      <c r="BH1126" s="1">
        <f t="shared" si="462"/>
        <v>4.1857802923491345E-3</v>
      </c>
      <c r="BI1126" s="22">
        <f t="shared" si="469"/>
        <v>2.4761542539020312E-2</v>
      </c>
      <c r="BJ1126" s="22">
        <f t="shared" si="464"/>
        <v>4.9523085078040624E-2</v>
      </c>
      <c r="BK1126" s="22">
        <f t="shared" si="465"/>
        <v>0.14856925523412187</v>
      </c>
      <c r="BL1126" s="48">
        <f t="shared" si="468"/>
        <v>7.4284627617060936E-2</v>
      </c>
      <c r="BM1126" s="50">
        <f>BI1126-BI$16</f>
        <v>-1.5310592935419427E-2</v>
      </c>
      <c r="BN1126" s="50">
        <f>BJ1126-BJ$16</f>
        <v>-3.0621185870838855E-2</v>
      </c>
      <c r="BO1126" s="50">
        <f>BK1126-BK$16</f>
        <v>-9.1863557612516578E-2</v>
      </c>
      <c r="BP1126" s="50">
        <f>BL1126-BL$16</f>
        <v>-4.5931778806258275E-2</v>
      </c>
    </row>
    <row r="1127" spans="1:68" x14ac:dyDescent="0.25">
      <c r="A1127">
        <v>2.3619886E-3</v>
      </c>
      <c r="B1127">
        <v>5.6308569999999997E-4</v>
      </c>
      <c r="C1127">
        <v>7.1490339999999996E-13</v>
      </c>
      <c r="D1127">
        <v>1.1221571999999999E-12</v>
      </c>
      <c r="E1127">
        <v>1.7387210999999999E-12</v>
      </c>
      <c r="F1127">
        <v>2.0371877E-12</v>
      </c>
      <c r="G1127">
        <v>1.1200149E-12</v>
      </c>
      <c r="H1127">
        <v>8.1468429999999998E-13</v>
      </c>
      <c r="I1127">
        <v>2.4529437000000002E-13</v>
      </c>
      <c r="J1127">
        <v>2.3722842E-13</v>
      </c>
      <c r="K1127">
        <v>1.8021474E-13</v>
      </c>
      <c r="L1127">
        <v>2.2192263E-13</v>
      </c>
      <c r="M1127">
        <v>4.3848425999999998E-13</v>
      </c>
      <c r="N1127">
        <v>1.0394638000000001E-12</v>
      </c>
      <c r="O1127">
        <v>2.4584407999999998E-12</v>
      </c>
      <c r="P1127">
        <v>5.4105704000000003E-12</v>
      </c>
      <c r="Q1127">
        <v>6.4683666000000003E-12</v>
      </c>
      <c r="R1127">
        <v>3.1840873999999998E-4</v>
      </c>
      <c r="S1127" t="s">
        <v>0</v>
      </c>
      <c r="T1127" t="s">
        <v>0</v>
      </c>
      <c r="U1127" t="s">
        <v>0</v>
      </c>
      <c r="V1127" t="s">
        <v>0</v>
      </c>
      <c r="W1127">
        <v>1.2160657E-12</v>
      </c>
      <c r="X1127">
        <v>2.1851296999999998E-12</v>
      </c>
      <c r="Y1127">
        <v>2.4120435E-4</v>
      </c>
      <c r="Z1127">
        <v>8.0296730000000002E-4</v>
      </c>
      <c r="AA1127">
        <v>3.9365940000000001E-4</v>
      </c>
      <c r="AB1127" t="s">
        <v>0</v>
      </c>
      <c r="AC1127" t="s">
        <v>0</v>
      </c>
      <c r="AD1127" t="s">
        <v>0</v>
      </c>
      <c r="AE1127">
        <v>1.4500717999999999E-12</v>
      </c>
      <c r="AF1127">
        <v>3.4210714000000001E-12</v>
      </c>
      <c r="AG1127">
        <v>4.0435845000000002E-12</v>
      </c>
      <c r="AH1127">
        <v>4.7260132999999999E-11</v>
      </c>
      <c r="AI1127">
        <v>2.0089125999999999E-4</v>
      </c>
      <c r="AJ1127">
        <v>1.0574308000000001E-3</v>
      </c>
      <c r="AM1127" t="s">
        <v>31</v>
      </c>
      <c r="AN1127" s="21"/>
      <c r="AO1127" s="21">
        <f>((SUM(A1112:Z1145)+SUM(AA1112:AJ1138))/895)</f>
        <v>8.6203115441326416E-4</v>
      </c>
      <c r="AP1127" s="21"/>
      <c r="AR1127" t="s">
        <v>31</v>
      </c>
      <c r="AT1127" s="2">
        <f>((AO1127-AO$17)*100)/AO$17</f>
        <v>-10.06360212819235</v>
      </c>
      <c r="AZ1127" s="28" t="s">
        <v>25</v>
      </c>
      <c r="BA1127" s="21">
        <f t="shared" si="456"/>
        <v>1.1760121679375483E-5</v>
      </c>
      <c r="BB1127" s="21">
        <f t="shared" si="457"/>
        <v>1.1760121679375484E-8</v>
      </c>
      <c r="BC1127" s="21">
        <f t="shared" si="458"/>
        <v>9.5021783169353905E-7</v>
      </c>
      <c r="BD1127" s="21">
        <f t="shared" si="459"/>
        <v>1.1402613980322469E-5</v>
      </c>
      <c r="BE1127" s="21">
        <f t="shared" si="460"/>
        <v>1.140261398032247E-2</v>
      </c>
      <c r="BF1127" s="21">
        <f t="shared" si="461"/>
        <v>1.1402613980322471E-20</v>
      </c>
      <c r="BG1127" s="1">
        <f t="shared" si="467"/>
        <v>4.0106984283687247E-6</v>
      </c>
      <c r="BH1127" s="1">
        <f t="shared" si="462"/>
        <v>1.4639049263545844E-3</v>
      </c>
      <c r="BI1127" s="22">
        <f t="shared" si="469"/>
        <v>8.6599251693325521E-3</v>
      </c>
      <c r="BJ1127" s="22">
        <f t="shared" si="464"/>
        <v>1.7319850338665104E-2</v>
      </c>
      <c r="BK1127" s="22">
        <f t="shared" si="465"/>
        <v>5.1959551015995316E-2</v>
      </c>
      <c r="BL1127" s="48">
        <f t="shared" si="468"/>
        <v>2.5979775507997654E-2</v>
      </c>
      <c r="BM1127" s="50">
        <f>BI1127-BI$17</f>
        <v>-1.7729647623413815E-2</v>
      </c>
      <c r="BN1127" s="50">
        <f>BJ1127-BJ$17</f>
        <v>-3.545929524682763E-2</v>
      </c>
      <c r="BO1127" s="50">
        <f>BK1127-BK$17</f>
        <v>-0.1063778857404829</v>
      </c>
      <c r="BP1127" s="50">
        <f>BL1127-BL$17</f>
        <v>-5.3188942870241451E-2</v>
      </c>
    </row>
    <row r="1128" spans="1:68" x14ac:dyDescent="0.25">
      <c r="A1128">
        <v>1.170903E-3</v>
      </c>
      <c r="B1128">
        <v>5.1716947E-12</v>
      </c>
      <c r="C1128">
        <v>7.0336337000000003E-13</v>
      </c>
      <c r="D1128">
        <v>9.0718419999999998E-13</v>
      </c>
      <c r="E1128">
        <v>8.3948266999999996E-13</v>
      </c>
      <c r="F1128">
        <v>1.2563134999999999E-12</v>
      </c>
      <c r="G1128">
        <v>1.3490400000000001E-12</v>
      </c>
      <c r="H1128">
        <v>7.9325055999999998E-13</v>
      </c>
      <c r="I1128">
        <v>6.094376E-13</v>
      </c>
      <c r="J1128">
        <v>6.770573E-13</v>
      </c>
      <c r="K1128">
        <v>7.7897500000000002E-13</v>
      </c>
      <c r="L1128">
        <v>8.8804414000000001E-13</v>
      </c>
      <c r="M1128">
        <v>1.4579516E-12</v>
      </c>
      <c r="N1128">
        <v>2.9321589000000001E-12</v>
      </c>
      <c r="O1128">
        <v>5.8787814000000001E-12</v>
      </c>
      <c r="P1128">
        <v>6.7272216000000007E-5</v>
      </c>
      <c r="Q1128">
        <v>5.5969983999999999E-4</v>
      </c>
      <c r="R1128">
        <v>1.3700576999999999E-7</v>
      </c>
      <c r="S1128" t="s">
        <v>0</v>
      </c>
      <c r="T1128" t="s">
        <v>0</v>
      </c>
      <c r="U1128" t="s">
        <v>0</v>
      </c>
      <c r="V1128" t="s">
        <v>0</v>
      </c>
      <c r="W1128">
        <v>1.5794848E-12</v>
      </c>
      <c r="X1128">
        <v>4.1557624999999999E-12</v>
      </c>
      <c r="Y1128">
        <v>2.7423064000000003E-4</v>
      </c>
      <c r="Z1128">
        <v>1.4579368E-3</v>
      </c>
      <c r="AA1128">
        <v>1.3555702E-3</v>
      </c>
      <c r="AB1128" t="s">
        <v>0</v>
      </c>
      <c r="AC1128" t="s">
        <v>0</v>
      </c>
      <c r="AD1128" t="s">
        <v>0</v>
      </c>
      <c r="AE1128">
        <v>1.2999687E-12</v>
      </c>
      <c r="AF1128">
        <v>3.4048745E-12</v>
      </c>
      <c r="AG1128">
        <v>1.7970080000000001E-5</v>
      </c>
      <c r="AH1128">
        <v>4.4509999999999998E-4</v>
      </c>
      <c r="AI1128">
        <v>7.9128053000000005E-4</v>
      </c>
      <c r="AJ1128">
        <v>1.2962818999999999E-3</v>
      </c>
      <c r="AZ1128" s="35" t="s">
        <v>27</v>
      </c>
      <c r="BA1128" s="21">
        <f t="shared" si="456"/>
        <v>1.6902333626492581E-5</v>
      </c>
      <c r="BB1128" s="21">
        <f t="shared" si="457"/>
        <v>1.6902333626492582E-8</v>
      </c>
      <c r="BC1128" s="21">
        <f t="shared" si="458"/>
        <v>1.3657085570206006E-6</v>
      </c>
      <c r="BD1128" s="21">
        <f t="shared" si="459"/>
        <v>1.6388502684247207E-5</v>
      </c>
      <c r="BE1128" s="21">
        <f t="shared" si="460"/>
        <v>1.6388502684247207E-2</v>
      </c>
      <c r="BF1128" s="21">
        <f t="shared" si="461"/>
        <v>1.6388502684247209E-20</v>
      </c>
      <c r="BG1128" s="1">
        <f t="shared" si="467"/>
        <v>5.7644099916436923E-6</v>
      </c>
      <c r="BH1128" s="1">
        <f t="shared" si="462"/>
        <v>2.1040096469499476E-3</v>
      </c>
      <c r="BI1128" s="22">
        <f t="shared" si="469"/>
        <v>1.2446550161910581E-2</v>
      </c>
      <c r="BJ1128" s="22">
        <f t="shared" si="464"/>
        <v>2.4893100323821162E-2</v>
      </c>
      <c r="BK1128" s="22">
        <f t="shared" si="465"/>
        <v>7.4679300971463483E-2</v>
      </c>
      <c r="BL1128" s="48">
        <f t="shared" si="468"/>
        <v>3.7339650485731742E-2</v>
      </c>
      <c r="BM1128" s="50">
        <f>BI1128-BI$18</f>
        <v>-8.5047511997494354E-3</v>
      </c>
      <c r="BN1128" s="50">
        <f>BJ1128-BJ$18</f>
        <v>-1.7009502399498871E-2</v>
      </c>
      <c r="BO1128" s="50">
        <f>BK1128-BK$18</f>
        <v>-5.1028507198496623E-2</v>
      </c>
      <c r="BP1128" s="50">
        <f>BL1128-BL$18</f>
        <v>-2.5514253599248311E-2</v>
      </c>
    </row>
    <row r="1129" spans="1:68" x14ac:dyDescent="0.25">
      <c r="A1129" t="s">
        <v>0</v>
      </c>
      <c r="B1129" t="s">
        <v>0</v>
      </c>
      <c r="C1129">
        <v>5.7100905999999995E-13</v>
      </c>
      <c r="D1129">
        <v>1.9227254E-12</v>
      </c>
      <c r="E1129">
        <v>8.852319E-7</v>
      </c>
      <c r="F1129">
        <v>1.3903802999999999E-12</v>
      </c>
      <c r="G1129">
        <v>9.1555560000000007E-13</v>
      </c>
      <c r="H1129">
        <v>5.2980210000000003E-13</v>
      </c>
      <c r="I1129">
        <v>4.5787906999999999E-13</v>
      </c>
      <c r="J1129">
        <v>4.7722999999999998E-13</v>
      </c>
      <c r="K1129">
        <v>5.1940379999999996E-13</v>
      </c>
      <c r="L1129">
        <v>5.6193016999999997E-13</v>
      </c>
      <c r="M1129">
        <v>7.4768765999999996E-13</v>
      </c>
      <c r="N1129">
        <v>1.0225219000000001E-12</v>
      </c>
      <c r="O1129">
        <v>1.5551606E-12</v>
      </c>
      <c r="P1129">
        <v>3.787557E-12</v>
      </c>
      <c r="Q1129">
        <v>1.3491273000000001E-4</v>
      </c>
      <c r="R1129">
        <v>4.0045929999999998E-4</v>
      </c>
      <c r="S1129" t="s">
        <v>0</v>
      </c>
      <c r="T1129" t="s">
        <v>0</v>
      </c>
      <c r="U1129" t="s">
        <v>0</v>
      </c>
      <c r="V1129">
        <v>5.9622369999999997E-13</v>
      </c>
      <c r="W1129">
        <v>6.6401603999999999E-13</v>
      </c>
      <c r="X1129">
        <v>7.3107020000000005E-13</v>
      </c>
      <c r="Y1129">
        <v>1.4956102E-12</v>
      </c>
      <c r="Z1129">
        <v>4.3536996999999997E-12</v>
      </c>
      <c r="AA1129">
        <v>9.0028649999999999E-4</v>
      </c>
      <c r="AB1129" t="s">
        <v>0</v>
      </c>
      <c r="AC1129" t="s">
        <v>0</v>
      </c>
      <c r="AD1129" t="s">
        <v>0</v>
      </c>
      <c r="AE1129">
        <v>2.0489278999999998E-12</v>
      </c>
      <c r="AF1129">
        <v>2.6945699999999999E-12</v>
      </c>
      <c r="AG1129">
        <v>9.4238522999999996E-4</v>
      </c>
      <c r="AH1129">
        <v>1.8931954000000001E-4</v>
      </c>
      <c r="AI1129">
        <v>3.9243067000000001E-4</v>
      </c>
      <c r="AJ1129">
        <v>1.2455732000000001E-3</v>
      </c>
      <c r="AZ1129" s="35" t="s">
        <v>28</v>
      </c>
      <c r="BA1129" s="21">
        <f t="shared" si="456"/>
        <v>1.2263227306779978E-4</v>
      </c>
      <c r="BB1129" s="21">
        <f t="shared" si="457"/>
        <v>1.2263227306779979E-7</v>
      </c>
      <c r="BC1129" s="21">
        <f t="shared" si="458"/>
        <v>9.9086876638782236E-6</v>
      </c>
      <c r="BD1129" s="21">
        <f t="shared" si="459"/>
        <v>1.1890425196653868E-4</v>
      </c>
      <c r="BE1129" s="21">
        <f t="shared" si="460"/>
        <v>0.11890425196653868</v>
      </c>
      <c r="BF1129" s="21">
        <f t="shared" si="461"/>
        <v>1.189042519665387E-19</v>
      </c>
      <c r="BG1129" s="1">
        <f>BF1129*BA$2</f>
        <v>4.1822787065450493E-5</v>
      </c>
      <c r="BH1129" s="1">
        <f t="shared" si="462"/>
        <v>1.5265317278889429E-2</v>
      </c>
      <c r="BI1129" s="22">
        <f t="shared" si="469"/>
        <v>9.0304023807404876E-2</v>
      </c>
      <c r="BJ1129" s="22">
        <f t="shared" si="464"/>
        <v>0.18060804761480975</v>
      </c>
      <c r="BK1129" s="22">
        <f t="shared" si="465"/>
        <v>0.54182414284442926</v>
      </c>
      <c r="BL1129" s="48">
        <f t="shared" si="468"/>
        <v>0.27091207142221463</v>
      </c>
      <c r="BM1129" s="50">
        <f>BI1129-BI$19</f>
        <v>-8.5064584284050893E-2</v>
      </c>
      <c r="BN1129" s="50">
        <f>BJ1129-BJ$19</f>
        <v>-0.17012916856810179</v>
      </c>
      <c r="BO1129" s="50">
        <f>BK1129-BK$19</f>
        <v>-0.51038750570430524</v>
      </c>
      <c r="BP1129" s="50">
        <f>BL1129-BL$19</f>
        <v>-0.25519375285215262</v>
      </c>
    </row>
    <row r="1130" spans="1:68" x14ac:dyDescent="0.25">
      <c r="A1130" t="s">
        <v>0</v>
      </c>
      <c r="B1130" t="s">
        <v>0</v>
      </c>
      <c r="C1130">
        <v>1.3411365000000001E-12</v>
      </c>
      <c r="D1130">
        <v>2.3276220000000001E-12</v>
      </c>
      <c r="E1130">
        <v>2.0178629000000001E-12</v>
      </c>
      <c r="F1130">
        <v>8.8165099999999996E-13</v>
      </c>
      <c r="G1130">
        <v>6.5758449999999998E-13</v>
      </c>
      <c r="H1130">
        <v>5.8315743999999997E-13</v>
      </c>
      <c r="I1130">
        <v>6.9298255999999999E-13</v>
      </c>
      <c r="J1130">
        <v>8.3046974999999995E-13</v>
      </c>
      <c r="K1130">
        <v>7.8095009999999998E-13</v>
      </c>
      <c r="L1130">
        <v>7.3380336999999995E-13</v>
      </c>
      <c r="M1130">
        <v>8.2781606000000003E-13</v>
      </c>
      <c r="N1130">
        <v>1.0628630000000001E-12</v>
      </c>
      <c r="O1130">
        <v>1.5709387E-12</v>
      </c>
      <c r="P1130">
        <v>3.9528779999999997E-12</v>
      </c>
      <c r="Q1130">
        <v>1.0084002000000001E-11</v>
      </c>
      <c r="R1130">
        <v>9.8837009999999998E-12</v>
      </c>
      <c r="S1130" t="s">
        <v>0</v>
      </c>
      <c r="T1130" t="s">
        <v>0</v>
      </c>
      <c r="U1130" t="s">
        <v>0</v>
      </c>
      <c r="V1130">
        <v>2.559846E-12</v>
      </c>
      <c r="W1130">
        <v>8.2990070000000003E-13</v>
      </c>
      <c r="X1130">
        <v>9.2392139999999997E-13</v>
      </c>
      <c r="Y1130">
        <v>1.4306553E-12</v>
      </c>
      <c r="Z1130">
        <v>4.0991753999999997E-12</v>
      </c>
      <c r="AA1130">
        <v>1.132255E-3</v>
      </c>
      <c r="AB1130" t="s">
        <v>0</v>
      </c>
      <c r="AC1130" t="s">
        <v>0</v>
      </c>
      <c r="AD1130" t="s">
        <v>0</v>
      </c>
      <c r="AE1130">
        <v>1.046848E-3</v>
      </c>
      <c r="AF1130">
        <v>1.7872934999999999E-5</v>
      </c>
      <c r="AG1130">
        <v>4.3441589999999998E-12</v>
      </c>
      <c r="AH1130">
        <v>1.7825123E-12</v>
      </c>
      <c r="AI1130">
        <v>1.6204214000000001E-12</v>
      </c>
      <c r="AJ1130">
        <v>2.3824841999999999E-4</v>
      </c>
      <c r="AZ1130" s="33" t="s">
        <v>29</v>
      </c>
      <c r="BA1130" s="21">
        <f t="shared" si="456"/>
        <v>1.0600268367740922E-3</v>
      </c>
      <c r="BB1130" s="21">
        <f t="shared" si="457"/>
        <v>1.0600268367740924E-6</v>
      </c>
      <c r="BC1130" s="21">
        <f t="shared" si="458"/>
        <v>8.5650168411346658E-5</v>
      </c>
      <c r="BD1130" s="21">
        <f t="shared" si="459"/>
        <v>1.0278020209361599E-3</v>
      </c>
      <c r="BE1130" s="21">
        <f t="shared" si="460"/>
        <v>1.0278020209361598</v>
      </c>
      <c r="BF1130" s="21">
        <f t="shared" si="461"/>
        <v>1.0278020209361599E-18</v>
      </c>
      <c r="BG1130" s="1">
        <f t="shared" ref="BG1130:BG1132" si="470">BF1130*BA$2</f>
        <v>3.615139438339802E-4</v>
      </c>
      <c r="BH1130" s="1">
        <f t="shared" si="462"/>
        <v>0.13195258949940278</v>
      </c>
      <c r="BI1130" s="22">
        <f t="shared" si="469"/>
        <v>0.78058317203019079</v>
      </c>
      <c r="BJ1130" s="22">
        <f t="shared" si="464"/>
        <v>1.5611663440603816</v>
      </c>
      <c r="BK1130" s="22">
        <f t="shared" si="465"/>
        <v>4.6834990321811452</v>
      </c>
      <c r="BL1130" s="48">
        <f t="shared" si="468"/>
        <v>2.3417495160905726</v>
      </c>
      <c r="BM1130" s="50">
        <f>BI1130-BI$20</f>
        <v>-9.0666318480468355E-2</v>
      </c>
      <c r="BN1130" s="50">
        <f>BJ1130-BJ$20</f>
        <v>-0.18133263696093671</v>
      </c>
      <c r="BO1130" s="50">
        <f>BK1130-BK$20</f>
        <v>-0.54399791088281013</v>
      </c>
      <c r="BP1130" s="50">
        <f>BL1130-BL$20</f>
        <v>-0.27199895544140507</v>
      </c>
    </row>
    <row r="1131" spans="1:68" x14ac:dyDescent="0.25">
      <c r="A1131" t="s">
        <v>0</v>
      </c>
      <c r="B1131">
        <v>1.5290395E-12</v>
      </c>
      <c r="C1131">
        <v>6.5921063999999996E-13</v>
      </c>
      <c r="D1131">
        <v>1.0848383999999999E-12</v>
      </c>
      <c r="E1131">
        <v>5.601983E-13</v>
      </c>
      <c r="F1131">
        <v>5.5653450000000003E-13</v>
      </c>
      <c r="G1131">
        <v>7.8063509999999999E-13</v>
      </c>
      <c r="H1131">
        <v>1.1348067E-12</v>
      </c>
      <c r="I1131">
        <v>2.3481226000000002E-12</v>
      </c>
      <c r="J1131">
        <v>4.7660274000000002E-12</v>
      </c>
      <c r="K1131">
        <v>6.4869885E-12</v>
      </c>
      <c r="L1131">
        <v>9.3893000000000008E-12</v>
      </c>
      <c r="M1131">
        <v>8.0722953999999996E-12</v>
      </c>
      <c r="N1131">
        <v>6.0351208000000003E-12</v>
      </c>
      <c r="O1131">
        <v>4.5374460000000003E-12</v>
      </c>
      <c r="P1131">
        <v>5.9850989999999998E-12</v>
      </c>
      <c r="Q1131">
        <v>7.0854078000000001E-12</v>
      </c>
      <c r="R1131">
        <v>9.0599080000000008E-12</v>
      </c>
      <c r="S1131" t="s">
        <v>0</v>
      </c>
      <c r="T1131" t="s">
        <v>0</v>
      </c>
      <c r="U1131">
        <v>9.4924270000000005E-13</v>
      </c>
      <c r="V1131">
        <v>1.8787903000000001E-12</v>
      </c>
      <c r="W1131">
        <v>4.0234525999999997E-12</v>
      </c>
      <c r="X1131">
        <v>3.9369714000000003E-12</v>
      </c>
      <c r="Y1131">
        <v>3.1662634999999999E-12</v>
      </c>
      <c r="Z1131">
        <v>2.0709211000000001E-12</v>
      </c>
      <c r="AA1131">
        <v>7.7628909999999992E-12</v>
      </c>
      <c r="AB1131" t="s">
        <v>0</v>
      </c>
      <c r="AC1131" t="s">
        <v>0</v>
      </c>
      <c r="AD1131" t="s">
        <v>0</v>
      </c>
      <c r="AE1131">
        <v>4.084137E-11</v>
      </c>
      <c r="AF1131">
        <v>4.6717760000000002E-12</v>
      </c>
      <c r="AG1131">
        <v>1.4441420999999999E-12</v>
      </c>
      <c r="AH1131">
        <v>1.6891715E-12</v>
      </c>
      <c r="AI1131">
        <v>1.8572799999999999E-12</v>
      </c>
      <c r="AJ1131">
        <v>9.8414959999999991E-4</v>
      </c>
      <c r="AZ1131" t="s">
        <v>30</v>
      </c>
      <c r="BA1131" s="21">
        <f>AH1117</f>
        <v>3.9932042999999999E-3</v>
      </c>
      <c r="BB1131" s="21">
        <f t="shared" si="457"/>
        <v>3.9932043000000001E-6</v>
      </c>
      <c r="BC1131" s="21">
        <f t="shared" si="458"/>
        <v>3.2265090744E-4</v>
      </c>
      <c r="BD1131" s="21">
        <f t="shared" si="459"/>
        <v>3.8718108892800002E-3</v>
      </c>
      <c r="BE1131" s="21">
        <f t="shared" si="460"/>
        <v>3.8718108892800003</v>
      </c>
      <c r="BF1131" s="21">
        <f t="shared" si="461"/>
        <v>3.8718108892800005E-18</v>
      </c>
      <c r="BG1131" s="1">
        <f t="shared" si="470"/>
        <v>1.3618514031409009E-3</v>
      </c>
      <c r="BH1131" s="1">
        <f>BG1131*365</f>
        <v>0.49707576214642885</v>
      </c>
      <c r="BI1131" s="22">
        <f t="shared" si="469"/>
        <v>2.940518080225627</v>
      </c>
      <c r="BJ1131" s="22">
        <f t="shared" si="464"/>
        <v>5.881036160451254</v>
      </c>
      <c r="BK1131" s="22">
        <f t="shared" si="465"/>
        <v>17.643108481353764</v>
      </c>
      <c r="BL1131" s="48">
        <f>AVERAGE(BI1131:BK1131)</f>
        <v>8.8215542406768819</v>
      </c>
      <c r="BM1131" s="50">
        <f>BI1131-BI$21</f>
        <v>-2.7885775096615717E-2</v>
      </c>
      <c r="BN1131" s="50">
        <f>BJ1131-BJ$21</f>
        <v>-5.5771550193231434E-2</v>
      </c>
      <c r="BO1131" s="50">
        <f>BK1131-BK$21</f>
        <v>-0.1673146505796943</v>
      </c>
      <c r="BP1131" s="50">
        <f>BL1131-BL$21</f>
        <v>-8.3657325289847151E-2</v>
      </c>
    </row>
    <row r="1132" spans="1:68" x14ac:dyDescent="0.25">
      <c r="A1132" t="s">
        <v>0</v>
      </c>
      <c r="B1132">
        <v>7.548548E-13</v>
      </c>
      <c r="C1132">
        <v>2.5112110000000002E-13</v>
      </c>
      <c r="D1132">
        <v>2.1333123999999999E-13</v>
      </c>
      <c r="E1132">
        <v>1.4840368E-13</v>
      </c>
      <c r="F1132">
        <v>2.5760405E-13</v>
      </c>
      <c r="G1132">
        <v>4.3720014E-13</v>
      </c>
      <c r="H1132">
        <v>6.973737E-13</v>
      </c>
      <c r="I1132">
        <v>1.2617537999999999E-12</v>
      </c>
      <c r="J1132">
        <v>2.0150386999999999E-12</v>
      </c>
      <c r="K1132">
        <v>3.6938100000000004E-12</v>
      </c>
      <c r="L1132">
        <v>5.1660409999999998E-12</v>
      </c>
      <c r="M1132">
        <v>7.1285281999999999E-12</v>
      </c>
      <c r="N1132">
        <v>6.5940777E-12</v>
      </c>
      <c r="O1132">
        <v>7.330321E-12</v>
      </c>
      <c r="P1132">
        <v>2.9209898000000001E-5</v>
      </c>
      <c r="Q1132">
        <v>1.6190426E-3</v>
      </c>
      <c r="R1132">
        <v>1.6262285999999999E-3</v>
      </c>
      <c r="S1132" t="s">
        <v>0</v>
      </c>
      <c r="T1132" t="s">
        <v>0</v>
      </c>
      <c r="U1132">
        <v>1.2890018000000001E-12</v>
      </c>
      <c r="V1132">
        <v>2.0490056999999999E-12</v>
      </c>
      <c r="W1132">
        <v>1.6296962E-12</v>
      </c>
      <c r="X1132">
        <v>2.0983922E-12</v>
      </c>
      <c r="Y1132">
        <v>2.0113751999999999E-7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>
        <v>2.8603686999999998E-4</v>
      </c>
      <c r="AG1132">
        <v>1.3967568E-12</v>
      </c>
      <c r="AH1132">
        <v>7.5249559999999996E-5</v>
      </c>
      <c r="AI1132">
        <v>1.9832817E-4</v>
      </c>
      <c r="AJ1132">
        <v>4.5029450000000003E-12</v>
      </c>
      <c r="AZ1132" t="s">
        <v>31</v>
      </c>
      <c r="BA1132" s="21">
        <f>AO1127</f>
        <v>8.6203115441326416E-4</v>
      </c>
      <c r="BB1132" s="21">
        <f>BA1132*0.001</f>
        <v>8.620311544132642E-7</v>
      </c>
      <c r="BC1132" s="21">
        <f>BB1132*80.8</f>
        <v>6.9652117276591748E-5</v>
      </c>
      <c r="BD1132" s="21">
        <f>BC1132*12</f>
        <v>8.3582540731910098E-4</v>
      </c>
      <c r="BE1132" s="21">
        <f>BD1132*1000</f>
        <v>0.83582540731910093</v>
      </c>
      <c r="BF1132" s="21">
        <f>BE1132*0.000000000000000001</f>
        <v>8.3582540731910103E-19</v>
      </c>
      <c r="BG1132" s="1">
        <f t="shared" si="470"/>
        <v>2.93989049643384E-4</v>
      </c>
      <c r="BH1132" s="1">
        <f>BG1132*365</f>
        <v>0.10730600311983517</v>
      </c>
      <c r="BI1132" s="22">
        <f>BH1132*BD$2</f>
        <v>0.63478299752155753</v>
      </c>
      <c r="BJ1132" s="22">
        <f>BH1132*BD$3</f>
        <v>1.2695659950431151</v>
      </c>
      <c r="BK1132" s="22">
        <f>BH1132*BD$4</f>
        <v>3.8086979851293452</v>
      </c>
      <c r="BL1132" s="48">
        <f>AVERAGE(BI1132:BK1132)</f>
        <v>1.9043489925646726</v>
      </c>
      <c r="BM1132" s="50">
        <f>BI1132-BI$22</f>
        <v>-7.103023554383181E-2</v>
      </c>
      <c r="BN1132" s="50">
        <f>BJ1132-BJ$22</f>
        <v>-0.14206047108766362</v>
      </c>
      <c r="BO1132" s="50">
        <f>BK1132-BK$22</f>
        <v>-0.42618141326299019</v>
      </c>
      <c r="BP1132" s="50">
        <f>BL1132-BL$22</f>
        <v>-0.21309070663149554</v>
      </c>
    </row>
    <row r="1133" spans="1:68" x14ac:dyDescent="0.25">
      <c r="A1133" t="s">
        <v>0</v>
      </c>
      <c r="B1133">
        <v>5.5113569999999995E-13</v>
      </c>
      <c r="C1133">
        <v>1.3542866E-13</v>
      </c>
      <c r="D1133">
        <v>1.8466083999999999E-13</v>
      </c>
      <c r="E1133">
        <v>9.8097725000000005E-14</v>
      </c>
      <c r="F1133">
        <v>1.4169865E-13</v>
      </c>
      <c r="G1133">
        <v>2.4639711000000002E-13</v>
      </c>
      <c r="H1133">
        <v>2.6436058000000002E-13</v>
      </c>
      <c r="I1133">
        <v>3.5145040000000001E-13</v>
      </c>
      <c r="J1133">
        <v>4.7045315999999997E-13</v>
      </c>
      <c r="K1133">
        <v>7.4689330000000005E-13</v>
      </c>
      <c r="L1133">
        <v>8.1306647000000003E-13</v>
      </c>
      <c r="M1133">
        <v>1.1572250999999999E-12</v>
      </c>
      <c r="N1133">
        <v>1.8041583000000001E-12</v>
      </c>
      <c r="O1133">
        <v>1.4847118999999999E-12</v>
      </c>
      <c r="P1133">
        <v>2.1185879000000002E-12</v>
      </c>
      <c r="Q1133">
        <v>6.6710716000000002E-5</v>
      </c>
      <c r="R1133">
        <v>3.3690708000000001E-4</v>
      </c>
      <c r="S1133" t="s">
        <v>0</v>
      </c>
      <c r="T1133">
        <v>4.4265560000000002E-12</v>
      </c>
      <c r="U1133">
        <v>1.3198517999999999E-12</v>
      </c>
      <c r="V1133">
        <v>8.4494597000000001E-13</v>
      </c>
      <c r="W1133">
        <v>9.9101859999999995E-13</v>
      </c>
      <c r="X1133">
        <v>8.3706609999999996E-13</v>
      </c>
      <c r="Y1133">
        <v>4.3858559999999999E-13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>
        <v>1.076294E-3</v>
      </c>
      <c r="AG1133">
        <v>4.618791E-11</v>
      </c>
      <c r="AH1133">
        <v>1.6814299999999999E-11</v>
      </c>
      <c r="AI1133">
        <v>2.9448366999999999E-4</v>
      </c>
      <c r="AJ1133">
        <v>1.7252949999999999E-11</v>
      </c>
    </row>
    <row r="1134" spans="1:68" x14ac:dyDescent="0.25">
      <c r="A1134" t="s">
        <v>0</v>
      </c>
      <c r="B1134">
        <v>1.0809385E-12</v>
      </c>
      <c r="C1134">
        <v>1.9106552000000001E-13</v>
      </c>
      <c r="D1134">
        <v>1.501587E-13</v>
      </c>
      <c r="E1134">
        <v>8.9102783999999998E-14</v>
      </c>
      <c r="F1134">
        <v>1.10765834E-13</v>
      </c>
      <c r="G1134">
        <v>2.0738274000000001E-13</v>
      </c>
      <c r="H1134">
        <v>3.4798014E-13</v>
      </c>
      <c r="I1134">
        <v>5.094477E-13</v>
      </c>
      <c r="J1134">
        <v>6.6206714000000001E-13</v>
      </c>
      <c r="K1134">
        <v>7.7819625000000001E-13</v>
      </c>
      <c r="L1134">
        <v>8.1102714000000001E-13</v>
      </c>
      <c r="M1134">
        <v>1.033789E-12</v>
      </c>
      <c r="N1134">
        <v>9.7305260000000007E-13</v>
      </c>
      <c r="O1134">
        <v>9.6397969999999993E-13</v>
      </c>
      <c r="P1134">
        <v>3.8110295999999999E-12</v>
      </c>
      <c r="Q1134">
        <v>6.6161656E-4</v>
      </c>
      <c r="R1134" t="s">
        <v>0</v>
      </c>
      <c r="S1134">
        <v>2.7350182E-12</v>
      </c>
      <c r="T1134">
        <v>1.0469591000000001E-12</v>
      </c>
      <c r="U1134">
        <v>4.5236925999999998E-13</v>
      </c>
      <c r="V1134">
        <v>5.4639544999999997E-13</v>
      </c>
      <c r="W1134">
        <v>5.794755E-13</v>
      </c>
      <c r="X1134">
        <v>5.5039999999999996E-13</v>
      </c>
      <c r="Y1134">
        <v>3.7385606000000001E-13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>
        <v>1.0087956E-3</v>
      </c>
      <c r="AG1134">
        <v>5.9825379999999997E-11</v>
      </c>
      <c r="AH1134">
        <v>1.1104681999999999E-3</v>
      </c>
      <c r="AI1134">
        <v>8.7998030000000004E-4</v>
      </c>
      <c r="AJ1134">
        <v>7.7214799999999995E-4</v>
      </c>
    </row>
    <row r="1135" spans="1:68" x14ac:dyDescent="0.25">
      <c r="A1135" t="s">
        <v>0</v>
      </c>
      <c r="B1135">
        <v>4.4270810000000003E-12</v>
      </c>
      <c r="C1135">
        <v>1.0881805E-12</v>
      </c>
      <c r="D1135">
        <v>3.4786983999999999E-13</v>
      </c>
      <c r="E1135">
        <v>1.5450773000000001E-13</v>
      </c>
      <c r="F1135">
        <v>2.0520857000000001E-13</v>
      </c>
      <c r="G1135">
        <v>2.9610729999999999E-13</v>
      </c>
      <c r="H1135">
        <v>3.9381285999999998E-13</v>
      </c>
      <c r="I1135">
        <v>5.0861507000000005E-13</v>
      </c>
      <c r="J1135">
        <v>5.2346200000000002E-13</v>
      </c>
      <c r="K1135">
        <v>5.5025729999999998E-13</v>
      </c>
      <c r="L1135">
        <v>6.3820535999999999E-13</v>
      </c>
      <c r="M1135">
        <v>8.2048333E-13</v>
      </c>
      <c r="N1135">
        <v>9.1868970000000002E-13</v>
      </c>
      <c r="O1135">
        <v>8.9366816999999998E-13</v>
      </c>
      <c r="P1135">
        <v>2.9562299000000002E-12</v>
      </c>
      <c r="Q1135" t="s">
        <v>0</v>
      </c>
      <c r="R1135">
        <v>3.2777686999999998E-11</v>
      </c>
      <c r="S1135">
        <v>1.1092467999999999E-12</v>
      </c>
      <c r="T1135">
        <v>7.3211305000000004E-13</v>
      </c>
      <c r="U1135">
        <v>4.8693750000000001E-13</v>
      </c>
      <c r="V1135">
        <v>5.6642039999999995E-13</v>
      </c>
      <c r="W1135">
        <v>6.481267E-13</v>
      </c>
      <c r="X1135">
        <v>5.3567285000000001E-13</v>
      </c>
      <c r="Y1135">
        <v>6.9636354000000002E-13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>
        <v>1.1144128E-3</v>
      </c>
      <c r="AG1135">
        <v>9.5682593999999998E-11</v>
      </c>
      <c r="AH1135" t="s">
        <v>0</v>
      </c>
      <c r="AI1135">
        <v>1.2180120000000001E-3</v>
      </c>
      <c r="AJ1135">
        <v>9.9919679999999999E-4</v>
      </c>
    </row>
    <row r="1136" spans="1:68" x14ac:dyDescent="0.25">
      <c r="A1136" t="s">
        <v>0</v>
      </c>
      <c r="B1136">
        <v>9.6973180000000006E-12</v>
      </c>
      <c r="C1136">
        <v>3.0364836000000001E-12</v>
      </c>
      <c r="D1136">
        <v>6.5970759999999995E-13</v>
      </c>
      <c r="E1136">
        <v>2.5826665999999999E-13</v>
      </c>
      <c r="F1136">
        <v>2.2826117999999999E-13</v>
      </c>
      <c r="G1136">
        <v>3.1579673E-13</v>
      </c>
      <c r="H1136">
        <v>3.9319708999999999E-13</v>
      </c>
      <c r="I1136">
        <v>5.0368324999999999E-13</v>
      </c>
      <c r="J1136">
        <v>4.6576744999999999E-13</v>
      </c>
      <c r="K1136">
        <v>4.6402170000000005E-13</v>
      </c>
      <c r="L1136">
        <v>5.8968103E-13</v>
      </c>
      <c r="M1136">
        <v>6.4550689999999997E-13</v>
      </c>
      <c r="N1136">
        <v>5.5150464E-13</v>
      </c>
      <c r="O1136">
        <v>7.4449230000000001E-13</v>
      </c>
      <c r="P1136" t="s">
        <v>0</v>
      </c>
      <c r="Q1136">
        <v>1.3233949000000001E-11</v>
      </c>
      <c r="R1136">
        <v>1.3817539E-11</v>
      </c>
      <c r="S1136">
        <v>5.1173951999999996E-12</v>
      </c>
      <c r="T1136">
        <v>1.0862553E-12</v>
      </c>
      <c r="U1136">
        <v>5.9091850000000001E-13</v>
      </c>
      <c r="V1136">
        <v>6.3192984000000004E-13</v>
      </c>
      <c r="W1136">
        <v>7.6877109999999999E-13</v>
      </c>
      <c r="X1136">
        <v>7.6682474999999997E-13</v>
      </c>
      <c r="Y1136">
        <v>1.4121442999999999E-12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>
        <v>2.8993317E-3</v>
      </c>
      <c r="AG1136">
        <v>4.4158283999999999E-4</v>
      </c>
      <c r="AH1136" t="s">
        <v>0</v>
      </c>
      <c r="AI1136" t="s">
        <v>0</v>
      </c>
      <c r="AJ1136" t="s">
        <v>0</v>
      </c>
    </row>
    <row r="1137" spans="1:68" x14ac:dyDescent="0.25">
      <c r="A1137" t="s">
        <v>0</v>
      </c>
      <c r="B1137" t="s">
        <v>0</v>
      </c>
      <c r="C1137">
        <v>5.3343393000000001E-12</v>
      </c>
      <c r="D1137">
        <v>8.1470106000000004E-13</v>
      </c>
      <c r="E1137">
        <v>2.8014371999999999E-13</v>
      </c>
      <c r="F1137">
        <v>2.3704334999999998E-13</v>
      </c>
      <c r="G1137">
        <v>3.9000882999999999E-13</v>
      </c>
      <c r="H1137">
        <v>4.9741363000000001E-13</v>
      </c>
      <c r="I1137">
        <v>5.9098846999999997E-13</v>
      </c>
      <c r="J1137">
        <v>6.1936410000000004E-13</v>
      </c>
      <c r="K1137">
        <v>5.9063972999999998E-13</v>
      </c>
      <c r="L1137">
        <v>6.8662177000000003E-13</v>
      </c>
      <c r="M1137">
        <v>6.0755329999999996E-13</v>
      </c>
      <c r="N1137">
        <v>4.5830824999999999E-13</v>
      </c>
      <c r="O1137">
        <v>7.921624E-13</v>
      </c>
      <c r="P1137" t="s">
        <v>0</v>
      </c>
      <c r="Q1137">
        <v>1.5059604999999999E-11</v>
      </c>
      <c r="R1137">
        <v>1.0061682999999999E-11</v>
      </c>
      <c r="S1137">
        <v>6.1183209999999999E-12</v>
      </c>
      <c r="T1137">
        <v>1.1822961999999999E-12</v>
      </c>
      <c r="U1137">
        <v>7.1724900000000003E-13</v>
      </c>
      <c r="V1137">
        <v>8.7992715000000004E-13</v>
      </c>
      <c r="W1137">
        <v>1.1307347999999999E-12</v>
      </c>
      <c r="X1137">
        <v>1.1166045000000001E-12</v>
      </c>
      <c r="Y1137">
        <v>3.0292064000000001E-12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>
        <v>2.6245982E-5</v>
      </c>
      <c r="AG1137">
        <v>1.5475396000000001E-3</v>
      </c>
      <c r="AH1137" t="s">
        <v>0</v>
      </c>
      <c r="AI1137" t="s">
        <v>0</v>
      </c>
      <c r="AJ1137" t="s">
        <v>0</v>
      </c>
    </row>
    <row r="1138" spans="1:68" x14ac:dyDescent="0.25">
      <c r="A1138" t="s">
        <v>0</v>
      </c>
      <c r="B1138" t="s">
        <v>0</v>
      </c>
      <c r="C1138">
        <v>3.6792610000000001E-4</v>
      </c>
      <c r="D1138">
        <v>1.4320631E-12</v>
      </c>
      <c r="E1138">
        <v>2.1835290000000001E-13</v>
      </c>
      <c r="F1138">
        <v>6.7503570000000004E-14</v>
      </c>
      <c r="G1138">
        <v>7.3963380000000005E-14</v>
      </c>
      <c r="H1138">
        <v>1.6445741000000001E-13</v>
      </c>
      <c r="I1138">
        <v>2.9888073999999998E-13</v>
      </c>
      <c r="J1138">
        <v>4.0322777000000002E-13</v>
      </c>
      <c r="K1138">
        <v>6.2965940000000002E-13</v>
      </c>
      <c r="L1138">
        <v>7.7031425999999999E-13</v>
      </c>
      <c r="M1138">
        <v>7.3312580000000003E-13</v>
      </c>
      <c r="N1138">
        <v>7.6252215E-13</v>
      </c>
      <c r="O1138">
        <v>1.6520679E-12</v>
      </c>
      <c r="P1138" t="s">
        <v>0</v>
      </c>
      <c r="Q1138">
        <v>2.5272485E-11</v>
      </c>
      <c r="R1138">
        <v>6.831506E-12</v>
      </c>
      <c r="S1138">
        <v>3.6006185E-12</v>
      </c>
      <c r="T1138">
        <v>7.3556780000000001E-13</v>
      </c>
      <c r="U1138">
        <v>6.1629480000000004E-13</v>
      </c>
      <c r="V1138">
        <v>8.624741E-13</v>
      </c>
      <c r="W1138">
        <v>1.4449466999999999E-12</v>
      </c>
      <c r="X1138">
        <v>1.6629096E-12</v>
      </c>
      <c r="Y1138">
        <v>1.3574235999999999E-12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</row>
    <row r="1139" spans="1:68" x14ac:dyDescent="0.25">
      <c r="A1139" t="s">
        <v>0</v>
      </c>
      <c r="B1139" t="s">
        <v>0</v>
      </c>
      <c r="C1139">
        <v>2.8237955E-12</v>
      </c>
      <c r="D1139">
        <v>1.1715085499999999E-11</v>
      </c>
      <c r="E1139">
        <v>1.6262924999999999E-11</v>
      </c>
      <c r="F1139">
        <v>1.4661397E-11</v>
      </c>
      <c r="G1139">
        <v>1.1091595500000001E-11</v>
      </c>
      <c r="H1139">
        <v>7.2055460000000002E-12</v>
      </c>
      <c r="I1139">
        <v>2.8869506999999999E-12</v>
      </c>
      <c r="J1139">
        <v>1.4419030999999999E-12</v>
      </c>
      <c r="K1139">
        <v>7.0855630000000005E-13</v>
      </c>
      <c r="L1139">
        <v>4.2794310000000001E-13</v>
      </c>
      <c r="M1139">
        <v>6.8078376999999997E-13</v>
      </c>
      <c r="N1139">
        <v>1.9817164000000001E-12</v>
      </c>
      <c r="O1139">
        <v>3.3665087E-12</v>
      </c>
      <c r="P1139" t="s">
        <v>0</v>
      </c>
      <c r="Q1139" t="s">
        <v>0</v>
      </c>
      <c r="R1139" t="s">
        <v>0</v>
      </c>
      <c r="S1139">
        <v>5.438795E-4</v>
      </c>
      <c r="T1139">
        <v>2.4905078E-11</v>
      </c>
      <c r="U1139">
        <v>1.41967315E-11</v>
      </c>
      <c r="V1139">
        <v>2.8221602999999999E-12</v>
      </c>
      <c r="W1139">
        <v>5.0875899999999997E-13</v>
      </c>
      <c r="X1139">
        <v>2.6320309999999998E-12</v>
      </c>
      <c r="Y1139">
        <v>1.7775340999999999E-12</v>
      </c>
      <c r="Z1139" t="s">
        <v>0</v>
      </c>
      <c r="AA1139" t="s">
        <v>0</v>
      </c>
      <c r="AB1139">
        <v>6.4167000000000003E-14</v>
      </c>
      <c r="AC1139">
        <v>2.6346684999999999E-13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</row>
    <row r="1140" spans="1:68" x14ac:dyDescent="0.25">
      <c r="A1140" t="s">
        <v>0</v>
      </c>
      <c r="B1140" t="s">
        <v>0</v>
      </c>
      <c r="C1140" t="s">
        <v>0</v>
      </c>
      <c r="D1140">
        <v>1.553161E-3</v>
      </c>
      <c r="E1140">
        <v>1.2760117000000001E-3</v>
      </c>
      <c r="F1140">
        <v>1.0731472000000001E-3</v>
      </c>
      <c r="G1140">
        <v>8.8609319999999997E-4</v>
      </c>
      <c r="H1140">
        <v>8.1058940000000004E-4</v>
      </c>
      <c r="I1140">
        <v>5.5359786999999996E-4</v>
      </c>
      <c r="J1140">
        <v>2.6980488000000001E-4</v>
      </c>
      <c r="K1140">
        <v>3.5173933000000002E-11</v>
      </c>
      <c r="L1140">
        <v>1.0662465E-11</v>
      </c>
      <c r="M1140">
        <v>3.8155610000000001E-12</v>
      </c>
      <c r="N1140">
        <v>3.8236206999999998E-12</v>
      </c>
      <c r="O1140" t="s">
        <v>0</v>
      </c>
      <c r="P1140" t="s">
        <v>0</v>
      </c>
      <c r="Q1140" t="s">
        <v>0</v>
      </c>
      <c r="R1140" t="s">
        <v>0</v>
      </c>
      <c r="S1140">
        <v>3.550854E-3</v>
      </c>
      <c r="T1140">
        <v>2.9121516000000002E-3</v>
      </c>
      <c r="U1140">
        <v>2.1103023999999998E-3</v>
      </c>
      <c r="V1140">
        <v>1.1812772E-3</v>
      </c>
      <c r="W1140">
        <v>1.3268793000000001E-4</v>
      </c>
      <c r="X1140">
        <v>7.3142594E-12</v>
      </c>
      <c r="Y1140">
        <v>7.5986249999999994E-12</v>
      </c>
      <c r="Z1140">
        <v>2.075811E-12</v>
      </c>
      <c r="AA1140">
        <v>8.4522219999999996E-13</v>
      </c>
      <c r="AB1140">
        <v>3.9041590000000002E-13</v>
      </c>
      <c r="AC1140">
        <v>3.5500091E-13</v>
      </c>
      <c r="AD1140">
        <v>1.0902103E-13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</row>
    <row r="1141" spans="1:68" x14ac:dyDescent="0.25">
      <c r="A1141" t="s">
        <v>0</v>
      </c>
      <c r="B1141" t="s">
        <v>0</v>
      </c>
      <c r="C1141" t="s">
        <v>0</v>
      </c>
      <c r="D1141">
        <v>4.0042300000000001E-3</v>
      </c>
      <c r="E1141">
        <v>2.8860740000000002E-3</v>
      </c>
      <c r="F1141">
        <v>2.5684277000000001E-3</v>
      </c>
      <c r="G1141">
        <v>2.4475263999999999E-3</v>
      </c>
      <c r="H1141">
        <v>2.2128164E-3</v>
      </c>
      <c r="I1141">
        <v>2.0093763999999999E-3</v>
      </c>
      <c r="J1141">
        <v>1.6178144999999999E-3</v>
      </c>
      <c r="K1141">
        <v>1.1657012E-3</v>
      </c>
      <c r="L1141">
        <v>4.4684545999999997E-4</v>
      </c>
      <c r="M1141">
        <v>2.0551172000000001E-11</v>
      </c>
      <c r="N1141">
        <v>5.8377379999999998E-12</v>
      </c>
      <c r="O1141" t="s">
        <v>0</v>
      </c>
      <c r="P1141" t="s">
        <v>0</v>
      </c>
      <c r="Q1141" t="s">
        <v>0</v>
      </c>
      <c r="R1141" t="s">
        <v>0</v>
      </c>
      <c r="S1141">
        <v>4.4730916000000004E-3</v>
      </c>
      <c r="T1141">
        <v>4.1561206000000003E-3</v>
      </c>
      <c r="U1141">
        <v>3.9585955000000003E-3</v>
      </c>
      <c r="V1141">
        <v>3.1070833000000002E-3</v>
      </c>
      <c r="W1141">
        <v>2.4558445000000002E-3</v>
      </c>
      <c r="X1141">
        <v>1.1676243E-3</v>
      </c>
      <c r="Y1141">
        <v>2.1852553000000001E-11</v>
      </c>
      <c r="Z1141" t="s">
        <v>0</v>
      </c>
      <c r="AA1141">
        <v>1.0055169E-12</v>
      </c>
      <c r="AB1141">
        <v>6.5173745000000005E-13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</row>
    <row r="1142" spans="1:68" x14ac:dyDescent="0.25">
      <c r="A1142" t="s">
        <v>0</v>
      </c>
      <c r="B1142" t="s">
        <v>0</v>
      </c>
      <c r="C1142" t="s">
        <v>0</v>
      </c>
      <c r="D1142">
        <v>4.1610147E-3</v>
      </c>
      <c r="E1142">
        <v>2.9873878E-3</v>
      </c>
      <c r="F1142">
        <v>2.9870088E-3</v>
      </c>
      <c r="G1142">
        <v>2.8775760000000002E-3</v>
      </c>
      <c r="H1142">
        <v>2.8257866E-3</v>
      </c>
      <c r="I1142">
        <v>2.6732455E-3</v>
      </c>
      <c r="J1142">
        <v>2.4806426000000001E-3</v>
      </c>
      <c r="K1142">
        <v>2.0613916999999999E-3</v>
      </c>
      <c r="L1142">
        <v>1.2647907E-3</v>
      </c>
      <c r="M1142">
        <v>2.6835351999999999E-5</v>
      </c>
      <c r="N1142">
        <v>1.2127266E-11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>
        <v>5.5055865000000004E-3</v>
      </c>
      <c r="U1142">
        <v>4.6185159999999996E-3</v>
      </c>
      <c r="V1142">
        <v>4.8161009999999997E-3</v>
      </c>
      <c r="W1142">
        <v>4.3878540000000001E-3</v>
      </c>
      <c r="X1142">
        <v>3.4417908E-3</v>
      </c>
      <c r="Y1142">
        <v>1.2786089E-3</v>
      </c>
      <c r="Z1142">
        <v>4.9264044999999998E-6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</row>
    <row r="1143" spans="1:68" x14ac:dyDescent="0.25">
      <c r="A1143" t="s">
        <v>0</v>
      </c>
      <c r="B1143" t="s">
        <v>0</v>
      </c>
      <c r="C1143" t="s">
        <v>0</v>
      </c>
      <c r="D1143" t="s">
        <v>0</v>
      </c>
      <c r="E1143">
        <v>2.6846332000000001E-3</v>
      </c>
      <c r="F1143">
        <v>2.9945801999999998E-3</v>
      </c>
      <c r="G1143">
        <v>3.0741217000000002E-3</v>
      </c>
      <c r="H1143">
        <v>2.7424963000000002E-3</v>
      </c>
      <c r="I1143">
        <v>2.8520023999999999E-3</v>
      </c>
      <c r="J1143">
        <v>2.9236470000000001E-3</v>
      </c>
      <c r="K1143">
        <v>2.6565895000000002E-3</v>
      </c>
      <c r="L1143">
        <v>1.6644299999999999E-3</v>
      </c>
      <c r="M1143">
        <v>3.3311650000000001E-4</v>
      </c>
      <c r="N1143">
        <v>2.6806035000000001E-11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>
        <v>5.6271437000000001E-3</v>
      </c>
      <c r="V1143">
        <v>5.432531E-3</v>
      </c>
      <c r="W1143">
        <v>5.2635950000000003E-3</v>
      </c>
      <c r="X1143">
        <v>4.7412720000000004E-3</v>
      </c>
      <c r="Y1143">
        <v>2.7757208E-3</v>
      </c>
      <c r="Z1143">
        <v>7.7259490000000002E-4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</row>
    <row r="1144" spans="1:68" x14ac:dyDescent="0.25">
      <c r="A1144" t="s">
        <v>0</v>
      </c>
      <c r="B1144" t="s">
        <v>0</v>
      </c>
      <c r="C1144" t="s">
        <v>0</v>
      </c>
      <c r="D1144" t="s">
        <v>0</v>
      </c>
      <c r="E1144">
        <v>4.6612254999999999E-4</v>
      </c>
      <c r="F1144">
        <v>2.2456753E-3</v>
      </c>
      <c r="G1144">
        <v>1.7318253000000001E-3</v>
      </c>
      <c r="H1144">
        <v>9.5344614000000003E-4</v>
      </c>
      <c r="I1144">
        <v>2.0075730999999999E-3</v>
      </c>
      <c r="J1144">
        <v>3.7393484000000001E-3</v>
      </c>
      <c r="K1144">
        <v>2.2755728999999999E-3</v>
      </c>
      <c r="L1144">
        <v>1.4566806999999999E-3</v>
      </c>
      <c r="M1144">
        <v>2.6978992E-11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>
        <v>5.1474744000000001E-3</v>
      </c>
      <c r="V1144">
        <v>5.2390930000000002E-3</v>
      </c>
      <c r="W1144">
        <v>4.9100732000000001E-3</v>
      </c>
      <c r="X1144">
        <v>4.1535740000000002E-3</v>
      </c>
      <c r="Y1144">
        <v>3.1233580000000001E-3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</row>
    <row r="1145" spans="1:68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>
        <v>6.3414929999999997E-4</v>
      </c>
      <c r="H1145">
        <v>5.8710450000000003E-4</v>
      </c>
      <c r="I1145">
        <v>7.1998424000000003E-4</v>
      </c>
      <c r="J1145">
        <v>2.0124344000000001E-3</v>
      </c>
      <c r="K1145">
        <v>4.5743572999999998E-10</v>
      </c>
      <c r="L1145">
        <v>7.0213695999999997E-11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>
        <v>2.8494238000000001E-3</v>
      </c>
      <c r="V1145">
        <v>3.4931981999999999E-3</v>
      </c>
      <c r="W1145">
        <v>1.7227748999999999E-3</v>
      </c>
      <c r="X1145">
        <v>1.8674192E-3</v>
      </c>
      <c r="Y1145">
        <v>7.7900229999999999E-4</v>
      </c>
      <c r="Z1145">
        <v>1.20098346E-4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</row>
    <row r="1146" spans="1:68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>
        <v>2.0844162999999998E-11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>
        <v>8.7376769999999996E-11</v>
      </c>
      <c r="U1146">
        <v>2.3756880000000002E-10</v>
      </c>
      <c r="V1146" t="s">
        <v>0</v>
      </c>
      <c r="W1146" t="s">
        <v>0</v>
      </c>
      <c r="X1146">
        <v>5.1364905999999996E-12</v>
      </c>
      <c r="Y1146">
        <v>2.6814257000000001E-11</v>
      </c>
      <c r="Z1146">
        <v>2.891529E-11</v>
      </c>
      <c r="AA1146">
        <v>2.231536E-11</v>
      </c>
      <c r="AB1146">
        <v>2.3664442000000001E-11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</row>
    <row r="1147" spans="1:68" x14ac:dyDescent="0.25">
      <c r="A1147">
        <v>1.1335716E-11</v>
      </c>
      <c r="B1147">
        <v>1.0391846E-11</v>
      </c>
      <c r="C1147">
        <v>1.1119246999999999E-11</v>
      </c>
      <c r="D1147">
        <v>1.13075495E-11</v>
      </c>
      <c r="E1147">
        <v>1.0392012000000001E-11</v>
      </c>
      <c r="F1147">
        <v>1.0195926E-11</v>
      </c>
      <c r="G1147">
        <v>1.018535E-11</v>
      </c>
      <c r="H1147">
        <v>1.0123132E-11</v>
      </c>
      <c r="I1147">
        <v>1.0030259000000001E-11</v>
      </c>
      <c r="J1147">
        <v>1.0141911E-11</v>
      </c>
      <c r="K1147">
        <v>9.6192829999999995E-12</v>
      </c>
      <c r="L1147">
        <v>9.4533330000000002E-12</v>
      </c>
      <c r="M1147">
        <v>9.3885210000000002E-12</v>
      </c>
      <c r="N1147">
        <v>9.1450155000000004E-12</v>
      </c>
      <c r="O1147">
        <v>1.0346911000000001E-11</v>
      </c>
      <c r="P1147">
        <v>1.1708428E-11</v>
      </c>
      <c r="Q1147">
        <v>1.1918412999999999E-11</v>
      </c>
      <c r="R1147">
        <v>1.2265321999999999E-11</v>
      </c>
      <c r="S1147">
        <v>1.5116820999999999E-11</v>
      </c>
      <c r="T1147">
        <v>2.1790668000000001E-11</v>
      </c>
      <c r="U1147" t="s">
        <v>0</v>
      </c>
      <c r="V1147" t="s">
        <v>0</v>
      </c>
      <c r="W1147" t="s">
        <v>0</v>
      </c>
      <c r="X1147" t="s">
        <v>0</v>
      </c>
      <c r="Y1147">
        <v>9.3239259999999995E-12</v>
      </c>
      <c r="Z1147">
        <v>1.5787639999999999E-11</v>
      </c>
      <c r="AA1147">
        <v>1.5301959999999999E-11</v>
      </c>
      <c r="AB1147">
        <v>2.1415264999999999E-11</v>
      </c>
      <c r="AC1147">
        <v>1.7211048999999999E-11</v>
      </c>
      <c r="AD1147">
        <v>1.3001968000000001E-11</v>
      </c>
      <c r="AE1147">
        <v>1.4812256999999999E-11</v>
      </c>
      <c r="AF1147">
        <v>1.2014287E-11</v>
      </c>
      <c r="AG1147">
        <v>1.0683775E-11</v>
      </c>
      <c r="AH1147">
        <v>1.2157954E-11</v>
      </c>
      <c r="AI1147">
        <v>1.1853060999999999E-11</v>
      </c>
      <c r="AJ1147">
        <v>1.07425995E-11</v>
      </c>
    </row>
    <row r="1149" spans="1:68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M1149" s="21"/>
      <c r="AN1149" s="21"/>
      <c r="AO1149" s="21"/>
      <c r="AP1149" s="21"/>
      <c r="AR1149" s="21"/>
      <c r="AS1149" s="21"/>
      <c r="AT1149" s="2" t="s">
        <v>32</v>
      </c>
    </row>
    <row r="1150" spans="1:68" x14ac:dyDescent="0.25">
      <c r="A1150" t="s">
        <v>0</v>
      </c>
      <c r="B1150">
        <v>5.8619899999999994E-11</v>
      </c>
      <c r="C1150">
        <v>6.0021674999999994E-11</v>
      </c>
      <c r="D1150">
        <v>5.3881676999999998E-11</v>
      </c>
      <c r="E1150">
        <v>4.5421923000000002E-11</v>
      </c>
      <c r="F1150">
        <v>3.127017E-11</v>
      </c>
      <c r="G1150">
        <v>4.8074793999999997E-11</v>
      </c>
      <c r="H1150">
        <v>1.8393359E-10</v>
      </c>
      <c r="I1150">
        <v>3.4962013999999998E-10</v>
      </c>
      <c r="J1150">
        <v>4.3116810000000002E-11</v>
      </c>
      <c r="K1150">
        <v>2.4717605999999999E-10</v>
      </c>
      <c r="L1150">
        <v>3.9661672999999998E-11</v>
      </c>
      <c r="M1150">
        <v>3.2737631999999998E-11</v>
      </c>
      <c r="N1150">
        <v>3.6297968000000003E-11</v>
      </c>
      <c r="O1150">
        <v>2.5611284999999999E-10</v>
      </c>
      <c r="P1150">
        <v>5.2865729999999998E-11</v>
      </c>
      <c r="Q1150">
        <v>4.0920484E-10</v>
      </c>
      <c r="R1150">
        <v>3.906213E-11</v>
      </c>
      <c r="S1150">
        <v>3.8706981999999997E-11</v>
      </c>
      <c r="T1150">
        <v>4.9950335999999999E-11</v>
      </c>
      <c r="U1150">
        <v>3.1729314000000001E-11</v>
      </c>
      <c r="V1150">
        <v>4.6051623999999999E-11</v>
      </c>
      <c r="W1150">
        <v>2.9672469999999997E-11</v>
      </c>
      <c r="X1150">
        <v>2.7907818000000001E-11</v>
      </c>
      <c r="Y1150">
        <v>3.7135415999999997E-11</v>
      </c>
      <c r="Z1150">
        <v>3.8089226E-11</v>
      </c>
      <c r="AA1150">
        <v>3.2131009999999998E-11</v>
      </c>
      <c r="AB1150">
        <v>4.8961463000000003E-11</v>
      </c>
      <c r="AC1150">
        <v>6.1242795999999998E-11</v>
      </c>
      <c r="AD1150">
        <v>6.2705569999999998E-11</v>
      </c>
      <c r="AE1150">
        <v>5.8875334999999997E-11</v>
      </c>
      <c r="AF1150">
        <v>6.7900435000000005E-11</v>
      </c>
      <c r="AG1150">
        <v>2.6427926000000001E-11</v>
      </c>
      <c r="AH1150">
        <v>2.6875044E-11</v>
      </c>
      <c r="AI1150">
        <v>4.8123525999999998E-11</v>
      </c>
      <c r="AJ1150" t="s">
        <v>0</v>
      </c>
      <c r="AM1150" s="23" t="s">
        <v>1</v>
      </c>
      <c r="AN1150" s="21"/>
      <c r="AO1150" s="21">
        <f>SUM(A1183:AJ1184)/40</f>
        <v>2.3246237312500004E-11</v>
      </c>
      <c r="AP1150" s="21"/>
      <c r="AQ1150" s="21"/>
      <c r="AR1150" s="23" t="s">
        <v>1</v>
      </c>
      <c r="AS1150" s="21"/>
      <c r="AT1150" s="36">
        <f>((AO1150-AO$3)*100)/AO$3</f>
        <v>-25.253554915256036</v>
      </c>
      <c r="AU1150" s="21"/>
    </row>
    <row r="1151" spans="1:68" x14ac:dyDescent="0.25">
      <c r="A1151">
        <v>1.6661829000000001E-3</v>
      </c>
      <c r="B1151">
        <v>1.6147228999999999E-3</v>
      </c>
      <c r="C1151">
        <v>1.5763870000000001E-3</v>
      </c>
      <c r="D1151">
        <v>1.6723297E-3</v>
      </c>
      <c r="E1151">
        <v>1.5393017000000001E-3</v>
      </c>
      <c r="F1151">
        <v>8.4639329999999997E-4</v>
      </c>
      <c r="G1151">
        <v>6.4819279999999996E-4</v>
      </c>
      <c r="H1151">
        <v>5.9250037000000003E-6</v>
      </c>
      <c r="I1151">
        <v>8.391761E-4</v>
      </c>
      <c r="J1151">
        <v>9.8835700000000004E-4</v>
      </c>
      <c r="K1151">
        <v>1.0406689999999999E-3</v>
      </c>
      <c r="L1151">
        <v>6.7068499999999997E-4</v>
      </c>
      <c r="M1151">
        <v>4.4106256000000003E-4</v>
      </c>
      <c r="N1151">
        <v>5.9601459999999995E-4</v>
      </c>
      <c r="O1151">
        <v>7.3023320000000001E-4</v>
      </c>
      <c r="P1151">
        <v>7.4037080000000002E-4</v>
      </c>
      <c r="Q1151">
        <v>5.8211734999999995E-4</v>
      </c>
      <c r="R1151">
        <v>6.3689269999999995E-8</v>
      </c>
      <c r="S1151">
        <v>2.0967317000000002E-9</v>
      </c>
      <c r="T1151">
        <v>7.7937793999999997E-4</v>
      </c>
      <c r="U1151">
        <v>5.7622089999999999E-4</v>
      </c>
      <c r="V1151">
        <v>1.2310244999999999E-9</v>
      </c>
      <c r="W1151">
        <v>4.5046763999999998E-10</v>
      </c>
      <c r="X1151">
        <v>5.3982409999999997E-10</v>
      </c>
      <c r="Y1151">
        <v>2.0751632000000002E-3</v>
      </c>
      <c r="Z1151">
        <v>1.4406887000000001E-3</v>
      </c>
      <c r="AA1151">
        <v>2.5067610000000001E-3</v>
      </c>
      <c r="AB1151">
        <v>2.3051130000000001E-3</v>
      </c>
      <c r="AC1151">
        <v>4.8905469999999996E-4</v>
      </c>
      <c r="AD1151">
        <v>8.5695979999999997E-4</v>
      </c>
      <c r="AE1151">
        <v>1.6211178999999999E-3</v>
      </c>
      <c r="AF1151">
        <v>1.0766472000000001E-3</v>
      </c>
      <c r="AG1151">
        <v>9.8406019999999999E-4</v>
      </c>
      <c r="AH1151">
        <v>1.1486752999999999E-3</v>
      </c>
      <c r="AI1151">
        <v>2.5327096000000001E-4</v>
      </c>
      <c r="AJ1151">
        <v>1.1388373000000001E-3</v>
      </c>
      <c r="AM1151" s="23" t="s">
        <v>2</v>
      </c>
      <c r="AN1151" s="21"/>
      <c r="AO1151" s="21">
        <f>SUM(A1149:AJ1150)/34</f>
        <v>7.9987230970588234E-11</v>
      </c>
      <c r="AP1151" s="21"/>
      <c r="AQ1151" s="21"/>
      <c r="AR1151" s="23" t="s">
        <v>2</v>
      </c>
      <c r="AS1151" s="21"/>
      <c r="AT1151" s="2">
        <f>((AO1151-AO$4)*100)/AO$4</f>
        <v>47.539385825970633</v>
      </c>
    </row>
    <row r="1152" spans="1:68" x14ac:dyDescent="0.25">
      <c r="A1152">
        <v>3.915104E-3</v>
      </c>
      <c r="B1152">
        <v>3.9065955000000003E-3</v>
      </c>
      <c r="C1152">
        <v>3.8144132000000001E-3</v>
      </c>
      <c r="D1152">
        <v>3.8290701E-3</v>
      </c>
      <c r="E1152">
        <v>3.8135603999999998E-3</v>
      </c>
      <c r="F1152">
        <v>3.5953112E-3</v>
      </c>
      <c r="G1152">
        <v>3.5941877999999998E-3</v>
      </c>
      <c r="H1152">
        <v>3.6962990000000001E-3</v>
      </c>
      <c r="I1152">
        <v>3.9866670000000002E-3</v>
      </c>
      <c r="J1152">
        <v>4.0432024000000002E-3</v>
      </c>
      <c r="K1152">
        <v>4.1210070000000003E-3</v>
      </c>
      <c r="L1152">
        <v>4.0621846000000001E-3</v>
      </c>
      <c r="M1152">
        <v>3.9504576000000003E-3</v>
      </c>
      <c r="N1152">
        <v>3.9035099999999998E-3</v>
      </c>
      <c r="O1152">
        <v>3.7723230000000002E-3</v>
      </c>
      <c r="P1152">
        <v>3.6659052000000002E-3</v>
      </c>
      <c r="Q1152">
        <v>3.6162607999999999E-3</v>
      </c>
      <c r="R1152">
        <v>3.4355924E-3</v>
      </c>
      <c r="S1152">
        <v>2.5431519999999999E-3</v>
      </c>
      <c r="T1152">
        <v>2.9707499999999999E-3</v>
      </c>
      <c r="U1152">
        <v>3.5634920000000001E-3</v>
      </c>
      <c r="V1152">
        <v>3.8461639E-3</v>
      </c>
      <c r="W1152">
        <v>3.8587714000000001E-3</v>
      </c>
      <c r="X1152">
        <v>3.8438914E-3</v>
      </c>
      <c r="Y1152">
        <v>3.8137942999999998E-3</v>
      </c>
      <c r="Z1152">
        <v>3.7748867000000001E-3</v>
      </c>
      <c r="AA1152">
        <v>3.769269E-3</v>
      </c>
      <c r="AB1152">
        <v>3.7371330000000001E-3</v>
      </c>
      <c r="AC1152">
        <v>3.7573474E-3</v>
      </c>
      <c r="AD1152">
        <v>3.8543835E-3</v>
      </c>
      <c r="AE1152">
        <v>3.8751253999999998E-3</v>
      </c>
      <c r="AF1152">
        <v>3.9025992000000002E-3</v>
      </c>
      <c r="AG1152">
        <v>3.9073722000000002E-3</v>
      </c>
      <c r="AH1152">
        <v>4.0263412999999998E-3</v>
      </c>
      <c r="AI1152">
        <v>3.9723429999999997E-3</v>
      </c>
      <c r="AJ1152">
        <v>3.9730369999999996E-3</v>
      </c>
      <c r="AM1152" s="26" t="s">
        <v>5</v>
      </c>
      <c r="AN1152" s="21"/>
      <c r="AO1152" s="21">
        <f>SUM(A1181:AJ1182)/26</f>
        <v>1.998450013775853E-3</v>
      </c>
      <c r="AP1152" s="21"/>
      <c r="AQ1152" s="21"/>
      <c r="AR1152" s="26" t="s">
        <v>5</v>
      </c>
      <c r="AS1152" s="21"/>
      <c r="AT1152" s="2">
        <f>((AO1152-AO$5)*100)/AO$5</f>
        <v>-5.9066254394266551</v>
      </c>
      <c r="AZ1152" s="51"/>
      <c r="BA1152" s="51"/>
      <c r="BB1152" s="51"/>
      <c r="BC1152" s="51"/>
      <c r="BD1152" s="51"/>
      <c r="BE1152" s="51"/>
      <c r="BF1152" s="51"/>
      <c r="BG1152" s="51"/>
      <c r="BH1152" s="51"/>
      <c r="BI1152" s="51"/>
      <c r="BJ1152" s="51"/>
      <c r="BK1152" s="51"/>
      <c r="BL1152" s="51"/>
      <c r="BM1152" s="49" t="s">
        <v>54</v>
      </c>
      <c r="BN1152" s="49"/>
      <c r="BO1152" s="49"/>
      <c r="BP1152" s="49"/>
    </row>
    <row r="1153" spans="1:68" x14ac:dyDescent="0.25">
      <c r="A1153">
        <v>4.0055574E-3</v>
      </c>
      <c r="B1153">
        <v>4.0083425000000004E-3</v>
      </c>
      <c r="C1153">
        <v>3.8659298E-3</v>
      </c>
      <c r="D1153">
        <v>3.9644659999999998E-3</v>
      </c>
      <c r="E1153">
        <v>3.9612090000000003E-3</v>
      </c>
      <c r="F1153">
        <v>3.7430154999999999E-3</v>
      </c>
      <c r="G1153">
        <v>3.7575052E-3</v>
      </c>
      <c r="H1153">
        <v>3.7946934000000002E-3</v>
      </c>
      <c r="I1153">
        <v>4.0341596999999996E-3</v>
      </c>
      <c r="J1153">
        <v>4.112844E-3</v>
      </c>
      <c r="K1153">
        <v>4.0678587000000004E-3</v>
      </c>
      <c r="L1153">
        <v>3.9019139999999998E-3</v>
      </c>
      <c r="M1153">
        <v>3.8137549999999998E-3</v>
      </c>
      <c r="N1153">
        <v>3.7839592E-3</v>
      </c>
      <c r="O1153">
        <v>3.7729527999999998E-3</v>
      </c>
      <c r="P1153">
        <v>3.6266749000000002E-3</v>
      </c>
      <c r="Q1153">
        <v>3.5752425999999999E-3</v>
      </c>
      <c r="R1153">
        <v>3.4799685000000001E-3</v>
      </c>
      <c r="S1153">
        <v>2.7797807000000002E-3</v>
      </c>
      <c r="T1153" t="s">
        <v>0</v>
      </c>
      <c r="U1153">
        <v>4.3445354999999998E-3</v>
      </c>
      <c r="V1153">
        <v>4.3368139999999996E-3</v>
      </c>
      <c r="W1153">
        <v>4.3449789999999997E-3</v>
      </c>
      <c r="X1153">
        <v>4.2565950000000002E-3</v>
      </c>
      <c r="Y1153">
        <v>4.2026774000000003E-3</v>
      </c>
      <c r="Z1153">
        <v>4.1487709999999999E-3</v>
      </c>
      <c r="AA1153">
        <v>3.9348574000000001E-3</v>
      </c>
      <c r="AB1153">
        <v>3.9369165999999997E-3</v>
      </c>
      <c r="AC1153">
        <v>3.9832009999999996E-3</v>
      </c>
      <c r="AD1153">
        <v>4.0730560000000002E-3</v>
      </c>
      <c r="AE1153">
        <v>4.2292349999999996E-3</v>
      </c>
      <c r="AF1153">
        <v>4.3027676000000001E-3</v>
      </c>
      <c r="AG1153">
        <v>3.9722704999999997E-3</v>
      </c>
      <c r="AH1153">
        <v>4.0161833000000001E-3</v>
      </c>
      <c r="AI1153">
        <v>3.9769234000000004E-3</v>
      </c>
      <c r="AJ1153">
        <v>4.0145833000000001E-3</v>
      </c>
      <c r="AM1153" s="26" t="s">
        <v>8</v>
      </c>
      <c r="AN1153" s="21"/>
      <c r="AO1153" s="21">
        <f>SUM(A1151:AJ1152)/72</f>
        <v>2.3494672350141388E-3</v>
      </c>
      <c r="AP1153" s="21"/>
      <c r="AQ1153" s="21"/>
      <c r="AR1153" s="26" t="s">
        <v>8</v>
      </c>
      <c r="AS1153" s="21"/>
      <c r="AT1153" s="2">
        <f>((AO1153-AO$6)*100)/AO$6</f>
        <v>10.731345313039375</v>
      </c>
      <c r="BA1153" s="2"/>
      <c r="BI1153" t="s">
        <v>40</v>
      </c>
      <c r="BJ1153" t="s">
        <v>41</v>
      </c>
      <c r="BK1153" t="s">
        <v>42</v>
      </c>
      <c r="BM1153" s="49" t="s">
        <v>40</v>
      </c>
      <c r="BN1153" s="49" t="s">
        <v>41</v>
      </c>
      <c r="BO1153" s="49" t="s">
        <v>42</v>
      </c>
      <c r="BP1153" s="49"/>
    </row>
    <row r="1154" spans="1:68" x14ac:dyDescent="0.25">
      <c r="A1154">
        <v>4.1698179999999996E-3</v>
      </c>
      <c r="B1154">
        <v>4.1228539999999996E-3</v>
      </c>
      <c r="C1154">
        <v>4.0001306000000004E-3</v>
      </c>
      <c r="D1154">
        <v>3.9226812999999996E-3</v>
      </c>
      <c r="E1154">
        <v>3.3835369999999998E-3</v>
      </c>
      <c r="F1154">
        <v>2.2885779999999999E-3</v>
      </c>
      <c r="G1154">
        <v>1.7368613E-3</v>
      </c>
      <c r="H1154">
        <v>1.0031394E-3</v>
      </c>
      <c r="I1154">
        <v>1.9510018E-3</v>
      </c>
      <c r="J1154">
        <v>2.1393874000000001E-3</v>
      </c>
      <c r="K1154">
        <v>2.3642299000000001E-3</v>
      </c>
      <c r="L1154">
        <v>2.3775706000000001E-3</v>
      </c>
      <c r="M1154">
        <v>2.5345966999999999E-3</v>
      </c>
      <c r="N1154">
        <v>2.7149880000000002E-3</v>
      </c>
      <c r="O1154">
        <v>2.8558254999999999E-3</v>
      </c>
      <c r="P1154">
        <v>2.7468790999999998E-3</v>
      </c>
      <c r="Q1154">
        <v>2.7213943999999999E-3</v>
      </c>
      <c r="R1154">
        <v>2.3547818000000001E-3</v>
      </c>
      <c r="S1154">
        <v>1.3869614000000001E-3</v>
      </c>
      <c r="T1154" t="s">
        <v>0</v>
      </c>
      <c r="U1154">
        <v>4.5943770000000002E-3</v>
      </c>
      <c r="V1154">
        <v>4.5949136999999998E-3</v>
      </c>
      <c r="W1154">
        <v>4.6224724999999996E-3</v>
      </c>
      <c r="X1154">
        <v>4.4772694999999996E-3</v>
      </c>
      <c r="Y1154">
        <v>4.4495296E-3</v>
      </c>
      <c r="Z1154">
        <v>4.2441553E-3</v>
      </c>
      <c r="AA1154">
        <v>4.1654750000000001E-3</v>
      </c>
      <c r="AB1154">
        <v>4.2357714999999999E-3</v>
      </c>
      <c r="AC1154">
        <v>4.1999439999999997E-3</v>
      </c>
      <c r="AD1154">
        <v>4.1199690000000002E-3</v>
      </c>
      <c r="AE1154">
        <v>4.2085326000000003E-3</v>
      </c>
      <c r="AF1154">
        <v>4.3143840000000001E-3</v>
      </c>
      <c r="AG1154">
        <v>3.9947530000000002E-3</v>
      </c>
      <c r="AH1154">
        <v>3.9902282999999998E-3</v>
      </c>
      <c r="AI1154">
        <v>4.0501425999999998E-3</v>
      </c>
      <c r="AJ1154">
        <v>4.1179950000000002E-3</v>
      </c>
      <c r="AM1154" s="27" t="s">
        <v>11</v>
      </c>
      <c r="AN1154" s="21"/>
      <c r="AO1154" s="21">
        <f>SUM(A1176:R1180)/56</f>
        <v>1.2675443631587559E-3</v>
      </c>
      <c r="AP1154" s="21"/>
      <c r="AR1154" s="27" t="s">
        <v>11</v>
      </c>
      <c r="AS1154" s="21"/>
      <c r="AT1154" s="2">
        <f>((AO1154-AO$7)*100)/AO$7</f>
        <v>-19.493255342932773</v>
      </c>
      <c r="AZ1154" s="29" t="s">
        <v>43</v>
      </c>
      <c r="BA1154" t="s">
        <v>44</v>
      </c>
      <c r="BB1154" t="s">
        <v>45</v>
      </c>
      <c r="BC1154" t="s">
        <v>46</v>
      </c>
      <c r="BD1154" t="s">
        <v>47</v>
      </c>
      <c r="BE1154" t="s">
        <v>48</v>
      </c>
      <c r="BF1154" t="s">
        <v>49</v>
      </c>
      <c r="BG1154" t="s">
        <v>50</v>
      </c>
      <c r="BH1154" t="s">
        <v>51</v>
      </c>
      <c r="BI1154" s="36" t="s">
        <v>52</v>
      </c>
      <c r="BJ1154" s="36" t="s">
        <v>52</v>
      </c>
      <c r="BK1154" s="36" t="s">
        <v>52</v>
      </c>
      <c r="BL1154" s="47" t="s">
        <v>53</v>
      </c>
      <c r="BM1154" s="52" t="s">
        <v>52</v>
      </c>
      <c r="BN1154" s="52" t="s">
        <v>52</v>
      </c>
      <c r="BO1154" s="52" t="s">
        <v>52</v>
      </c>
      <c r="BP1154" s="52" t="s">
        <v>53</v>
      </c>
    </row>
    <row r="1155" spans="1:68" x14ac:dyDescent="0.25">
      <c r="A1155">
        <v>3.8999719999999998E-3</v>
      </c>
      <c r="B1155">
        <v>3.2350863E-3</v>
      </c>
      <c r="C1155">
        <v>2.0382326999999999E-3</v>
      </c>
      <c r="D1155">
        <v>8.8928732999999998E-4</v>
      </c>
      <c r="E1155">
        <v>3.0014312000000001E-4</v>
      </c>
      <c r="F1155">
        <v>5.1038886999999996E-4</v>
      </c>
      <c r="G1155">
        <v>5.0621670000000001E-6</v>
      </c>
      <c r="H1155">
        <v>1.4214579999999999E-4</v>
      </c>
      <c r="I1155">
        <v>3.3348044999999998E-4</v>
      </c>
      <c r="J1155">
        <v>2.4730592999999999E-4</v>
      </c>
      <c r="K1155">
        <v>3.0082330000000002E-4</v>
      </c>
      <c r="L1155">
        <v>3.0394109999999999E-4</v>
      </c>
      <c r="M1155">
        <v>3.4156121999999998E-4</v>
      </c>
      <c r="N1155">
        <v>4.638539E-4</v>
      </c>
      <c r="O1155">
        <v>6.5467355000000001E-4</v>
      </c>
      <c r="P1155">
        <v>6.4075799999999995E-4</v>
      </c>
      <c r="Q1155">
        <v>6.8662514000000004E-4</v>
      </c>
      <c r="R1155">
        <v>3.7259396000000001E-4</v>
      </c>
      <c r="S1155">
        <v>5.4464440000000005E-10</v>
      </c>
      <c r="T1155" t="s">
        <v>0</v>
      </c>
      <c r="U1155">
        <v>2.3217206E-3</v>
      </c>
      <c r="V1155">
        <v>2.5245557000000002E-3</v>
      </c>
      <c r="W1155">
        <v>3.0104746000000002E-3</v>
      </c>
      <c r="X1155">
        <v>3.1573598E-3</v>
      </c>
      <c r="Y1155">
        <v>2.9745519000000001E-3</v>
      </c>
      <c r="Z1155">
        <v>2.9553454E-3</v>
      </c>
      <c r="AA1155">
        <v>2.984277E-3</v>
      </c>
      <c r="AB1155">
        <v>3.1441892E-3</v>
      </c>
      <c r="AC1155">
        <v>3.8012142999999999E-3</v>
      </c>
      <c r="AD1155">
        <v>3.5906162000000001E-3</v>
      </c>
      <c r="AE1155">
        <v>3.4890478000000002E-3</v>
      </c>
      <c r="AF1155">
        <v>3.7280581999999999E-3</v>
      </c>
      <c r="AG1155">
        <v>3.6581473000000002E-3</v>
      </c>
      <c r="AH1155">
        <v>3.79445E-3</v>
      </c>
      <c r="AI1155">
        <v>3.9625772999999998E-3</v>
      </c>
      <c r="AJ1155">
        <v>4.0998934000000004E-3</v>
      </c>
      <c r="AM1155" s="27" t="s">
        <v>14</v>
      </c>
      <c r="AN1155" s="21"/>
      <c r="AO1155" s="21">
        <f>SUM(E1153:R1157)/68</f>
        <v>1.3823742601139866E-3</v>
      </c>
      <c r="AP1155" s="21"/>
      <c r="AR1155" s="27" t="s">
        <v>14</v>
      </c>
      <c r="AS1155" s="21"/>
      <c r="AT1155" s="2">
        <f>((AO1155-AO$8)*100)/AO$8</f>
        <v>-17.752309098380689</v>
      </c>
      <c r="AZ1155" s="23" t="s">
        <v>1</v>
      </c>
      <c r="BA1155" s="21">
        <f>AO1150</f>
        <v>2.3246237312500004E-11</v>
      </c>
      <c r="BB1155" s="21">
        <f>BA1155*0.001</f>
        <v>2.3246237312500004E-14</v>
      </c>
      <c r="BC1155" s="21">
        <f>BB1155*80.8</f>
        <v>1.8782959748500003E-12</v>
      </c>
      <c r="BD1155" s="21">
        <f>BC1155*12</f>
        <v>2.2539551698200003E-11</v>
      </c>
      <c r="BE1155" s="21">
        <f>BD1155*1000</f>
        <v>2.2539551698200005E-8</v>
      </c>
      <c r="BF1155" s="21">
        <f>BE1155*0.000000000000000001</f>
        <v>2.2539551698200007E-26</v>
      </c>
      <c r="BG1155" s="1">
        <f>BF1155*BA$2</f>
        <v>7.9279492165663798E-12</v>
      </c>
      <c r="BH1155" s="1">
        <f>BG1155*365</f>
        <v>2.8937014640467288E-9</v>
      </c>
      <c r="BI1155" s="22">
        <f>BH1155*BD$2</f>
        <v>1.7118077608656753E-8</v>
      </c>
      <c r="BJ1155" s="22">
        <f>BH1155*BD$3</f>
        <v>3.4236155217313505E-8</v>
      </c>
      <c r="BK1155" s="22">
        <f>BH1155*BD$4</f>
        <v>1.0270846565194051E-7</v>
      </c>
      <c r="BL1155" s="48">
        <f>AVERAGE(BI1155:BK1155)</f>
        <v>5.1354232825970254E-8</v>
      </c>
      <c r="BM1155" s="50">
        <f>BI1155-BI$8</f>
        <v>-5.7834498007726635E-9</v>
      </c>
      <c r="BN1155" s="50">
        <f>BJ1155-BJ$8</f>
        <v>-1.1566899601545327E-8</v>
      </c>
      <c r="BO1155" s="50">
        <f>BK1155-BK$8</f>
        <v>-3.4700698804636001E-8</v>
      </c>
      <c r="BP1155" s="50">
        <f>BL1155-BL$8</f>
        <v>-1.7350349402318E-8</v>
      </c>
    </row>
    <row r="1156" spans="1:68" x14ac:dyDescent="0.25">
      <c r="A1156">
        <v>1.4315720999999999E-3</v>
      </c>
      <c r="B1156">
        <v>3.9074246999999999E-4</v>
      </c>
      <c r="C1156">
        <v>1.6789350000000001E-11</v>
      </c>
      <c r="D1156">
        <v>1.0001826E-11</v>
      </c>
      <c r="E1156" t="s">
        <v>0</v>
      </c>
      <c r="F1156">
        <v>1.5877361E-3</v>
      </c>
      <c r="G1156">
        <v>4.7787833E-11</v>
      </c>
      <c r="H1156">
        <v>1.5365730999999999E-11</v>
      </c>
      <c r="I1156">
        <v>1.7115621E-11</v>
      </c>
      <c r="J1156">
        <v>1.9390322999999999E-11</v>
      </c>
      <c r="K1156">
        <v>1.6091215E-11</v>
      </c>
      <c r="L1156">
        <v>1.39591845E-11</v>
      </c>
      <c r="M1156">
        <v>1.11041515E-11</v>
      </c>
      <c r="N1156">
        <v>1.0730264E-11</v>
      </c>
      <c r="O1156">
        <v>1.1252552E-11</v>
      </c>
      <c r="P1156">
        <v>1.3159766999999999E-11</v>
      </c>
      <c r="Q1156">
        <v>1.2209731999999999E-11</v>
      </c>
      <c r="R1156">
        <v>7.5026779999999997E-12</v>
      </c>
      <c r="S1156">
        <v>4.7573649999999999E-12</v>
      </c>
      <c r="T1156" t="s">
        <v>0</v>
      </c>
      <c r="U1156">
        <v>2.2698777999999998E-3</v>
      </c>
      <c r="V1156">
        <v>1.0186748000000001E-3</v>
      </c>
      <c r="W1156">
        <v>9.7194790000000001E-4</v>
      </c>
      <c r="X1156">
        <v>1.1392151000000001E-3</v>
      </c>
      <c r="Y1156">
        <v>1.0829495000000001E-3</v>
      </c>
      <c r="Z1156">
        <v>9.1426226000000004E-4</v>
      </c>
      <c r="AA1156">
        <v>7.8547163999999998E-4</v>
      </c>
      <c r="AB1156">
        <v>1.2421203999999999E-3</v>
      </c>
      <c r="AC1156">
        <v>4.0393731999999998E-3</v>
      </c>
      <c r="AD1156">
        <v>9.1007515000000004E-4</v>
      </c>
      <c r="AE1156">
        <v>4.3589289999999999E-5</v>
      </c>
      <c r="AF1156">
        <v>7.0171663999999995E-4</v>
      </c>
      <c r="AG1156">
        <v>1.6459541000000001E-3</v>
      </c>
      <c r="AH1156">
        <v>2.1877863999999999E-3</v>
      </c>
      <c r="AI1156">
        <v>2.5250146000000001E-3</v>
      </c>
      <c r="AJ1156">
        <v>2.3105678000000002E-3</v>
      </c>
      <c r="AM1156" s="30" t="s">
        <v>17</v>
      </c>
      <c r="AN1156" s="21"/>
      <c r="AO1156" s="21">
        <f>SUM(S1176:Z1180)/35</f>
        <v>2.1977042819445614E-3</v>
      </c>
      <c r="AP1156" s="21"/>
      <c r="AR1156" s="30" t="s">
        <v>17</v>
      </c>
      <c r="AS1156" s="21"/>
      <c r="AT1156" s="2">
        <f>((AO1156-AO$9)*100)/AO$9</f>
        <v>-22.583508402123755</v>
      </c>
      <c r="AZ1156" s="23" t="s">
        <v>2</v>
      </c>
      <c r="BA1156" s="21">
        <f t="shared" ref="BA1156:BA1167" si="471">AO1151</f>
        <v>7.9987230970588234E-11</v>
      </c>
      <c r="BB1156" s="21">
        <f t="shared" ref="BB1156:BB1168" si="472">BA1156*0.001</f>
        <v>7.9987230970588232E-14</v>
      </c>
      <c r="BC1156" s="21">
        <f t="shared" ref="BC1156:BC1168" si="473">BB1156*80.8</f>
        <v>6.4629682624235287E-12</v>
      </c>
      <c r="BD1156" s="21">
        <f t="shared" ref="BD1156:BD1168" si="474">BC1156*12</f>
        <v>7.7555619149082348E-11</v>
      </c>
      <c r="BE1156" s="21">
        <f t="shared" ref="BE1156:BE1168" si="475">BD1156*1000</f>
        <v>7.7555619149082342E-8</v>
      </c>
      <c r="BF1156" s="21">
        <f t="shared" ref="BF1156:BF1168" si="476">BE1156*0.000000000000000001</f>
        <v>7.755561914908235E-26</v>
      </c>
      <c r="BG1156" s="1">
        <f>BF1156*BA$2</f>
        <v>2.727902570140248E-11</v>
      </c>
      <c r="BH1156" s="1">
        <f t="shared" ref="BH1156:BH1167" si="477">BG1156*365</f>
        <v>9.9568443810119047E-9</v>
      </c>
      <c r="BI1156" s="22">
        <f t="shared" ref="BI1156" si="478">BH1156*BD$2</f>
        <v>5.8901043168815052E-8</v>
      </c>
      <c r="BJ1156" s="22">
        <f t="shared" ref="BJ1156:BJ1168" si="479">BH1156*BD$3</f>
        <v>1.178020863376301E-7</v>
      </c>
      <c r="BK1156" s="22">
        <f t="shared" ref="BK1156:BK1168" si="480">BH1156*BD$4</f>
        <v>3.5340625901289033E-7</v>
      </c>
      <c r="BL1156" s="48">
        <f t="shared" ref="BL1156" si="481">AVERAGE(BI1156:BK1156)</f>
        <v>1.7670312950644516E-7</v>
      </c>
      <c r="BM1156" s="50">
        <f>BI1156-BI$9</f>
        <v>1.8978792686973215E-8</v>
      </c>
      <c r="BN1156" s="50">
        <f>BJ1156-BJ$9</f>
        <v>3.795758537394643E-8</v>
      </c>
      <c r="BO1156" s="50">
        <f>BK1156-BK$9</f>
        <v>1.1387275612183928E-7</v>
      </c>
      <c r="BP1156" s="50">
        <f>BL1156-BL$9</f>
        <v>5.6936378060919638E-8</v>
      </c>
    </row>
    <row r="1157" spans="1:68" x14ac:dyDescent="0.25">
      <c r="A1157">
        <v>9.2250619999999994E-12</v>
      </c>
      <c r="B1157">
        <v>5.2645220000000002E-12</v>
      </c>
      <c r="C1157">
        <v>2.0462047999999998E-12</v>
      </c>
      <c r="D1157" t="s">
        <v>0</v>
      </c>
      <c r="E1157" t="s">
        <v>0</v>
      </c>
      <c r="F1157">
        <v>5.1183347000000002E-4</v>
      </c>
      <c r="G1157">
        <v>3.9490373E-12</v>
      </c>
      <c r="H1157">
        <v>2.3642763E-12</v>
      </c>
      <c r="I1157">
        <v>1.6559788000000001E-12</v>
      </c>
      <c r="J1157">
        <v>8.7164230000000002E-13</v>
      </c>
      <c r="K1157">
        <v>3.9207194999999998E-13</v>
      </c>
      <c r="L1157">
        <v>2.6796259999999999E-13</v>
      </c>
      <c r="M1157">
        <v>6.0255580000000001E-13</v>
      </c>
      <c r="N1157">
        <v>8.8584977000000004E-13</v>
      </c>
      <c r="O1157">
        <v>1.0287234E-12</v>
      </c>
      <c r="P1157">
        <v>1.1117816E-12</v>
      </c>
      <c r="Q1157">
        <v>8.6398715999999999E-13</v>
      </c>
      <c r="R1157">
        <v>1.0881815E-12</v>
      </c>
      <c r="S1157">
        <v>2.1792934E-12</v>
      </c>
      <c r="T1157" t="s">
        <v>0</v>
      </c>
      <c r="U1157" t="s">
        <v>0</v>
      </c>
      <c r="V1157">
        <v>1.2495634E-11</v>
      </c>
      <c r="W1157">
        <v>1.1518102000000001E-11</v>
      </c>
      <c r="X1157">
        <v>1.4470692E-11</v>
      </c>
      <c r="Y1157">
        <v>1.8140229999999999E-11</v>
      </c>
      <c r="Z1157">
        <v>8.5871110000000007E-12</v>
      </c>
      <c r="AA1157">
        <v>3.5122211E-12</v>
      </c>
      <c r="AB1157">
        <v>1.9131044000000001E-11</v>
      </c>
      <c r="AC1157" t="s">
        <v>0</v>
      </c>
      <c r="AD1157">
        <v>3.4181068000000001E-11</v>
      </c>
      <c r="AE1157">
        <v>5.6755460000000001E-12</v>
      </c>
      <c r="AF1157">
        <v>2.0962846999999999E-12</v>
      </c>
      <c r="AG1157">
        <v>1.0132306999999999E-12</v>
      </c>
      <c r="AH1157">
        <v>4.6155575000000003E-12</v>
      </c>
      <c r="AI1157">
        <v>1.0477832E-11</v>
      </c>
      <c r="AJ1157">
        <v>7.4180314999999997E-12</v>
      </c>
      <c r="AM1157" s="30" t="s">
        <v>19</v>
      </c>
      <c r="AN1157" s="21"/>
      <c r="AO1157" s="21">
        <f>SUM(S1153:AB1157)/44</f>
        <v>2.3989510531690012E-3</v>
      </c>
      <c r="AP1157" s="21"/>
      <c r="AR1157" s="30" t="s">
        <v>19</v>
      </c>
      <c r="AS1157" s="21"/>
      <c r="AT1157" s="2">
        <f>((AO1157-AO$10)*100)/AO$10</f>
        <v>-9.361111271875167</v>
      </c>
      <c r="AZ1157" s="26" t="s">
        <v>5</v>
      </c>
      <c r="BA1157" s="21">
        <f t="shared" si="471"/>
        <v>1.998450013775853E-3</v>
      </c>
      <c r="BB1157" s="21">
        <f t="shared" si="472"/>
        <v>1.9984500137758532E-6</v>
      </c>
      <c r="BC1157" s="21">
        <f t="shared" si="473"/>
        <v>1.6147476111308894E-4</v>
      </c>
      <c r="BD1157" s="21">
        <f t="shared" si="474"/>
        <v>1.9376971333570673E-3</v>
      </c>
      <c r="BE1157" s="21">
        <f t="shared" si="475"/>
        <v>1.9376971333570674</v>
      </c>
      <c r="BF1157" s="21">
        <f t="shared" si="476"/>
        <v>1.9376971333570674E-18</v>
      </c>
      <c r="BG1157" s="1">
        <f>BF1157*BA$2</f>
        <v>6.8155590120134806E-4</v>
      </c>
      <c r="BH1157" s="1">
        <f t="shared" si="477"/>
        <v>0.24876790393849205</v>
      </c>
      <c r="BI1157" s="22">
        <f>BH1157*BD$2</f>
        <v>1.471619771103384</v>
      </c>
      <c r="BJ1157" s="22">
        <f t="shared" si="479"/>
        <v>2.9432395422067681</v>
      </c>
      <c r="BK1157" s="22">
        <f t="shared" si="480"/>
        <v>8.8297186266203056</v>
      </c>
      <c r="BL1157" s="48">
        <f>AVERAGE(BI1157:BK1157)</f>
        <v>4.4148593133101528</v>
      </c>
      <c r="BM1157" s="50">
        <f>BI1157-BI$10</f>
        <v>-9.2379583767258078E-2</v>
      </c>
      <c r="BN1157" s="50">
        <f>BJ1157-BJ$10</f>
        <v>-0.18475916753451616</v>
      </c>
      <c r="BO1157" s="50">
        <f>BK1157-BK$10</f>
        <v>-0.55427750260354713</v>
      </c>
      <c r="BP1157" s="50">
        <f>BL1157-BL$10</f>
        <v>-0.27713875130177357</v>
      </c>
    </row>
    <row r="1158" spans="1:68" x14ac:dyDescent="0.25">
      <c r="A1158">
        <v>3.1641839999999998E-12</v>
      </c>
      <c r="B1158">
        <v>3.1433896000000002E-12</v>
      </c>
      <c r="C1158" t="s">
        <v>0</v>
      </c>
      <c r="D1158" t="s">
        <v>0</v>
      </c>
      <c r="E1158" t="s">
        <v>0</v>
      </c>
      <c r="F1158">
        <v>2.7544496E-11</v>
      </c>
      <c r="G1158">
        <v>3.3012553000000001E-12</v>
      </c>
      <c r="H1158">
        <v>2.4027649999999998E-12</v>
      </c>
      <c r="I1158">
        <v>1.8997548999999999E-12</v>
      </c>
      <c r="J1158">
        <v>1.0294655000000001E-12</v>
      </c>
      <c r="K1158">
        <v>7.2021729999999999E-13</v>
      </c>
      <c r="L1158">
        <v>4.7071634999999995E-13</v>
      </c>
      <c r="M1158">
        <v>3.8325013000000002E-13</v>
      </c>
      <c r="N1158">
        <v>3.5632752E-13</v>
      </c>
      <c r="O1158">
        <v>3.3638026000000001E-13</v>
      </c>
      <c r="P1158">
        <v>3.4097585999999999E-13</v>
      </c>
      <c r="Q1158">
        <v>4.109328E-13</v>
      </c>
      <c r="R1158">
        <v>7.7689899999999998E-13</v>
      </c>
      <c r="S1158">
        <v>1.1747595999999999E-12</v>
      </c>
      <c r="T1158" t="s">
        <v>0</v>
      </c>
      <c r="U1158" t="s">
        <v>0</v>
      </c>
      <c r="V1158">
        <v>3.8650724000000003E-6</v>
      </c>
      <c r="W1158">
        <v>7.5823559999999993E-12</v>
      </c>
      <c r="X1158">
        <v>9.7800399999999996E-13</v>
      </c>
      <c r="Y1158">
        <v>6.3483105000000003E-13</v>
      </c>
      <c r="Z1158">
        <v>6.4362437E-13</v>
      </c>
      <c r="AA1158">
        <v>4.1915710000000003E-12</v>
      </c>
      <c r="AB1158">
        <v>1.886516E-11</v>
      </c>
      <c r="AC1158" t="s">
        <v>0</v>
      </c>
      <c r="AD1158">
        <v>2.3053182999999999E-11</v>
      </c>
      <c r="AE1158">
        <v>9.7626135000000001E-12</v>
      </c>
      <c r="AF1158">
        <v>4.5320799999999998E-12</v>
      </c>
      <c r="AG1158">
        <v>2.9088306999999998E-12</v>
      </c>
      <c r="AH1158">
        <v>2.5971367000000001E-12</v>
      </c>
      <c r="AI1158">
        <v>2.8374555000000001E-12</v>
      </c>
      <c r="AJ1158">
        <v>2.4105103999999998E-12</v>
      </c>
      <c r="AM1158" s="28" t="s">
        <v>22</v>
      </c>
      <c r="AN1158" s="21"/>
      <c r="AO1158" s="1">
        <f>(SUM(B1167:O1175)+SUM(P1167:R1171))/140</f>
        <v>3.2543808905691782E-5</v>
      </c>
      <c r="AP1158" s="21"/>
      <c r="AR1158" s="28" t="s">
        <v>22</v>
      </c>
      <c r="AS1158" s="21"/>
      <c r="AT1158" s="2">
        <f>((AO1158-AO$11)*100)/AO$11</f>
        <v>-40.196277426250006</v>
      </c>
      <c r="AU1158">
        <f>SUM(AT1158:AT1161)/4</f>
        <v>-50.886055717128407</v>
      </c>
      <c r="AZ1158" s="26" t="s">
        <v>8</v>
      </c>
      <c r="BA1158" s="21">
        <f t="shared" si="471"/>
        <v>2.3494672350141388E-3</v>
      </c>
      <c r="BB1158" s="21">
        <f t="shared" si="472"/>
        <v>2.3494672350141391E-6</v>
      </c>
      <c r="BC1158" s="21">
        <f t="shared" si="473"/>
        <v>1.8983695258914242E-4</v>
      </c>
      <c r="BD1158" s="21">
        <f t="shared" si="474"/>
        <v>2.278043431069709E-3</v>
      </c>
      <c r="BE1158" s="21">
        <f t="shared" si="475"/>
        <v>2.2780434310697091</v>
      </c>
      <c r="BF1158" s="21">
        <f t="shared" si="476"/>
        <v>2.2780434310697093E-18</v>
      </c>
      <c r="BG1158" s="1">
        <f t="shared" ref="BG1158:BG1165" si="482">BF1158*BA$2</f>
        <v>8.0126760622730418E-4</v>
      </c>
      <c r="BH1158" s="1">
        <f t="shared" si="477"/>
        <v>0.29246267627296602</v>
      </c>
      <c r="BI1158" s="22">
        <f>BH1158*BD$2</f>
        <v>1.7301020344630971</v>
      </c>
      <c r="BJ1158" s="22">
        <f t="shared" si="479"/>
        <v>3.4602040689261941</v>
      </c>
      <c r="BK1158" s="22">
        <f t="shared" si="480"/>
        <v>10.380612206778583</v>
      </c>
      <c r="BL1158" s="48">
        <f t="shared" ref="BL1158:BL1167" si="483">AVERAGE(BI1158:BK1158)</f>
        <v>5.1903061033892914</v>
      </c>
      <c r="BM1158" s="50">
        <f>BI1158-BI$11</f>
        <v>0.16766997913850079</v>
      </c>
      <c r="BN1158" s="50">
        <f>BJ1158-BJ$11</f>
        <v>0.33533995827700158</v>
      </c>
      <c r="BO1158" s="50">
        <f>BK1158-BK$11</f>
        <v>1.0060198748310043</v>
      </c>
      <c r="BP1158" s="50">
        <f>BL1158-BL$11</f>
        <v>0.50300993741550215</v>
      </c>
    </row>
    <row r="1159" spans="1:68" x14ac:dyDescent="0.25">
      <c r="A1159">
        <v>1.7234587000000001E-12</v>
      </c>
      <c r="B1159">
        <v>1.3966853000000001E-12</v>
      </c>
      <c r="C1159" t="s">
        <v>0</v>
      </c>
      <c r="D1159" t="s">
        <v>0</v>
      </c>
      <c r="E1159" t="s">
        <v>0</v>
      </c>
      <c r="F1159">
        <v>3.2334760000000001E-11</v>
      </c>
      <c r="G1159">
        <v>1.9935219000000001E-12</v>
      </c>
      <c r="H1159">
        <v>1.0294823999999999E-12</v>
      </c>
      <c r="I1159">
        <v>8.7634517E-13</v>
      </c>
      <c r="J1159">
        <v>6.9068096999999996E-13</v>
      </c>
      <c r="K1159">
        <v>6.1694004000000004E-13</v>
      </c>
      <c r="L1159">
        <v>4.5873125000000002E-13</v>
      </c>
      <c r="M1159">
        <v>3.8013364000000002E-13</v>
      </c>
      <c r="N1159">
        <v>3.5520885999999999E-13</v>
      </c>
      <c r="O1159">
        <v>3.9311072999999999E-13</v>
      </c>
      <c r="P1159">
        <v>4.5539457000000001E-13</v>
      </c>
      <c r="Q1159">
        <v>5.7954679999999996E-13</v>
      </c>
      <c r="R1159">
        <v>7.1835340000000001E-13</v>
      </c>
      <c r="S1159">
        <v>7.2468426000000001E-13</v>
      </c>
      <c r="T1159" t="s">
        <v>0</v>
      </c>
      <c r="U1159" t="s">
        <v>0</v>
      </c>
      <c r="V1159">
        <v>7.6340529999999998E-4</v>
      </c>
      <c r="W1159">
        <v>7.7700199999999996E-12</v>
      </c>
      <c r="X1159">
        <v>9.2169709999999994E-13</v>
      </c>
      <c r="Y1159">
        <v>9.3361930000000001E-13</v>
      </c>
      <c r="Z1159">
        <v>1.8217000999999999E-12</v>
      </c>
      <c r="AA1159">
        <v>6.5697083000000001E-12</v>
      </c>
      <c r="AB1159">
        <v>2.3929563000000001E-11</v>
      </c>
      <c r="AC1159" t="s">
        <v>0</v>
      </c>
      <c r="AD1159">
        <v>4.6161155E-11</v>
      </c>
      <c r="AE1159">
        <v>1.0855618000000001E-11</v>
      </c>
      <c r="AF1159">
        <v>3.1078989999999999E-12</v>
      </c>
      <c r="AG1159">
        <v>2.6078436E-12</v>
      </c>
      <c r="AH1159">
        <v>2.5493415999999998E-12</v>
      </c>
      <c r="AI1159">
        <v>2.6269603000000001E-12</v>
      </c>
      <c r="AJ1159">
        <v>2.3462501000000001E-12</v>
      </c>
      <c r="AM1159" s="28" t="s">
        <v>25</v>
      </c>
      <c r="AN1159" s="21"/>
      <c r="AO1159" s="21">
        <f>SUM(E1158:R1166)/126</f>
        <v>1.066821065754444E-5</v>
      </c>
      <c r="AP1159" s="21"/>
      <c r="AR1159" s="28" t="s">
        <v>25</v>
      </c>
      <c r="AS1159" s="21"/>
      <c r="AT1159" s="2">
        <f>((AO1159-AO$12)*100)/AO$12</f>
        <v>-70.231185004546688</v>
      </c>
      <c r="AZ1159" s="27" t="s">
        <v>11</v>
      </c>
      <c r="BA1159" s="21">
        <f t="shared" si="471"/>
        <v>1.2675443631587559E-3</v>
      </c>
      <c r="BB1159" s="21">
        <f t="shared" si="472"/>
        <v>1.2675443631587558E-6</v>
      </c>
      <c r="BC1159" s="21">
        <f t="shared" si="473"/>
        <v>1.0241758454322747E-4</v>
      </c>
      <c r="BD1159" s="21">
        <f t="shared" si="474"/>
        <v>1.2290110145187297E-3</v>
      </c>
      <c r="BE1159" s="21">
        <f t="shared" si="475"/>
        <v>1.2290110145187296</v>
      </c>
      <c r="BF1159" s="21">
        <f t="shared" si="476"/>
        <v>1.2290110145187298E-18</v>
      </c>
      <c r="BG1159" s="1">
        <f t="shared" si="482"/>
        <v>4.3228618919174543E-4</v>
      </c>
      <c r="BH1159" s="1">
        <f t="shared" si="477"/>
        <v>0.15778445905498709</v>
      </c>
      <c r="BI1159" s="22">
        <f t="shared" ref="BI1159:BI1168" si="484">BH1159*BD$2</f>
        <v>0.93339504752020819</v>
      </c>
      <c r="BJ1159" s="22">
        <f t="shared" si="479"/>
        <v>1.8667900950404164</v>
      </c>
      <c r="BK1159" s="22">
        <f t="shared" si="480"/>
        <v>5.6003702851212491</v>
      </c>
      <c r="BL1159" s="48">
        <f t="shared" si="483"/>
        <v>2.8001851425606241</v>
      </c>
      <c r="BM1159" s="50">
        <f>BI1159-BI$12</f>
        <v>-0.22600476611797848</v>
      </c>
      <c r="BN1159" s="50">
        <f>BJ1159-BJ$12</f>
        <v>-0.45200953223595697</v>
      </c>
      <c r="BO1159" s="50">
        <f>BK1159-BK$12</f>
        <v>-1.3560285967078709</v>
      </c>
      <c r="BP1159" s="50">
        <f>BL1159-BL$12</f>
        <v>-0.6780142983539359</v>
      </c>
    </row>
    <row r="1160" spans="1:68" x14ac:dyDescent="0.25">
      <c r="A1160">
        <v>1.762734E-12</v>
      </c>
      <c r="B1160">
        <v>9.9234489999999999E-13</v>
      </c>
      <c r="C1160" t="s">
        <v>0</v>
      </c>
      <c r="D1160" t="s">
        <v>0</v>
      </c>
      <c r="E1160" t="s">
        <v>0</v>
      </c>
      <c r="F1160">
        <v>1.1148610999999999E-11</v>
      </c>
      <c r="G1160">
        <v>1.2351517E-12</v>
      </c>
      <c r="H1160">
        <v>6.4686954999999999E-13</v>
      </c>
      <c r="I1160">
        <v>3.6861166000000001E-13</v>
      </c>
      <c r="J1160">
        <v>3.3518034000000001E-13</v>
      </c>
      <c r="K1160">
        <v>4.0727087E-13</v>
      </c>
      <c r="L1160">
        <v>3.7433256000000003E-13</v>
      </c>
      <c r="M1160">
        <v>3.4357813999999999E-13</v>
      </c>
      <c r="N1160">
        <v>3.746252E-13</v>
      </c>
      <c r="O1160">
        <v>4.9351600000000001E-13</v>
      </c>
      <c r="P1160">
        <v>5.8936986000000004E-13</v>
      </c>
      <c r="Q1160">
        <v>7.0169180000000004E-13</v>
      </c>
      <c r="R1160">
        <v>7.5536344000000001E-13</v>
      </c>
      <c r="S1160">
        <v>4.7874926000000001E-13</v>
      </c>
      <c r="T1160" t="s">
        <v>0</v>
      </c>
      <c r="U1160" t="s">
        <v>0</v>
      </c>
      <c r="V1160" t="s">
        <v>0</v>
      </c>
      <c r="W1160">
        <v>3.1232509999999998E-12</v>
      </c>
      <c r="X1160">
        <v>1.3695516000000001E-12</v>
      </c>
      <c r="Y1160">
        <v>1.2461492E-12</v>
      </c>
      <c r="Z1160">
        <v>2.1291137000000001E-12</v>
      </c>
      <c r="AA1160">
        <v>3.9695170000000001E-12</v>
      </c>
      <c r="AB1160" t="s">
        <v>0</v>
      </c>
      <c r="AC1160" t="s">
        <v>0</v>
      </c>
      <c r="AD1160">
        <v>7.4649160000000005E-4</v>
      </c>
      <c r="AE1160">
        <v>1.5616667999999999E-11</v>
      </c>
      <c r="AF1160">
        <v>3.2857308E-12</v>
      </c>
      <c r="AG1160">
        <v>2.609441E-12</v>
      </c>
      <c r="AH1160">
        <v>2.8131301999999999E-12</v>
      </c>
      <c r="AI1160">
        <v>3.0297110000000002E-12</v>
      </c>
      <c r="AJ1160">
        <v>2.6738707000000002E-12</v>
      </c>
      <c r="AM1160" s="35" t="s">
        <v>27</v>
      </c>
      <c r="AN1160" s="21"/>
      <c r="AO1160" s="21">
        <f>(SUM(S1167:AB1175)+SUM(P1172:R1175))/67</f>
        <v>1.6498360687887672E-5</v>
      </c>
      <c r="AP1160" s="21"/>
      <c r="AR1160" s="35" t="s">
        <v>27</v>
      </c>
      <c r="AS1160" s="21"/>
      <c r="AT1160" s="2">
        <f>((AO1160-AO$13)*100)/AO$13</f>
        <v>-42.012803275520433</v>
      </c>
      <c r="AZ1160" s="27" t="s">
        <v>14</v>
      </c>
      <c r="BA1160" s="21">
        <f t="shared" si="471"/>
        <v>1.3823742601139866E-3</v>
      </c>
      <c r="BB1160" s="21">
        <f t="shared" si="472"/>
        <v>1.3823742601139866E-6</v>
      </c>
      <c r="BC1160" s="21">
        <f t="shared" si="473"/>
        <v>1.1169584021721012E-4</v>
      </c>
      <c r="BD1160" s="21">
        <f t="shared" si="474"/>
        <v>1.3403500826065214E-3</v>
      </c>
      <c r="BE1160" s="21">
        <f t="shared" si="475"/>
        <v>1.3403500826065213</v>
      </c>
      <c r="BF1160" s="21">
        <f t="shared" si="476"/>
        <v>1.3403500826065214E-18</v>
      </c>
      <c r="BG1160" s="1">
        <f t="shared" si="482"/>
        <v>4.7144803630560481E-4</v>
      </c>
      <c r="BH1160" s="1">
        <f t="shared" si="477"/>
        <v>0.17207853325154576</v>
      </c>
      <c r="BI1160" s="22">
        <f t="shared" si="484"/>
        <v>1.0179535531161532</v>
      </c>
      <c r="BJ1160" s="22">
        <f t="shared" si="479"/>
        <v>2.0359071062323064</v>
      </c>
      <c r="BK1160" s="22">
        <f t="shared" si="480"/>
        <v>6.1077213186969193</v>
      </c>
      <c r="BL1160" s="48">
        <f t="shared" si="483"/>
        <v>3.0538606593484601</v>
      </c>
      <c r="BM1160" s="50">
        <f>BI1160-BI$13</f>
        <v>-0.21971469259031884</v>
      </c>
      <c r="BN1160" s="50">
        <f>BJ1160-BJ$13</f>
        <v>-0.43942938518063768</v>
      </c>
      <c r="BO1160" s="50">
        <f>BK1160-BK$13</f>
        <v>-1.3182881555419126</v>
      </c>
      <c r="BP1160" s="50">
        <f>BL1160-BL$13</f>
        <v>-0.65914407777095585</v>
      </c>
    </row>
    <row r="1161" spans="1:68" x14ac:dyDescent="0.25">
      <c r="A1161">
        <v>3.7303828000000001E-12</v>
      </c>
      <c r="B1161">
        <v>1.0427221E-12</v>
      </c>
      <c r="C1161" t="s">
        <v>0</v>
      </c>
      <c r="D1161" t="s">
        <v>0</v>
      </c>
      <c r="E1161">
        <v>2.1661267000000001E-11</v>
      </c>
      <c r="F1161">
        <v>1.7358370000000001E-11</v>
      </c>
      <c r="G1161">
        <v>1.2640875000000001E-12</v>
      </c>
      <c r="H1161">
        <v>5.0086263999999998E-13</v>
      </c>
      <c r="I1161">
        <v>2.0238125999999999E-13</v>
      </c>
      <c r="J1161">
        <v>2.4419678000000001E-13</v>
      </c>
      <c r="K1161">
        <v>1.7831201999999999E-13</v>
      </c>
      <c r="L1161">
        <v>1.9505844999999999E-13</v>
      </c>
      <c r="M1161">
        <v>3.3989928000000002E-13</v>
      </c>
      <c r="N1161">
        <v>4.5216917000000002E-13</v>
      </c>
      <c r="O1161">
        <v>6.2033175000000004E-13</v>
      </c>
      <c r="P1161">
        <v>7.7864749999999999E-13</v>
      </c>
      <c r="Q1161">
        <v>8.9615360000000003E-13</v>
      </c>
      <c r="R1161">
        <v>1.6337180999999999E-12</v>
      </c>
      <c r="S1161">
        <v>5.9576950000000001E-13</v>
      </c>
      <c r="T1161" t="s">
        <v>0</v>
      </c>
      <c r="U1161" t="s">
        <v>0</v>
      </c>
      <c r="V1161" t="s">
        <v>0</v>
      </c>
      <c r="W1161">
        <v>3.6806950000000002E-12</v>
      </c>
      <c r="X1161">
        <v>2.2795471999999999E-12</v>
      </c>
      <c r="Y1161">
        <v>2.1536412E-12</v>
      </c>
      <c r="Z1161">
        <v>2.9420843E-12</v>
      </c>
      <c r="AA1161">
        <v>8.2016259999999998E-12</v>
      </c>
      <c r="AB1161" t="s">
        <v>0</v>
      </c>
      <c r="AC1161" t="s">
        <v>0</v>
      </c>
      <c r="AD1161" t="s">
        <v>0</v>
      </c>
      <c r="AE1161">
        <v>3.1217249999999998E-12</v>
      </c>
      <c r="AF1161">
        <v>3.7946234999999998E-12</v>
      </c>
      <c r="AG1161">
        <v>3.2184294000000001E-12</v>
      </c>
      <c r="AH1161">
        <v>3.9750702999999997E-12</v>
      </c>
      <c r="AI1161">
        <v>4.9704438000000001E-12</v>
      </c>
      <c r="AJ1161">
        <v>5.0536439999999997E-12</v>
      </c>
      <c r="AM1161" s="35" t="s">
        <v>28</v>
      </c>
      <c r="AN1161" s="21"/>
      <c r="AO1161" s="21">
        <f>SUM(S1158:AB1166)/54</f>
        <v>1.1644564318784343E-4</v>
      </c>
      <c r="AP1161" s="2"/>
      <c r="AR1161" s="35" t="s">
        <v>28</v>
      </c>
      <c r="AS1161" s="21"/>
      <c r="AT1161" s="2">
        <f>((AO1161-AO$14)*100)/AO$14</f>
        <v>-51.103957162196501</v>
      </c>
      <c r="AZ1161" s="30" t="s">
        <v>17</v>
      </c>
      <c r="BA1161" s="21">
        <f t="shared" si="471"/>
        <v>2.1977042819445614E-3</v>
      </c>
      <c r="BB1161" s="21">
        <f t="shared" si="472"/>
        <v>2.1977042819445615E-6</v>
      </c>
      <c r="BC1161" s="21">
        <f t="shared" si="473"/>
        <v>1.7757450598112056E-4</v>
      </c>
      <c r="BD1161" s="21">
        <f t="shared" si="474"/>
        <v>2.1308940717734469E-3</v>
      </c>
      <c r="BE1161" s="21">
        <f t="shared" si="475"/>
        <v>2.1308940717734468</v>
      </c>
      <c r="BF1161" s="21">
        <f t="shared" si="476"/>
        <v>2.1308940717734469E-18</v>
      </c>
      <c r="BG1161" s="1">
        <f t="shared" si="482"/>
        <v>7.4951002633523336E-4</v>
      </c>
      <c r="BH1161" s="1">
        <f t="shared" si="477"/>
        <v>0.27357115961236017</v>
      </c>
      <c r="BI1161" s="22">
        <f t="shared" si="484"/>
        <v>1.6183467437534467</v>
      </c>
      <c r="BJ1161" s="22">
        <f t="shared" si="479"/>
        <v>3.2366934875068933</v>
      </c>
      <c r="BK1161" s="22">
        <f t="shared" si="480"/>
        <v>9.7100804625206809</v>
      </c>
      <c r="BL1161" s="48">
        <f t="shared" si="483"/>
        <v>4.8550402312603405</v>
      </c>
      <c r="BM1161" s="50">
        <f>BI1161-BI$14</f>
        <v>-0.47209511217514555</v>
      </c>
      <c r="BN1161" s="50">
        <f>BJ1161-BJ$14</f>
        <v>-0.9441902243502911</v>
      </c>
      <c r="BO1161" s="50">
        <f>BK1161-BK$14</f>
        <v>-2.8325706730508724</v>
      </c>
      <c r="BP1161" s="50">
        <f>BL1161-BL$14</f>
        <v>-1.4162853365254362</v>
      </c>
    </row>
    <row r="1162" spans="1:68" x14ac:dyDescent="0.25">
      <c r="A1162">
        <v>7.3784039999999992E-12</v>
      </c>
      <c r="B1162">
        <v>2.3433141E-12</v>
      </c>
      <c r="C1162" t="s">
        <v>0</v>
      </c>
      <c r="D1162" t="s">
        <v>0</v>
      </c>
      <c r="E1162">
        <v>9.9100430000000002E-12</v>
      </c>
      <c r="F1162">
        <v>3.7622030000000004E-12</v>
      </c>
      <c r="G1162">
        <v>1.0067389E-12</v>
      </c>
      <c r="H1162">
        <v>2.7122879000000002E-13</v>
      </c>
      <c r="I1162">
        <v>1.8824569000000001E-13</v>
      </c>
      <c r="J1162">
        <v>1.1285617600000001E-13</v>
      </c>
      <c r="K1162">
        <v>1.4219929999999999E-13</v>
      </c>
      <c r="L1162">
        <v>2.4509466000000001E-13</v>
      </c>
      <c r="M1162">
        <v>4.1039348000000001E-13</v>
      </c>
      <c r="N1162">
        <v>6.0047566999999997E-13</v>
      </c>
      <c r="O1162">
        <v>8.4213485000000004E-13</v>
      </c>
      <c r="P1162">
        <v>1.1108591000000001E-12</v>
      </c>
      <c r="Q1162">
        <v>1.4770054E-12</v>
      </c>
      <c r="R1162">
        <v>3.9422775000000002E-12</v>
      </c>
      <c r="S1162" t="s">
        <v>0</v>
      </c>
      <c r="T1162" t="s">
        <v>0</v>
      </c>
      <c r="U1162" t="s">
        <v>0</v>
      </c>
      <c r="V1162" t="s">
        <v>0</v>
      </c>
      <c r="W1162">
        <v>6.2893319999999998E-12</v>
      </c>
      <c r="X1162">
        <v>2.9107355E-12</v>
      </c>
      <c r="Y1162">
        <v>3.5822309999999999E-12</v>
      </c>
      <c r="Z1162">
        <v>4.217422E-12</v>
      </c>
      <c r="AA1162">
        <v>1.4856339999999999E-4</v>
      </c>
      <c r="AB1162" t="s">
        <v>0</v>
      </c>
      <c r="AC1162" t="s">
        <v>0</v>
      </c>
      <c r="AD1162" t="s">
        <v>0</v>
      </c>
      <c r="AE1162">
        <v>7.4349519999999995E-12</v>
      </c>
      <c r="AF1162">
        <v>3.7257852999999997E-12</v>
      </c>
      <c r="AG1162">
        <v>3.0826749999999999E-12</v>
      </c>
      <c r="AH1162">
        <v>5.1703700000000003E-12</v>
      </c>
      <c r="AI1162">
        <v>1.0143761E-11</v>
      </c>
      <c r="AJ1162">
        <v>1.4362157000000001E-11</v>
      </c>
      <c r="AM1162" s="33" t="s">
        <v>29</v>
      </c>
      <c r="AN1162" s="21"/>
      <c r="AO1162" s="1">
        <f>(SUM(AC1153:AJ1175)+SUM(A1153:D1166))/173</f>
        <v>1.0527498310455082E-3</v>
      </c>
      <c r="AP1162" s="21"/>
      <c r="AR1162" s="33" t="s">
        <v>29</v>
      </c>
      <c r="AS1162" s="21"/>
      <c r="AT1162" s="2">
        <f>((AO1162-AO$15)*100)/AO$15</f>
        <v>-11.021523133399514</v>
      </c>
      <c r="AZ1162" s="30" t="s">
        <v>19</v>
      </c>
      <c r="BA1162" s="21">
        <f t="shared" si="471"/>
        <v>2.3989510531690012E-3</v>
      </c>
      <c r="BB1162" s="21">
        <f t="shared" si="472"/>
        <v>2.3989510531690013E-6</v>
      </c>
      <c r="BC1162" s="21">
        <f t="shared" si="473"/>
        <v>1.938352450960553E-4</v>
      </c>
      <c r="BD1162" s="21">
        <f t="shared" si="474"/>
        <v>2.3260229411526637E-3</v>
      </c>
      <c r="BE1162" s="21">
        <f t="shared" si="475"/>
        <v>2.3260229411526638</v>
      </c>
      <c r="BF1162" s="21">
        <f t="shared" si="476"/>
        <v>2.3260229411526641E-18</v>
      </c>
      <c r="BG1162" s="1">
        <f t="shared" si="482"/>
        <v>8.1814367920633225E-4</v>
      </c>
      <c r="BH1162" s="1">
        <f t="shared" si="477"/>
        <v>0.29862244291031126</v>
      </c>
      <c r="BI1162" s="22">
        <f t="shared" si="484"/>
        <v>1.7665409569502259</v>
      </c>
      <c r="BJ1162" s="22">
        <f t="shared" si="479"/>
        <v>3.5330819139004519</v>
      </c>
      <c r="BK1162" s="22">
        <f t="shared" si="480"/>
        <v>10.599245741701356</v>
      </c>
      <c r="BL1162" s="48">
        <f t="shared" si="483"/>
        <v>5.2996228708506781</v>
      </c>
      <c r="BM1162" s="50">
        <f>BI1162-BI$15</f>
        <v>-0.18244692423291653</v>
      </c>
      <c r="BN1162" s="50">
        <f>BJ1162-BJ$15</f>
        <v>-0.36489384846583306</v>
      </c>
      <c r="BO1162" s="50">
        <f>BK1162-BK$15</f>
        <v>-1.0946815453974992</v>
      </c>
      <c r="BP1162" s="50">
        <f>BL1162-BL$15</f>
        <v>-0.5473407726987487</v>
      </c>
    </row>
    <row r="1163" spans="1:68" x14ac:dyDescent="0.25">
      <c r="A1163">
        <v>6.9019929999999995E-4</v>
      </c>
      <c r="B1163">
        <v>5.6959284999999999E-12</v>
      </c>
      <c r="C1163" t="s">
        <v>0</v>
      </c>
      <c r="D1163" t="s">
        <v>0</v>
      </c>
      <c r="E1163">
        <v>1.7912248999999999E-12</v>
      </c>
      <c r="F1163">
        <v>2.6188232999999998E-12</v>
      </c>
      <c r="G1163">
        <v>8.7963529999999999E-13</v>
      </c>
      <c r="H1163">
        <v>4.8252070000000005E-13</v>
      </c>
      <c r="I1163">
        <v>1.7817911E-13</v>
      </c>
      <c r="J1163">
        <v>1.1883065000000001E-13</v>
      </c>
      <c r="K1163">
        <v>1.0413401E-13</v>
      </c>
      <c r="L1163">
        <v>1.3226905999999999E-13</v>
      </c>
      <c r="M1163">
        <v>2.6699497999999999E-13</v>
      </c>
      <c r="N1163">
        <v>7.1535513000000005E-13</v>
      </c>
      <c r="O1163">
        <v>1.1095916E-12</v>
      </c>
      <c r="P1163">
        <v>1.6766569999999999E-12</v>
      </c>
      <c r="Q1163">
        <v>2.6276889999999999E-12</v>
      </c>
      <c r="R1163">
        <v>2.5605844000000001E-11</v>
      </c>
      <c r="S1163" t="s">
        <v>0</v>
      </c>
      <c r="T1163" t="s">
        <v>0</v>
      </c>
      <c r="U1163" t="s">
        <v>0</v>
      </c>
      <c r="V1163" t="s">
        <v>0</v>
      </c>
      <c r="W1163">
        <v>4.0334859999999997E-12</v>
      </c>
      <c r="X1163">
        <v>3.2699380999999998E-12</v>
      </c>
      <c r="Y1163">
        <v>5.2813630000000001E-12</v>
      </c>
      <c r="Z1163">
        <v>4.6629940000000004E-12</v>
      </c>
      <c r="AA1163">
        <v>1.7908930999999999E-4</v>
      </c>
      <c r="AB1163" t="s">
        <v>0</v>
      </c>
      <c r="AC1163" t="s">
        <v>0</v>
      </c>
      <c r="AD1163" t="s">
        <v>0</v>
      </c>
      <c r="AE1163">
        <v>2.1588849999999998E-12</v>
      </c>
      <c r="AF1163">
        <v>1.7692472E-12</v>
      </c>
      <c r="AG1163">
        <v>2.4749500000000001E-12</v>
      </c>
      <c r="AH1163">
        <v>7.7597450000000007E-12</v>
      </c>
      <c r="AI1163">
        <v>1.5562766E-5</v>
      </c>
      <c r="AJ1163">
        <v>3.8624613E-4</v>
      </c>
      <c r="AM1163" t="s">
        <v>30</v>
      </c>
      <c r="AN1163" s="21"/>
      <c r="AO1163" s="21">
        <f>SUM(U1181:W1182)/6</f>
        <v>3.9253459166666673E-3</v>
      </c>
      <c r="AP1163" s="21"/>
      <c r="AR1163" t="s">
        <v>30</v>
      </c>
      <c r="AT1163" s="2">
        <f>((AO1163-AO$16)*100)/AO$16</f>
        <v>18.331651711570743</v>
      </c>
      <c r="AZ1163" s="28" t="s">
        <v>22</v>
      </c>
      <c r="BA1163" s="21">
        <f t="shared" si="471"/>
        <v>3.2543808905691782E-5</v>
      </c>
      <c r="BB1163" s="21">
        <f t="shared" si="472"/>
        <v>3.2543808905691781E-8</v>
      </c>
      <c r="BC1163" s="21">
        <f t="shared" si="473"/>
        <v>2.6295397595798956E-6</v>
      </c>
      <c r="BD1163" s="21">
        <f t="shared" si="474"/>
        <v>3.155447711495875E-5</v>
      </c>
      <c r="BE1163" s="21">
        <f t="shared" si="475"/>
        <v>3.1554477114958748E-2</v>
      </c>
      <c r="BF1163" s="21">
        <f t="shared" si="476"/>
        <v>3.1554477114958752E-20</v>
      </c>
      <c r="BG1163" s="1">
        <f t="shared" si="482"/>
        <v>1.1098814008030016E-5</v>
      </c>
      <c r="BH1163" s="1">
        <f t="shared" si="477"/>
        <v>4.0510671129309556E-3</v>
      </c>
      <c r="BI1163" s="22">
        <f t="shared" si="484"/>
        <v>2.3964628728511198E-2</v>
      </c>
      <c r="BJ1163" s="22">
        <f t="shared" si="479"/>
        <v>4.7929257457022395E-2</v>
      </c>
      <c r="BK1163" s="22">
        <f t="shared" si="480"/>
        <v>0.14378777237106719</v>
      </c>
      <c r="BL1163" s="48">
        <f t="shared" si="483"/>
        <v>7.1893886185533593E-2</v>
      </c>
      <c r="BM1163" s="50">
        <f>BI1163-BI$16</f>
        <v>-1.6107506745928542E-2</v>
      </c>
      <c r="BN1163" s="50">
        <f>BJ1163-BJ$16</f>
        <v>-3.2215013491857084E-2</v>
      </c>
      <c r="BO1163" s="50">
        <f>BK1163-BK$16</f>
        <v>-9.6645040475571264E-2</v>
      </c>
      <c r="BP1163" s="50">
        <f>BL1163-BL$16</f>
        <v>-4.8322520237785618E-2</v>
      </c>
    </row>
    <row r="1164" spans="1:68" x14ac:dyDescent="0.25">
      <c r="A1164">
        <v>2.3302492E-3</v>
      </c>
      <c r="B1164">
        <v>5.5137529999999999E-4</v>
      </c>
      <c r="C1164">
        <v>7.0733390000000001E-13</v>
      </c>
      <c r="D1164">
        <v>1.1074831E-12</v>
      </c>
      <c r="E1164">
        <v>1.7110771E-12</v>
      </c>
      <c r="F1164">
        <v>1.9992694999999999E-12</v>
      </c>
      <c r="G1164">
        <v>1.1026859999999999E-12</v>
      </c>
      <c r="H1164">
        <v>8.0466562999999998E-13</v>
      </c>
      <c r="I1164">
        <v>2.4143729999999999E-13</v>
      </c>
      <c r="J1164">
        <v>2.3210446000000002E-13</v>
      </c>
      <c r="K1164">
        <v>1.7577052E-13</v>
      </c>
      <c r="L1164">
        <v>2.1677685000000001E-13</v>
      </c>
      <c r="M1164">
        <v>4.2933612000000001E-13</v>
      </c>
      <c r="N1164">
        <v>1.0184677999999999E-12</v>
      </c>
      <c r="O1164">
        <v>2.3899553999999998E-12</v>
      </c>
      <c r="P1164">
        <v>5.2246704999999997E-12</v>
      </c>
      <c r="Q1164">
        <v>6.2185309999999999E-12</v>
      </c>
      <c r="R1164">
        <v>2.7936094999999998E-4</v>
      </c>
      <c r="S1164" t="s">
        <v>0</v>
      </c>
      <c r="T1164" t="s">
        <v>0</v>
      </c>
      <c r="U1164" t="s">
        <v>0</v>
      </c>
      <c r="V1164" t="s">
        <v>0</v>
      </c>
      <c r="W1164">
        <v>1.1919799999999999E-12</v>
      </c>
      <c r="X1164">
        <v>2.1253230999999998E-12</v>
      </c>
      <c r="Y1164">
        <v>2.0920379E-4</v>
      </c>
      <c r="Z1164">
        <v>7.6497252999999999E-4</v>
      </c>
      <c r="AA1164">
        <v>3.6047587999999997E-4</v>
      </c>
      <c r="AB1164" t="s">
        <v>0</v>
      </c>
      <c r="AC1164" t="s">
        <v>0</v>
      </c>
      <c r="AD1164" t="s">
        <v>0</v>
      </c>
      <c r="AE1164">
        <v>1.4209716000000001E-12</v>
      </c>
      <c r="AF1164">
        <v>3.3499199999999999E-12</v>
      </c>
      <c r="AG1164">
        <v>3.9567139999999999E-12</v>
      </c>
      <c r="AH1164">
        <v>1.0503908E-11</v>
      </c>
      <c r="AI1164">
        <v>1.8436002999999999E-4</v>
      </c>
      <c r="AJ1164">
        <v>1.0340156000000001E-3</v>
      </c>
      <c r="AM1164" t="s">
        <v>31</v>
      </c>
      <c r="AN1164" s="21"/>
      <c r="AO1164" s="21">
        <f>((SUM(A1149:Z1182)+SUM(AA1149:AJ1175))/895)</f>
        <v>8.5362936054709062E-4</v>
      </c>
      <c r="AP1164" s="21"/>
      <c r="AR1164" t="s">
        <v>31</v>
      </c>
      <c r="AT1164" s="2">
        <f>((AO1164-AO$17)*100)/AO$17</f>
        <v>-10.940167983285383</v>
      </c>
      <c r="AZ1164" s="28" t="s">
        <v>25</v>
      </c>
      <c r="BA1164" s="21">
        <f t="shared" si="471"/>
        <v>1.066821065754444E-5</v>
      </c>
      <c r="BB1164" s="21">
        <f t="shared" si="472"/>
        <v>1.066821065754444E-8</v>
      </c>
      <c r="BC1164" s="21">
        <f t="shared" si="473"/>
        <v>8.6199142112959072E-7</v>
      </c>
      <c r="BD1164" s="21">
        <f t="shared" si="474"/>
        <v>1.0343897053555089E-5</v>
      </c>
      <c r="BE1164" s="21">
        <f t="shared" si="475"/>
        <v>1.0343897053555089E-2</v>
      </c>
      <c r="BF1164" s="21">
        <f t="shared" si="476"/>
        <v>1.0343897053555089E-20</v>
      </c>
      <c r="BG1164" s="1">
        <f t="shared" si="482"/>
        <v>3.6383106301321992E-6</v>
      </c>
      <c r="BH1164" s="1">
        <f t="shared" si="477"/>
        <v>1.3279833799982527E-3</v>
      </c>
      <c r="BI1164" s="22">
        <f t="shared" si="484"/>
        <v>7.8558631027631481E-3</v>
      </c>
      <c r="BJ1164" s="22">
        <f t="shared" si="479"/>
        <v>1.5711726205526296E-2</v>
      </c>
      <c r="BK1164" s="22">
        <f t="shared" si="480"/>
        <v>4.7135178616578892E-2</v>
      </c>
      <c r="BL1164" s="48">
        <f t="shared" si="483"/>
        <v>2.3567589308289446E-2</v>
      </c>
      <c r="BM1164" s="50">
        <f>BI1164-BI$17</f>
        <v>-1.8533709689983219E-2</v>
      </c>
      <c r="BN1164" s="50">
        <f>BJ1164-BJ$17</f>
        <v>-3.7067419379966438E-2</v>
      </c>
      <c r="BO1164" s="50">
        <f>BK1164-BK$17</f>
        <v>-0.11120225813989931</v>
      </c>
      <c r="BP1164" s="50">
        <f>BL1164-BL$17</f>
        <v>-5.5601129069949656E-2</v>
      </c>
    </row>
    <row r="1165" spans="1:68" x14ac:dyDescent="0.25">
      <c r="A1165">
        <v>1.1511417000000001E-3</v>
      </c>
      <c r="B1165">
        <v>5.1157579999999997E-12</v>
      </c>
      <c r="C1165">
        <v>6.9763076000000004E-13</v>
      </c>
      <c r="D1165">
        <v>8.9826249999999998E-13</v>
      </c>
      <c r="E1165">
        <v>8.2880724000000002E-13</v>
      </c>
      <c r="F1165">
        <v>1.2441699999999999E-12</v>
      </c>
      <c r="G1165">
        <v>1.3308933999999999E-12</v>
      </c>
      <c r="H1165">
        <v>7.8320160000000005E-13</v>
      </c>
      <c r="I1165">
        <v>5.9835959999999996E-13</v>
      </c>
      <c r="J1165">
        <v>6.6340276000000004E-13</v>
      </c>
      <c r="K1165">
        <v>7.6332804000000004E-13</v>
      </c>
      <c r="L1165">
        <v>8.6986473000000004E-13</v>
      </c>
      <c r="M1165">
        <v>1.4280079999999999E-12</v>
      </c>
      <c r="N1165">
        <v>2.8497627000000001E-12</v>
      </c>
      <c r="O1165">
        <v>5.6792119999999999E-12</v>
      </c>
      <c r="P1165">
        <v>4.6199005999999999E-5</v>
      </c>
      <c r="Q1165">
        <v>5.284644E-4</v>
      </c>
      <c r="R1165">
        <v>2.1053832000000001E-8</v>
      </c>
      <c r="S1165" t="s">
        <v>0</v>
      </c>
      <c r="T1165" t="s">
        <v>0</v>
      </c>
      <c r="U1165" t="s">
        <v>0</v>
      </c>
      <c r="V1165" t="s">
        <v>0</v>
      </c>
      <c r="W1165">
        <v>1.5642800999999999E-12</v>
      </c>
      <c r="X1165">
        <v>4.0310770000000001E-12</v>
      </c>
      <c r="Y1165">
        <v>2.4423963999999998E-4</v>
      </c>
      <c r="Z1165">
        <v>1.4148301E-3</v>
      </c>
      <c r="AA1165">
        <v>1.3226379000000001E-3</v>
      </c>
      <c r="AB1165" t="s">
        <v>0</v>
      </c>
      <c r="AC1165" t="s">
        <v>0</v>
      </c>
      <c r="AD1165" t="s">
        <v>0</v>
      </c>
      <c r="AE1165">
        <v>1.2801303000000001E-12</v>
      </c>
      <c r="AF1165">
        <v>3.3339909000000001E-12</v>
      </c>
      <c r="AG1165">
        <v>1.1811107E-5</v>
      </c>
      <c r="AH1165">
        <v>4.3154278000000001E-4</v>
      </c>
      <c r="AI1165">
        <v>7.7195214999999995E-4</v>
      </c>
      <c r="AJ1165">
        <v>1.2752576999999999E-3</v>
      </c>
      <c r="AZ1165" s="35" t="s">
        <v>27</v>
      </c>
      <c r="BA1165" s="21">
        <f t="shared" si="471"/>
        <v>1.6498360687887672E-5</v>
      </c>
      <c r="BB1165" s="21">
        <f t="shared" si="472"/>
        <v>1.6498360687887671E-8</v>
      </c>
      <c r="BC1165" s="21">
        <f t="shared" si="473"/>
        <v>1.3330675435813237E-6</v>
      </c>
      <c r="BD1165" s="21">
        <f t="shared" si="474"/>
        <v>1.5996810522975885E-5</v>
      </c>
      <c r="BE1165" s="21">
        <f t="shared" si="475"/>
        <v>1.5996810522975885E-2</v>
      </c>
      <c r="BF1165" s="21">
        <f t="shared" si="476"/>
        <v>1.5996810522975885E-20</v>
      </c>
      <c r="BG1165" s="1">
        <f t="shared" si="482"/>
        <v>5.6266381492989228E-6</v>
      </c>
      <c r="BH1165" s="1">
        <f t="shared" si="477"/>
        <v>2.0537229244941067E-3</v>
      </c>
      <c r="BI1165" s="22">
        <f t="shared" si="484"/>
        <v>1.2149072336924359E-2</v>
      </c>
      <c r="BJ1165" s="22">
        <f t="shared" si="479"/>
        <v>2.4298144673848717E-2</v>
      </c>
      <c r="BK1165" s="22">
        <f t="shared" si="480"/>
        <v>7.2894434021546148E-2</v>
      </c>
      <c r="BL1165" s="48">
        <f t="shared" si="483"/>
        <v>3.6447217010773074E-2</v>
      </c>
      <c r="BM1165" s="50">
        <f>BI1165-BI$18</f>
        <v>-8.8022290247356579E-3</v>
      </c>
      <c r="BN1165" s="50">
        <f>BJ1165-BJ$18</f>
        <v>-1.7604458049471316E-2</v>
      </c>
      <c r="BO1165" s="50">
        <f>BK1165-BK$18</f>
        <v>-5.2813374148413958E-2</v>
      </c>
      <c r="BP1165" s="50">
        <f>BL1165-BL$18</f>
        <v>-2.6406687074206979E-2</v>
      </c>
    </row>
    <row r="1166" spans="1:68" x14ac:dyDescent="0.25">
      <c r="A1166" t="s">
        <v>0</v>
      </c>
      <c r="B1166" t="s">
        <v>0</v>
      </c>
      <c r="C1166">
        <v>5.6697360000000001E-13</v>
      </c>
      <c r="D1166">
        <v>1.9163183999999999E-12</v>
      </c>
      <c r="E1166">
        <v>6.3193520000000004E-7</v>
      </c>
      <c r="F1166">
        <v>1.3815052999999999E-12</v>
      </c>
      <c r="G1166">
        <v>9.0801622999999999E-13</v>
      </c>
      <c r="H1166">
        <v>5.2352322999999996E-13</v>
      </c>
      <c r="I1166">
        <v>4.499791E-13</v>
      </c>
      <c r="J1166">
        <v>4.6806580000000004E-13</v>
      </c>
      <c r="K1166">
        <v>5.0890430000000004E-13</v>
      </c>
      <c r="L1166">
        <v>5.5004039999999998E-13</v>
      </c>
      <c r="M1166">
        <v>7.3235275999999996E-13</v>
      </c>
      <c r="N1166">
        <v>1.0019927E-12</v>
      </c>
      <c r="O1166">
        <v>1.5208935E-12</v>
      </c>
      <c r="P1166">
        <v>3.6847910000000003E-12</v>
      </c>
      <c r="Q1166">
        <v>1.1248659999999999E-4</v>
      </c>
      <c r="R1166">
        <v>3.7703033999999998E-4</v>
      </c>
      <c r="S1166" t="s">
        <v>0</v>
      </c>
      <c r="T1166" t="s">
        <v>0</v>
      </c>
      <c r="U1166" t="s">
        <v>0</v>
      </c>
      <c r="V1166">
        <v>5.9196929999999995E-13</v>
      </c>
      <c r="W1166">
        <v>6.5711005000000004E-13</v>
      </c>
      <c r="X1166">
        <v>7.2041809999999999E-13</v>
      </c>
      <c r="Y1166">
        <v>1.47128E-12</v>
      </c>
      <c r="Z1166">
        <v>4.2316130000000001E-12</v>
      </c>
      <c r="AA1166">
        <v>8.7678164999999998E-4</v>
      </c>
      <c r="AB1166" t="s">
        <v>0</v>
      </c>
      <c r="AC1166" t="s">
        <v>0</v>
      </c>
      <c r="AD1166" t="s">
        <v>0</v>
      </c>
      <c r="AE1166">
        <v>2.015157E-12</v>
      </c>
      <c r="AF1166">
        <v>2.6449077000000002E-12</v>
      </c>
      <c r="AG1166">
        <v>9.2514354000000003E-4</v>
      </c>
      <c r="AH1166">
        <v>1.8066261E-4</v>
      </c>
      <c r="AI1166">
        <v>3.8366982999999999E-4</v>
      </c>
      <c r="AJ1166">
        <v>1.2271965E-3</v>
      </c>
      <c r="AZ1166" s="35" t="s">
        <v>28</v>
      </c>
      <c r="BA1166" s="21">
        <f t="shared" si="471"/>
        <v>1.1644564318784343E-4</v>
      </c>
      <c r="BB1166" s="21">
        <f t="shared" si="472"/>
        <v>1.1644564318784342E-7</v>
      </c>
      <c r="BC1166" s="21">
        <f t="shared" si="473"/>
        <v>9.4088079695777485E-6</v>
      </c>
      <c r="BD1166" s="21">
        <f t="shared" si="474"/>
        <v>1.1290569563493299E-4</v>
      </c>
      <c r="BE1166" s="21">
        <f t="shared" si="475"/>
        <v>0.112905695634933</v>
      </c>
      <c r="BF1166" s="21">
        <f t="shared" si="476"/>
        <v>1.12905695634933E-19</v>
      </c>
      <c r="BG1166" s="1">
        <f>BF1166*BA$2</f>
        <v>3.9712884854153161E-5</v>
      </c>
      <c r="BH1166" s="1">
        <f t="shared" si="477"/>
        <v>1.4495202971765904E-2</v>
      </c>
      <c r="BI1166" s="22">
        <f t="shared" si="484"/>
        <v>8.5748309736457945E-2</v>
      </c>
      <c r="BJ1166" s="22">
        <f t="shared" si="479"/>
        <v>0.17149661947291589</v>
      </c>
      <c r="BK1166" s="22">
        <f t="shared" si="480"/>
        <v>0.51448985841874773</v>
      </c>
      <c r="BL1166" s="48">
        <f t="shared" si="483"/>
        <v>0.25724492920937386</v>
      </c>
      <c r="BM1166" s="50">
        <f>BI1166-BI$19</f>
        <v>-8.9620298354997824E-2</v>
      </c>
      <c r="BN1166" s="50">
        <f>BJ1166-BJ$19</f>
        <v>-0.17924059670999565</v>
      </c>
      <c r="BO1166" s="50">
        <f>BK1166-BK$19</f>
        <v>-0.53772179012998678</v>
      </c>
      <c r="BP1166" s="50">
        <f>BL1166-BL$19</f>
        <v>-0.26886089506499339</v>
      </c>
    </row>
    <row r="1167" spans="1:68" x14ac:dyDescent="0.25">
      <c r="A1167" t="s">
        <v>0</v>
      </c>
      <c r="B1167" t="s">
        <v>0</v>
      </c>
      <c r="C1167">
        <v>1.3312627999999999E-12</v>
      </c>
      <c r="D1167">
        <v>2.3178063000000001E-12</v>
      </c>
      <c r="E1167">
        <v>2.0154874E-12</v>
      </c>
      <c r="F1167">
        <v>8.7654254999999998E-13</v>
      </c>
      <c r="G1167">
        <v>6.5292796000000004E-13</v>
      </c>
      <c r="H1167">
        <v>5.7674953000000001E-13</v>
      </c>
      <c r="I1167">
        <v>6.8300009999999997E-13</v>
      </c>
      <c r="J1167">
        <v>8.1761880000000002E-13</v>
      </c>
      <c r="K1167">
        <v>7.6776465000000001E-13</v>
      </c>
      <c r="L1167">
        <v>7.1984747000000002E-13</v>
      </c>
      <c r="M1167">
        <v>8.1223206000000002E-13</v>
      </c>
      <c r="N1167">
        <v>1.0439003E-12</v>
      </c>
      <c r="O1167">
        <v>1.5419289E-12</v>
      </c>
      <c r="P1167">
        <v>3.8658539999999996E-12</v>
      </c>
      <c r="Q1167">
        <v>9.7408990000000005E-12</v>
      </c>
      <c r="R1167">
        <v>9.628125E-12</v>
      </c>
      <c r="S1167" t="s">
        <v>0</v>
      </c>
      <c r="T1167" t="s">
        <v>0</v>
      </c>
      <c r="U1167" t="s">
        <v>0</v>
      </c>
      <c r="V1167">
        <v>2.5324864000000002E-12</v>
      </c>
      <c r="W1167">
        <v>8.2176499999999998E-13</v>
      </c>
      <c r="X1167">
        <v>9.1421460000000003E-13</v>
      </c>
      <c r="Y1167">
        <v>1.4085879E-12</v>
      </c>
      <c r="Z1167">
        <v>3.9948036000000004E-12</v>
      </c>
      <c r="AA1167">
        <v>1.1053635E-3</v>
      </c>
      <c r="AB1167" t="s">
        <v>0</v>
      </c>
      <c r="AC1167" t="s">
        <v>0</v>
      </c>
      <c r="AD1167" t="s">
        <v>0</v>
      </c>
      <c r="AE1167">
        <v>1.0214779999999999E-3</v>
      </c>
      <c r="AF1167">
        <v>1.2525147999999999E-5</v>
      </c>
      <c r="AG1167">
        <v>4.2529856000000003E-12</v>
      </c>
      <c r="AH1167">
        <v>1.7618655000000001E-12</v>
      </c>
      <c r="AI1167">
        <v>1.6063746E-12</v>
      </c>
      <c r="AJ1167">
        <v>2.3546632000000001E-4</v>
      </c>
      <c r="AZ1167" s="33" t="s">
        <v>29</v>
      </c>
      <c r="BA1167" s="21">
        <f t="shared" si="471"/>
        <v>1.0527498310455082E-3</v>
      </c>
      <c r="BB1167" s="21">
        <f t="shared" si="472"/>
        <v>1.0527498310455082E-6</v>
      </c>
      <c r="BC1167" s="21">
        <f t="shared" si="473"/>
        <v>8.5062186348477061E-5</v>
      </c>
      <c r="BD1167" s="21">
        <f t="shared" si="474"/>
        <v>1.0207462361817247E-3</v>
      </c>
      <c r="BE1167" s="21">
        <f t="shared" si="475"/>
        <v>1.0207462361817248</v>
      </c>
      <c r="BF1167" s="21">
        <f t="shared" si="476"/>
        <v>1.0207462361817248E-18</v>
      </c>
      <c r="BG1167" s="1">
        <f t="shared" ref="BG1167:BG1169" si="485">BF1167*BA$2</f>
        <v>3.59032177383379E-4</v>
      </c>
      <c r="BH1167" s="1">
        <f t="shared" si="477"/>
        <v>0.13104674474493333</v>
      </c>
      <c r="BI1167" s="22">
        <f t="shared" si="484"/>
        <v>0.77522452636440131</v>
      </c>
      <c r="BJ1167" s="22">
        <f t="shared" si="479"/>
        <v>1.5504490527288026</v>
      </c>
      <c r="BK1167" s="22">
        <f t="shared" si="480"/>
        <v>4.6513471581864083</v>
      </c>
      <c r="BL1167" s="48">
        <f t="shared" si="483"/>
        <v>2.3256735790932042</v>
      </c>
      <c r="BM1167" s="50">
        <f>BI1167-BI$20</f>
        <v>-9.602496414625783E-2</v>
      </c>
      <c r="BN1167" s="50">
        <f>BJ1167-BJ$20</f>
        <v>-0.19204992829251566</v>
      </c>
      <c r="BO1167" s="50">
        <f>BK1167-BK$20</f>
        <v>-0.57614978487754698</v>
      </c>
      <c r="BP1167" s="50">
        <f>BL1167-BL$20</f>
        <v>-0.28807489243877349</v>
      </c>
    </row>
    <row r="1168" spans="1:68" x14ac:dyDescent="0.25">
      <c r="A1168" t="s">
        <v>0</v>
      </c>
      <c r="B1168">
        <v>1.5142660000000001E-12</v>
      </c>
      <c r="C1168">
        <v>6.5287613999999995E-13</v>
      </c>
      <c r="D1168">
        <v>1.0816977E-12</v>
      </c>
      <c r="E1168">
        <v>5.5689973999999995E-13</v>
      </c>
      <c r="F1168">
        <v>5.5277480000000002E-13</v>
      </c>
      <c r="G1168">
        <v>7.737533E-13</v>
      </c>
      <c r="H1168">
        <v>1.1196038E-12</v>
      </c>
      <c r="I1168">
        <v>2.3018357999999998E-12</v>
      </c>
      <c r="J1168">
        <v>4.6584699999999996E-12</v>
      </c>
      <c r="K1168">
        <v>6.3149464000000002E-12</v>
      </c>
      <c r="L1168">
        <v>9.0176530000000006E-12</v>
      </c>
      <c r="M1168">
        <v>7.7933579999999995E-12</v>
      </c>
      <c r="N1168">
        <v>5.8654566E-12</v>
      </c>
      <c r="O1168">
        <v>4.4411820000000002E-12</v>
      </c>
      <c r="P1168">
        <v>5.8588654999999999E-12</v>
      </c>
      <c r="Q1168">
        <v>6.9691457E-12</v>
      </c>
      <c r="R1168">
        <v>8.9352439999999997E-12</v>
      </c>
      <c r="S1168" t="s">
        <v>0</v>
      </c>
      <c r="T1168" t="s">
        <v>0</v>
      </c>
      <c r="U1168">
        <v>9.3520319999999992E-13</v>
      </c>
      <c r="V1168">
        <v>1.8408514999999998E-12</v>
      </c>
      <c r="W1168">
        <v>3.9069580000000002E-12</v>
      </c>
      <c r="X1168">
        <v>3.8370387999999997E-12</v>
      </c>
      <c r="Y1168">
        <v>3.0888024000000001E-12</v>
      </c>
      <c r="Z1168">
        <v>2.0229672999999999E-12</v>
      </c>
      <c r="AA1168">
        <v>7.4100274999999999E-12</v>
      </c>
      <c r="AB1168" t="s">
        <v>0</v>
      </c>
      <c r="AC1168" t="s">
        <v>0</v>
      </c>
      <c r="AD1168" t="s">
        <v>0</v>
      </c>
      <c r="AE1168">
        <v>3.9554162E-11</v>
      </c>
      <c r="AF1168">
        <v>4.5740860000000001E-12</v>
      </c>
      <c r="AG1168">
        <v>1.4286399E-12</v>
      </c>
      <c r="AH1168">
        <v>1.6654868E-12</v>
      </c>
      <c r="AI1168">
        <v>1.8340814999999999E-12</v>
      </c>
      <c r="AJ1168">
        <v>9.7311279999999999E-4</v>
      </c>
      <c r="AZ1168" t="s">
        <v>30</v>
      </c>
      <c r="BA1168" s="21">
        <f>AH1154</f>
        <v>3.9902282999999998E-3</v>
      </c>
      <c r="BB1168" s="21">
        <f t="shared" si="472"/>
        <v>3.9902283000000001E-6</v>
      </c>
      <c r="BC1168" s="21">
        <f t="shared" si="473"/>
        <v>3.2241044664000002E-4</v>
      </c>
      <c r="BD1168" s="21">
        <f t="shared" si="474"/>
        <v>3.8689253596800002E-3</v>
      </c>
      <c r="BE1168" s="21">
        <f t="shared" si="475"/>
        <v>3.8689253596800004</v>
      </c>
      <c r="BF1168" s="21">
        <f t="shared" si="476"/>
        <v>3.8689253596800008E-18</v>
      </c>
      <c r="BG1168" s="1">
        <f t="shared" si="485"/>
        <v>1.3608364613870451E-3</v>
      </c>
      <c r="BH1168" s="1">
        <f>BG1168*365</f>
        <v>0.49670530840627147</v>
      </c>
      <c r="BI1168" s="22">
        <f t="shared" si="484"/>
        <v>2.938326611633161</v>
      </c>
      <c r="BJ1168" s="22">
        <f t="shared" si="479"/>
        <v>5.876653223266322</v>
      </c>
      <c r="BK1168" s="22">
        <f t="shared" si="480"/>
        <v>17.629959669798968</v>
      </c>
      <c r="BL1168" s="48">
        <f>AVERAGE(BI1168:BK1168)</f>
        <v>8.8149798348994839</v>
      </c>
      <c r="BM1168" s="50">
        <f>BI1168-BI$21</f>
        <v>-3.0077243689081712E-2</v>
      </c>
      <c r="BN1168" s="50">
        <f>BJ1168-BJ$21</f>
        <v>-6.0154487378163424E-2</v>
      </c>
      <c r="BO1168" s="50">
        <f>BK1168-BK$21</f>
        <v>-0.18046346213449027</v>
      </c>
      <c r="BP1168" s="50">
        <f>BL1168-BL$21</f>
        <v>-9.0231731067245136E-2</v>
      </c>
    </row>
    <row r="1169" spans="1:68" x14ac:dyDescent="0.25">
      <c r="A1169" t="s">
        <v>0</v>
      </c>
      <c r="B1169">
        <v>7.4672256000000002E-13</v>
      </c>
      <c r="C1169">
        <v>2.4769755999999998E-13</v>
      </c>
      <c r="D1169">
        <v>2.1119107999999999E-13</v>
      </c>
      <c r="E1169">
        <v>1.470034E-13</v>
      </c>
      <c r="F1169">
        <v>2.5517033999999998E-13</v>
      </c>
      <c r="G1169">
        <v>4.3177692999999999E-13</v>
      </c>
      <c r="H1169">
        <v>6.8700799999999997E-13</v>
      </c>
      <c r="I1169">
        <v>1.2426061999999999E-12</v>
      </c>
      <c r="J1169">
        <v>1.9813142000000002E-12</v>
      </c>
      <c r="K1169">
        <v>3.6199675999999998E-12</v>
      </c>
      <c r="L1169">
        <v>5.0549600000000001E-12</v>
      </c>
      <c r="M1169">
        <v>6.9603207999999996E-12</v>
      </c>
      <c r="N1169">
        <v>6.4352270000000001E-12</v>
      </c>
      <c r="O1169">
        <v>7.1534109999999997E-12</v>
      </c>
      <c r="P1169">
        <v>2.1866495000000001E-5</v>
      </c>
      <c r="Q1169">
        <v>1.5922477E-3</v>
      </c>
      <c r="R1169">
        <v>1.6001953999999999E-3</v>
      </c>
      <c r="S1169" t="s">
        <v>0</v>
      </c>
      <c r="T1169" t="s">
        <v>0</v>
      </c>
      <c r="U1169">
        <v>1.265529E-12</v>
      </c>
      <c r="V1169">
        <v>1.9874370000000001E-12</v>
      </c>
      <c r="W1169">
        <v>1.5817043999999999E-12</v>
      </c>
      <c r="X1169">
        <v>2.0441112000000001E-12</v>
      </c>
      <c r="Y1169">
        <v>2.6456665999999999E-8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>
        <v>2.6352999999999999E-4</v>
      </c>
      <c r="AG1169">
        <v>1.3781953E-12</v>
      </c>
      <c r="AH1169">
        <v>5.4472256999999999E-5</v>
      </c>
      <c r="AI1169">
        <v>1.6877815000000001E-4</v>
      </c>
      <c r="AJ1169">
        <v>4.4733850000000001E-12</v>
      </c>
      <c r="AZ1169" t="s">
        <v>31</v>
      </c>
      <c r="BA1169" s="21">
        <f>AO1164</f>
        <v>8.5362936054709062E-4</v>
      </c>
      <c r="BB1169" s="21">
        <f>BA1169*0.001</f>
        <v>8.536293605470906E-7</v>
      </c>
      <c r="BC1169" s="21">
        <f>BB1169*80.8</f>
        <v>6.8973252332204914E-5</v>
      </c>
      <c r="BD1169" s="21">
        <f>BC1169*12</f>
        <v>8.2767902798645896E-4</v>
      </c>
      <c r="BE1169" s="21">
        <f>BD1169*1000</f>
        <v>0.82767902798645898</v>
      </c>
      <c r="BF1169" s="21">
        <f>BE1169*0.000000000000000001</f>
        <v>8.2767902798645905E-19</v>
      </c>
      <c r="BG1169" s="1">
        <f t="shared" si="485"/>
        <v>2.9112368290881718E-4</v>
      </c>
      <c r="BH1169" s="1">
        <f>BG1169*365</f>
        <v>0.10626014426171827</v>
      </c>
      <c r="BI1169" s="22">
        <f>BH1169*BD$2</f>
        <v>0.62859607971977804</v>
      </c>
      <c r="BJ1169" s="22">
        <f>BH1169*BD$3</f>
        <v>1.2571921594395561</v>
      </c>
      <c r="BK1169" s="22">
        <f>BH1169*BD$4</f>
        <v>3.7715764783186678</v>
      </c>
      <c r="BL1169" s="48">
        <f>AVERAGE(BI1169:BK1169)</f>
        <v>1.8857882391593339</v>
      </c>
      <c r="BM1169" s="50">
        <f>BI1169-BI$22</f>
        <v>-7.72171533456113E-2</v>
      </c>
      <c r="BN1169" s="50">
        <f>BJ1169-BJ$22</f>
        <v>-0.1544343066912226</v>
      </c>
      <c r="BO1169" s="50">
        <f>BK1169-BK$22</f>
        <v>-0.46330292007366758</v>
      </c>
      <c r="BP1169" s="50">
        <f>BL1169-BL$22</f>
        <v>-0.23165146003683423</v>
      </c>
    </row>
    <row r="1170" spans="1:68" x14ac:dyDescent="0.25">
      <c r="A1170" t="s">
        <v>0</v>
      </c>
      <c r="B1170">
        <v>5.4331700000000004E-13</v>
      </c>
      <c r="C1170">
        <v>1.3323952999999999E-13</v>
      </c>
      <c r="D1170">
        <v>1.8249445000000001E-13</v>
      </c>
      <c r="E1170">
        <v>9.6806329999999998E-14</v>
      </c>
      <c r="F1170">
        <v>1.3948831999999999E-13</v>
      </c>
      <c r="G1170">
        <v>2.4255354000000001E-13</v>
      </c>
      <c r="H1170">
        <v>2.5955517999999999E-13</v>
      </c>
      <c r="I1170">
        <v>3.4513283000000002E-13</v>
      </c>
      <c r="J1170">
        <v>4.6180533999999998E-13</v>
      </c>
      <c r="K1170">
        <v>7.3440340000000002E-13</v>
      </c>
      <c r="L1170">
        <v>8.0016230000000001E-13</v>
      </c>
      <c r="M1170">
        <v>1.140585E-12</v>
      </c>
      <c r="N1170">
        <v>1.7774962999999999E-12</v>
      </c>
      <c r="O1170">
        <v>1.4666081999999999E-12</v>
      </c>
      <c r="P1170">
        <v>2.0969068E-12</v>
      </c>
      <c r="Q1170">
        <v>5.98323E-5</v>
      </c>
      <c r="R1170">
        <v>3.0749396E-4</v>
      </c>
      <c r="S1170" t="s">
        <v>0</v>
      </c>
      <c r="T1170">
        <v>4.2527420000000003E-12</v>
      </c>
      <c r="U1170">
        <v>1.2889430999999999E-12</v>
      </c>
      <c r="V1170">
        <v>8.2293394999999997E-13</v>
      </c>
      <c r="W1170">
        <v>9.6365259999999992E-13</v>
      </c>
      <c r="X1170">
        <v>8.1679160000000001E-13</v>
      </c>
      <c r="Y1170">
        <v>4.2793502999999999E-13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>
        <v>1.0551416999999999E-3</v>
      </c>
      <c r="AG1170">
        <v>4.4859443000000002E-11</v>
      </c>
      <c r="AH1170">
        <v>1.6128779E-11</v>
      </c>
      <c r="AI1170">
        <v>2.8213849999999998E-4</v>
      </c>
      <c r="AJ1170">
        <v>1.6808987999999999E-11</v>
      </c>
    </row>
    <row r="1171" spans="1:68" x14ac:dyDescent="0.25">
      <c r="A1171" t="s">
        <v>0</v>
      </c>
      <c r="B1171">
        <v>1.0675541E-12</v>
      </c>
      <c r="C1171">
        <v>1.8774263999999999E-13</v>
      </c>
      <c r="D1171">
        <v>1.4789744000000001E-13</v>
      </c>
      <c r="E1171">
        <v>8.8016410000000003E-14</v>
      </c>
      <c r="F1171">
        <v>1.0827936999999999E-13</v>
      </c>
      <c r="G1171">
        <v>2.0152975000000001E-13</v>
      </c>
      <c r="H1171">
        <v>3.3956564000000001E-13</v>
      </c>
      <c r="I1171">
        <v>5.0051407000000004E-13</v>
      </c>
      <c r="J1171">
        <v>6.5259290000000001E-13</v>
      </c>
      <c r="K1171">
        <v>7.6779376000000003E-13</v>
      </c>
      <c r="L1171">
        <v>7.9793860000000003E-13</v>
      </c>
      <c r="M1171">
        <v>1.0123664E-12</v>
      </c>
      <c r="N1171">
        <v>9.5619400000000008E-13</v>
      </c>
      <c r="O1171">
        <v>9.5197140000000003E-13</v>
      </c>
      <c r="P1171">
        <v>3.7471705E-12</v>
      </c>
      <c r="Q1171">
        <v>6.2414963000000003E-4</v>
      </c>
      <c r="R1171" t="s">
        <v>0</v>
      </c>
      <c r="S1171">
        <v>2.6422287000000002E-12</v>
      </c>
      <c r="T1171">
        <v>1.0172127E-12</v>
      </c>
      <c r="U1171">
        <v>4.3991194000000002E-13</v>
      </c>
      <c r="V1171">
        <v>5.3005234999999999E-13</v>
      </c>
      <c r="W1171">
        <v>5.6182079999999998E-13</v>
      </c>
      <c r="X1171">
        <v>5.3559793000000002E-13</v>
      </c>
      <c r="Y1171">
        <v>3.6026659999999999E-13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>
        <v>9.8537420000000008E-4</v>
      </c>
      <c r="AG1171">
        <v>5.8580960000000004E-11</v>
      </c>
      <c r="AH1171">
        <v>1.0877424E-3</v>
      </c>
      <c r="AI1171">
        <v>8.6969089999999998E-4</v>
      </c>
      <c r="AJ1171">
        <v>7.3781219999999998E-4</v>
      </c>
    </row>
    <row r="1172" spans="1:68" x14ac:dyDescent="0.25">
      <c r="A1172" t="s">
        <v>0</v>
      </c>
      <c r="B1172">
        <v>4.3529754000000001E-12</v>
      </c>
      <c r="C1172">
        <v>1.0781549E-12</v>
      </c>
      <c r="D1172">
        <v>3.4098673000000001E-13</v>
      </c>
      <c r="E1172">
        <v>1.5038806E-13</v>
      </c>
      <c r="F1172">
        <v>2.0076944000000001E-13</v>
      </c>
      <c r="G1172">
        <v>2.9187045E-13</v>
      </c>
      <c r="H1172">
        <v>3.8801804E-13</v>
      </c>
      <c r="I1172">
        <v>5.0075170000000003E-13</v>
      </c>
      <c r="J1172">
        <v>5.1687869999999997E-13</v>
      </c>
      <c r="K1172">
        <v>5.4245679999999996E-13</v>
      </c>
      <c r="L1172">
        <v>6.4110604000000004E-13</v>
      </c>
      <c r="M1172">
        <v>8.1251737000000001E-13</v>
      </c>
      <c r="N1172">
        <v>9.1133970000000006E-13</v>
      </c>
      <c r="O1172">
        <v>8.7968280000000005E-13</v>
      </c>
      <c r="P1172">
        <v>2.8884729999999998E-12</v>
      </c>
      <c r="Q1172" t="s">
        <v>0</v>
      </c>
      <c r="R1172">
        <v>3.0947394000000002E-11</v>
      </c>
      <c r="S1172">
        <v>1.0741658000000001E-12</v>
      </c>
      <c r="T1172">
        <v>7.0446720000000003E-13</v>
      </c>
      <c r="U1172">
        <v>4.7343730000000001E-13</v>
      </c>
      <c r="V1172">
        <v>5.5177607000000001E-13</v>
      </c>
      <c r="W1172">
        <v>6.3373229999999998E-13</v>
      </c>
      <c r="X1172">
        <v>5.2134130000000002E-13</v>
      </c>
      <c r="Y1172">
        <v>6.7231603999999996E-13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>
        <v>1.0935048E-3</v>
      </c>
      <c r="AG1172">
        <v>9.2670050000000005E-11</v>
      </c>
      <c r="AH1172" t="s">
        <v>0</v>
      </c>
      <c r="AI1172">
        <v>1.2044183E-3</v>
      </c>
      <c r="AJ1172">
        <v>9.8092449999999994E-4</v>
      </c>
    </row>
    <row r="1173" spans="1:68" x14ac:dyDescent="0.25">
      <c r="A1173" t="s">
        <v>0</v>
      </c>
      <c r="B1173">
        <v>9.5789089999999994E-12</v>
      </c>
      <c r="C1173">
        <v>3.0274468000000002E-12</v>
      </c>
      <c r="D1173">
        <v>6.557589E-13</v>
      </c>
      <c r="E1173">
        <v>2.5539426E-13</v>
      </c>
      <c r="F1173">
        <v>2.2458802999999999E-13</v>
      </c>
      <c r="G1173">
        <v>3.1183017999999999E-13</v>
      </c>
      <c r="H1173">
        <v>3.8782714000000001E-13</v>
      </c>
      <c r="I1173">
        <v>4.9832439999999996E-13</v>
      </c>
      <c r="J1173">
        <v>4.5995136000000003E-13</v>
      </c>
      <c r="K1173">
        <v>4.5718040000000001E-13</v>
      </c>
      <c r="L1173">
        <v>5.8320372999999995E-13</v>
      </c>
      <c r="M1173">
        <v>6.3195680000000004E-13</v>
      </c>
      <c r="N1173">
        <v>5.4624499999999996E-13</v>
      </c>
      <c r="O1173">
        <v>7.4031620000000005E-13</v>
      </c>
      <c r="P1173" t="s">
        <v>0</v>
      </c>
      <c r="Q1173">
        <v>1.3083281000000001E-11</v>
      </c>
      <c r="R1173">
        <v>1.3478862000000001E-11</v>
      </c>
      <c r="S1173">
        <v>4.9448527000000002E-12</v>
      </c>
      <c r="T1173">
        <v>1.0634150999999999E-12</v>
      </c>
      <c r="U1173">
        <v>5.7496135999999996E-13</v>
      </c>
      <c r="V1173">
        <v>6.1773109999999996E-13</v>
      </c>
      <c r="W1173">
        <v>7.5205586000000004E-13</v>
      </c>
      <c r="X1173">
        <v>7.4797539999999998E-13</v>
      </c>
      <c r="Y1173">
        <v>1.3482174E-12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2.8413509000000002E-3</v>
      </c>
      <c r="AG1173">
        <v>4.2560402999999999E-4</v>
      </c>
      <c r="AH1173" t="s">
        <v>0</v>
      </c>
      <c r="AI1173" t="s">
        <v>0</v>
      </c>
      <c r="AJ1173" t="s">
        <v>0</v>
      </c>
    </row>
    <row r="1174" spans="1:68" x14ac:dyDescent="0.25">
      <c r="A1174" t="s">
        <v>0</v>
      </c>
      <c r="B1174" t="s">
        <v>0</v>
      </c>
      <c r="C1174">
        <v>5.2838124999999997E-12</v>
      </c>
      <c r="D1174">
        <v>8.0973492999999998E-13</v>
      </c>
      <c r="E1174">
        <v>2.7741537999999999E-13</v>
      </c>
      <c r="F1174">
        <v>2.3283827000000002E-13</v>
      </c>
      <c r="G1174">
        <v>3.8517775999999998E-13</v>
      </c>
      <c r="H1174">
        <v>4.910024E-13</v>
      </c>
      <c r="I1174">
        <v>5.8161900000000003E-13</v>
      </c>
      <c r="J1174">
        <v>6.1242420000000003E-13</v>
      </c>
      <c r="K1174">
        <v>5.8455606000000001E-13</v>
      </c>
      <c r="L1174">
        <v>6.7848909999999995E-13</v>
      </c>
      <c r="M1174">
        <v>6.0283839999999997E-13</v>
      </c>
      <c r="N1174">
        <v>4.5421952999999998E-13</v>
      </c>
      <c r="O1174">
        <v>7.8718819999999997E-13</v>
      </c>
      <c r="P1174" t="s">
        <v>0</v>
      </c>
      <c r="Q1174">
        <v>1.4850306999999999E-11</v>
      </c>
      <c r="R1174">
        <v>9.8930009999999997E-12</v>
      </c>
      <c r="S1174">
        <v>5.9463532000000002E-12</v>
      </c>
      <c r="T1174">
        <v>1.1494446E-12</v>
      </c>
      <c r="U1174">
        <v>7.0188090000000005E-13</v>
      </c>
      <c r="V1174">
        <v>8.6180703999999997E-13</v>
      </c>
      <c r="W1174">
        <v>1.0998956000000001E-12</v>
      </c>
      <c r="X1174">
        <v>1.0793912E-12</v>
      </c>
      <c r="Y1174">
        <v>2.8622744000000002E-12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>
        <v>1.738644E-5</v>
      </c>
      <c r="AG1174">
        <v>1.5214679E-3</v>
      </c>
      <c r="AH1174" t="s">
        <v>0</v>
      </c>
      <c r="AI1174" t="s">
        <v>0</v>
      </c>
      <c r="AJ1174" t="s">
        <v>0</v>
      </c>
    </row>
    <row r="1175" spans="1:68" x14ac:dyDescent="0.25">
      <c r="A1175" t="s">
        <v>0</v>
      </c>
      <c r="B1175" t="s">
        <v>0</v>
      </c>
      <c r="C1175">
        <v>3.5034755000000001E-4</v>
      </c>
      <c r="D1175">
        <v>1.4212739000000001E-12</v>
      </c>
      <c r="E1175">
        <v>2.1605290000000001E-13</v>
      </c>
      <c r="F1175">
        <v>6.6731140000000006E-14</v>
      </c>
      <c r="G1175">
        <v>7.3000253999999997E-14</v>
      </c>
      <c r="H1175">
        <v>1.6130158E-13</v>
      </c>
      <c r="I1175">
        <v>2.9331097999999999E-13</v>
      </c>
      <c r="J1175">
        <v>3.9565310000000001E-13</v>
      </c>
      <c r="K1175">
        <v>6.2334464000000002E-13</v>
      </c>
      <c r="L1175">
        <v>7.6185429999999999E-13</v>
      </c>
      <c r="M1175">
        <v>7.2280885999999995E-13</v>
      </c>
      <c r="N1175">
        <v>7.5530879999999995E-13</v>
      </c>
      <c r="O1175">
        <v>1.6360323E-12</v>
      </c>
      <c r="P1175" t="s">
        <v>0</v>
      </c>
      <c r="Q1175">
        <v>2.493616E-11</v>
      </c>
      <c r="R1175">
        <v>6.7429549999999997E-12</v>
      </c>
      <c r="S1175">
        <v>3.4923704999999999E-12</v>
      </c>
      <c r="T1175">
        <v>7.2332119999999998E-13</v>
      </c>
      <c r="U1175">
        <v>6.0563142999999997E-13</v>
      </c>
      <c r="V1175">
        <v>8.4481565000000004E-13</v>
      </c>
      <c r="W1175">
        <v>1.4038580000000001E-12</v>
      </c>
      <c r="X1175">
        <v>1.5975981999999999E-12</v>
      </c>
      <c r="Y1175">
        <v>1.300378E-12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</row>
    <row r="1176" spans="1:68" x14ac:dyDescent="0.25">
      <c r="A1176" t="s">
        <v>0</v>
      </c>
      <c r="B1176" t="s">
        <v>0</v>
      </c>
      <c r="C1176">
        <v>2.7435886E-12</v>
      </c>
      <c r="D1176">
        <v>1.1391581999999999E-11</v>
      </c>
      <c r="E1176">
        <v>1.6092232999999999E-11</v>
      </c>
      <c r="F1176">
        <v>1.4491647000000001E-11</v>
      </c>
      <c r="G1176">
        <v>1.0880960999999999E-11</v>
      </c>
      <c r="H1176">
        <v>7.0152706999999999E-12</v>
      </c>
      <c r="I1176">
        <v>2.8211449999999999E-12</v>
      </c>
      <c r="J1176">
        <v>1.4202824000000001E-12</v>
      </c>
      <c r="K1176">
        <v>6.9700430000000002E-13</v>
      </c>
      <c r="L1176">
        <v>4.2123087000000002E-13</v>
      </c>
      <c r="M1176">
        <v>6.7069549999999999E-13</v>
      </c>
      <c r="N1176">
        <v>1.9477797999999999E-12</v>
      </c>
      <c r="O1176">
        <v>3.2997153000000001E-12</v>
      </c>
      <c r="P1176" t="s">
        <v>0</v>
      </c>
      <c r="Q1176" t="s">
        <v>0</v>
      </c>
      <c r="R1176" t="s">
        <v>0</v>
      </c>
      <c r="S1176">
        <v>5.2756959999999996E-4</v>
      </c>
      <c r="T1176">
        <v>2.4191291000000001E-11</v>
      </c>
      <c r="U1176">
        <v>1.3589417E-11</v>
      </c>
      <c r="V1176">
        <v>2.7176051999999998E-12</v>
      </c>
      <c r="W1176">
        <v>4.9733893000000001E-13</v>
      </c>
      <c r="X1176">
        <v>2.5285528999999998E-12</v>
      </c>
      <c r="Y1176">
        <v>1.7005327E-12</v>
      </c>
      <c r="Z1176" t="s">
        <v>0</v>
      </c>
      <c r="AA1176" t="s">
        <v>0</v>
      </c>
      <c r="AB1176">
        <v>6.205581E-14</v>
      </c>
      <c r="AC1176">
        <v>2.5253307E-13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</row>
    <row r="1177" spans="1:68" x14ac:dyDescent="0.25">
      <c r="A1177" t="s">
        <v>0</v>
      </c>
      <c r="B1177" t="s">
        <v>0</v>
      </c>
      <c r="C1177" t="s">
        <v>0</v>
      </c>
      <c r="D1177">
        <v>1.5337243000000001E-3</v>
      </c>
      <c r="E1177">
        <v>1.2601623999999999E-3</v>
      </c>
      <c r="F1177">
        <v>1.0614956E-3</v>
      </c>
      <c r="G1177">
        <v>8.6745170000000001E-4</v>
      </c>
      <c r="H1177">
        <v>7.8574183999999996E-4</v>
      </c>
      <c r="I1177">
        <v>5.2814769999999999E-4</v>
      </c>
      <c r="J1177">
        <v>2.4315333999999999E-4</v>
      </c>
      <c r="K1177">
        <v>3.3669393999999998E-11</v>
      </c>
      <c r="L1177">
        <v>1.0342441999999999E-11</v>
      </c>
      <c r="M1177">
        <v>3.7306199999999997E-12</v>
      </c>
      <c r="N1177">
        <v>3.7643870000000002E-12</v>
      </c>
      <c r="O1177" t="s">
        <v>0</v>
      </c>
      <c r="P1177" t="s">
        <v>0</v>
      </c>
      <c r="Q1177" t="s">
        <v>0</v>
      </c>
      <c r="R1177" t="s">
        <v>0</v>
      </c>
      <c r="S1177">
        <v>3.5091667E-3</v>
      </c>
      <c r="T1177">
        <v>2.9461096999999999E-3</v>
      </c>
      <c r="U1177">
        <v>2.0586404000000002E-3</v>
      </c>
      <c r="V1177">
        <v>1.1351194999999999E-3</v>
      </c>
      <c r="W1177">
        <v>9.8585520000000001E-5</v>
      </c>
      <c r="X1177">
        <v>6.9203130000000001E-12</v>
      </c>
      <c r="Y1177">
        <v>7.1486084999999997E-12</v>
      </c>
      <c r="Z1177">
        <v>1.9809121999999999E-12</v>
      </c>
      <c r="AA1177">
        <v>8.1349754000000003E-13</v>
      </c>
      <c r="AB1177">
        <v>3.7129116000000002E-13</v>
      </c>
      <c r="AC1177">
        <v>3.4109306999999998E-13</v>
      </c>
      <c r="AD1177">
        <v>1.0444591E-13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</row>
    <row r="1178" spans="1:68" x14ac:dyDescent="0.25">
      <c r="A1178" t="s">
        <v>0</v>
      </c>
      <c r="B1178" t="s">
        <v>0</v>
      </c>
      <c r="C1178" t="s">
        <v>0</v>
      </c>
      <c r="D1178">
        <v>3.9881659999999996E-3</v>
      </c>
      <c r="E1178">
        <v>2.8542753E-3</v>
      </c>
      <c r="F1178">
        <v>2.5414429E-3</v>
      </c>
      <c r="G1178">
        <v>2.4186314999999998E-3</v>
      </c>
      <c r="H1178">
        <v>2.1795555999999999E-3</v>
      </c>
      <c r="I1178">
        <v>1.9727046999999998E-3</v>
      </c>
      <c r="J1178">
        <v>1.5801827000000001E-3</v>
      </c>
      <c r="K1178">
        <v>1.1417515E-3</v>
      </c>
      <c r="L1178">
        <v>4.1781826000000002E-4</v>
      </c>
      <c r="M1178">
        <v>1.9975780999999999E-11</v>
      </c>
      <c r="N1178">
        <v>5.7153726E-12</v>
      </c>
      <c r="O1178" t="s">
        <v>0</v>
      </c>
      <c r="P1178" t="s">
        <v>0</v>
      </c>
      <c r="Q1178" t="s">
        <v>0</v>
      </c>
      <c r="R1178" t="s">
        <v>0</v>
      </c>
      <c r="S1178">
        <v>4.4294232999999997E-3</v>
      </c>
      <c r="T1178">
        <v>4.1080459999999997E-3</v>
      </c>
      <c r="U1178">
        <v>3.9138556000000001E-3</v>
      </c>
      <c r="V1178">
        <v>3.0421481999999998E-3</v>
      </c>
      <c r="W1178">
        <v>2.3956239999999998E-3</v>
      </c>
      <c r="X1178">
        <v>1.0877333999999999E-3</v>
      </c>
      <c r="Y1178">
        <v>2.0485082E-11</v>
      </c>
      <c r="Z1178" t="s">
        <v>0</v>
      </c>
      <c r="AA1178">
        <v>9.5494559999999997E-13</v>
      </c>
      <c r="AB1178">
        <v>6.2058710000000003E-13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</row>
    <row r="1179" spans="1:68" x14ac:dyDescent="0.25">
      <c r="A1179" t="s">
        <v>0</v>
      </c>
      <c r="B1179" t="s">
        <v>0</v>
      </c>
      <c r="C1179" t="s">
        <v>0</v>
      </c>
      <c r="D1179">
        <v>4.1296950000000001E-3</v>
      </c>
      <c r="E1179">
        <v>2.9544839999999998E-3</v>
      </c>
      <c r="F1179">
        <v>2.9528890000000002E-3</v>
      </c>
      <c r="G1179">
        <v>2.8392821999999999E-3</v>
      </c>
      <c r="H1179">
        <v>2.7893924E-3</v>
      </c>
      <c r="I1179">
        <v>2.6365642000000002E-3</v>
      </c>
      <c r="J1179">
        <v>2.4396088000000001E-3</v>
      </c>
      <c r="K1179">
        <v>2.0218475E-3</v>
      </c>
      <c r="L1179">
        <v>1.2338421E-3</v>
      </c>
      <c r="M1179">
        <v>1.6456207999999999E-5</v>
      </c>
      <c r="N1179">
        <v>1.1806921999999999E-11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>
        <v>5.4643169999999998E-3</v>
      </c>
      <c r="U1179">
        <v>4.5382629999999998E-3</v>
      </c>
      <c r="V1179">
        <v>4.7385305999999997E-3</v>
      </c>
      <c r="W1179">
        <v>4.3175779999999999E-3</v>
      </c>
      <c r="X1179">
        <v>3.3326699999999998E-3</v>
      </c>
      <c r="Y1179">
        <v>1.1839623000000001E-3</v>
      </c>
      <c r="Z1179">
        <v>6.5683629999999997E-7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</row>
    <row r="1180" spans="1:68" x14ac:dyDescent="0.25">
      <c r="A1180" t="s">
        <v>0</v>
      </c>
      <c r="B1180" t="s">
        <v>0</v>
      </c>
      <c r="C1180" t="s">
        <v>0</v>
      </c>
      <c r="D1180" t="s">
        <v>0</v>
      </c>
      <c r="E1180">
        <v>2.6492820000000002E-3</v>
      </c>
      <c r="F1180">
        <v>2.9512217999999998E-3</v>
      </c>
      <c r="G1180">
        <v>3.0234985000000001E-3</v>
      </c>
      <c r="H1180">
        <v>2.7032384999999999E-3</v>
      </c>
      <c r="I1180">
        <v>2.8299520000000002E-3</v>
      </c>
      <c r="J1180">
        <v>2.8884402E-3</v>
      </c>
      <c r="K1180">
        <v>2.6185675999999998E-3</v>
      </c>
      <c r="L1180">
        <v>1.6284806000000001E-3</v>
      </c>
      <c r="M1180">
        <v>3.0133619999999999E-4</v>
      </c>
      <c r="N1180">
        <v>2.5992286E-11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>
        <v>5.5944870000000004E-3</v>
      </c>
      <c r="V1180">
        <v>5.3963650000000002E-3</v>
      </c>
      <c r="W1180">
        <v>5.2015150000000003E-3</v>
      </c>
      <c r="X1180">
        <v>4.6226326E-3</v>
      </c>
      <c r="Y1180">
        <v>2.6199516999999999E-3</v>
      </c>
      <c r="Z1180">
        <v>6.5669882999999998E-4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</row>
    <row r="1181" spans="1:68" x14ac:dyDescent="0.25">
      <c r="A1181" t="s">
        <v>0</v>
      </c>
      <c r="B1181" t="s">
        <v>0</v>
      </c>
      <c r="C1181" t="s">
        <v>0</v>
      </c>
      <c r="D1181" t="s">
        <v>0</v>
      </c>
      <c r="E1181">
        <v>4.1325797999999998E-4</v>
      </c>
      <c r="F1181">
        <v>2.1851486999999998E-3</v>
      </c>
      <c r="G1181">
        <v>1.6815554999999999E-3</v>
      </c>
      <c r="H1181">
        <v>9.0374645999999998E-4</v>
      </c>
      <c r="I1181">
        <v>1.9582722000000001E-3</v>
      </c>
      <c r="J1181">
        <v>3.7057881999999999E-3</v>
      </c>
      <c r="K1181">
        <v>2.2383095000000001E-3</v>
      </c>
      <c r="L1181">
        <v>1.4192107E-3</v>
      </c>
      <c r="M1181">
        <v>2.5961186E-11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>
        <v>5.2136313000000004E-3</v>
      </c>
      <c r="V1181">
        <v>5.255773E-3</v>
      </c>
      <c r="W1181">
        <v>4.9202424000000002E-3</v>
      </c>
      <c r="X1181">
        <v>4.1569103000000003E-3</v>
      </c>
      <c r="Y1181">
        <v>2.9258460000000002E-3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</row>
    <row r="1182" spans="1:68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>
        <v>6.6647433999999996E-4</v>
      </c>
      <c r="H1182">
        <v>5.5805869999999997E-4</v>
      </c>
      <c r="I1182">
        <v>7.2174665E-4</v>
      </c>
      <c r="J1182">
        <v>1.9985144E-3</v>
      </c>
      <c r="K1182">
        <v>4.5182144E-10</v>
      </c>
      <c r="L1182">
        <v>7.0389554999999997E-11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>
        <v>2.8767200000000001E-3</v>
      </c>
      <c r="V1182">
        <v>3.5328579999999998E-3</v>
      </c>
      <c r="W1182">
        <v>1.7528508000000001E-3</v>
      </c>
      <c r="X1182">
        <v>2.0745569999999999E-3</v>
      </c>
      <c r="Y1182">
        <v>7.3212950000000005E-4</v>
      </c>
      <c r="Z1182">
        <v>6.8098179999999997E-5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</row>
    <row r="1183" spans="1:68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>
        <v>1.9851014999999999E-11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>
        <v>7.9486743999999996E-11</v>
      </c>
      <c r="U1183">
        <v>3.4463062999999999E-10</v>
      </c>
      <c r="V1183" t="s">
        <v>0</v>
      </c>
      <c r="W1183" t="s">
        <v>0</v>
      </c>
      <c r="X1183">
        <v>4.8679600000000002E-12</v>
      </c>
      <c r="Y1183">
        <v>2.2356108E-11</v>
      </c>
      <c r="Z1183">
        <v>2.9542584000000001E-11</v>
      </c>
      <c r="AA1183">
        <v>2.7314166999999999E-11</v>
      </c>
      <c r="AB1183">
        <v>2.2741366000000001E-11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</row>
    <row r="1184" spans="1:68" x14ac:dyDescent="0.25">
      <c r="A1184">
        <v>1.06526645E-11</v>
      </c>
      <c r="B1184">
        <v>1.0118268E-11</v>
      </c>
      <c r="C1184">
        <v>1.086391E-11</v>
      </c>
      <c r="D1184">
        <v>1.1062326999999999E-11</v>
      </c>
      <c r="E1184">
        <v>1.0535736000000001E-11</v>
      </c>
      <c r="F1184">
        <v>9.9862949999999995E-12</v>
      </c>
      <c r="G1184">
        <v>9.9231725000000006E-12</v>
      </c>
      <c r="H1184">
        <v>9.9008800000000001E-12</v>
      </c>
      <c r="I1184">
        <v>9.8243420000000005E-12</v>
      </c>
      <c r="J1184">
        <v>9.9081430000000003E-12</v>
      </c>
      <c r="K1184">
        <v>9.7901250000000004E-12</v>
      </c>
      <c r="L1184">
        <v>9.2565979999999996E-12</v>
      </c>
      <c r="M1184">
        <v>9.2070600000000006E-12</v>
      </c>
      <c r="N1184">
        <v>8.936753E-12</v>
      </c>
      <c r="O1184">
        <v>1.01522575E-11</v>
      </c>
      <c r="P1184">
        <v>1.1402716E-11</v>
      </c>
      <c r="Q1184">
        <v>1.2074595E-11</v>
      </c>
      <c r="R1184">
        <v>1.2350458000000001E-11</v>
      </c>
      <c r="S1184">
        <v>1.4912964999999999E-11</v>
      </c>
      <c r="T1184">
        <v>2.0933586000000001E-11</v>
      </c>
      <c r="U1184" t="s">
        <v>0</v>
      </c>
      <c r="V1184" t="s">
        <v>0</v>
      </c>
      <c r="W1184" t="s">
        <v>0</v>
      </c>
      <c r="X1184" t="s">
        <v>0</v>
      </c>
      <c r="Y1184">
        <v>8.7121670000000003E-12</v>
      </c>
      <c r="Z1184">
        <v>1.4923954E-11</v>
      </c>
      <c r="AA1184">
        <v>1.4467429E-11</v>
      </c>
      <c r="AB1184">
        <v>2.0611279999999999E-11</v>
      </c>
      <c r="AC1184">
        <v>1.6389466E-11</v>
      </c>
      <c r="AD1184">
        <v>1.234522E-11</v>
      </c>
      <c r="AE1184">
        <v>1.4468115E-11</v>
      </c>
      <c r="AF1184">
        <v>1.1894223500000001E-11</v>
      </c>
      <c r="AG1184">
        <v>1.0371121E-11</v>
      </c>
      <c r="AH1184">
        <v>1.1553754999999999E-11</v>
      </c>
      <c r="AI1184">
        <v>1.12563925E-11</v>
      </c>
      <c r="AJ1184">
        <v>1.0272944E-11</v>
      </c>
    </row>
    <row r="1186" spans="1:68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M1186" s="21"/>
      <c r="AN1186" s="21"/>
      <c r="AO1186" s="21"/>
      <c r="AP1186" s="21"/>
      <c r="AR1186" s="21"/>
      <c r="AS1186" s="21"/>
      <c r="AT1186" s="2" t="s">
        <v>32</v>
      </c>
    </row>
    <row r="1187" spans="1:68" x14ac:dyDescent="0.25">
      <c r="A1187" t="s">
        <v>0</v>
      </c>
      <c r="B1187">
        <v>5.3217489999999997E-11</v>
      </c>
      <c r="C1187">
        <v>6.5597915999999997E-11</v>
      </c>
      <c r="D1187">
        <v>1.5641174E-10</v>
      </c>
      <c r="E1187">
        <v>3.1059447000000002E-10</v>
      </c>
      <c r="F1187">
        <v>2.2537751999999999E-10</v>
      </c>
      <c r="G1187">
        <v>2.2511189E-10</v>
      </c>
      <c r="H1187">
        <v>3.1435955000000001E-11</v>
      </c>
      <c r="I1187">
        <v>4.2917878000000002E-11</v>
      </c>
      <c r="J1187">
        <v>4.2543937E-11</v>
      </c>
      <c r="K1187">
        <v>5.7049939999999997E-11</v>
      </c>
      <c r="L1187">
        <v>2.2629455E-10</v>
      </c>
      <c r="M1187">
        <v>1.6415246E-10</v>
      </c>
      <c r="N1187">
        <v>1.5616149E-10</v>
      </c>
      <c r="O1187">
        <v>2.4744803000000002E-10</v>
      </c>
      <c r="P1187">
        <v>2.4278818000000001E-10</v>
      </c>
      <c r="Q1187">
        <v>1.9520706E-10</v>
      </c>
      <c r="R1187">
        <v>1.6181497999999999E-10</v>
      </c>
      <c r="S1187">
        <v>1.8476204000000001E-10</v>
      </c>
      <c r="T1187">
        <v>2.0400844000000001E-10</v>
      </c>
      <c r="U1187">
        <v>3.4588582000000002E-11</v>
      </c>
      <c r="V1187">
        <v>2.7949498999999999E-11</v>
      </c>
      <c r="W1187">
        <v>4.4658979999999997E-11</v>
      </c>
      <c r="X1187">
        <v>2.8034342000000001E-11</v>
      </c>
      <c r="Y1187">
        <v>3.590394E-11</v>
      </c>
      <c r="Z1187">
        <v>3.8581533999999998E-11</v>
      </c>
      <c r="AA1187">
        <v>4.7914887000000003E-11</v>
      </c>
      <c r="AB1187">
        <v>4.8119934999999999E-11</v>
      </c>
      <c r="AC1187">
        <v>5.4433683E-11</v>
      </c>
      <c r="AD1187">
        <v>6.0196729999999996E-11</v>
      </c>
      <c r="AE1187">
        <v>5.9015870000000001E-11</v>
      </c>
      <c r="AF1187">
        <v>7.1781769999999997E-11</v>
      </c>
      <c r="AG1187">
        <v>5.2354117999999998E-11</v>
      </c>
      <c r="AH1187">
        <v>2.6787255000000001E-11</v>
      </c>
      <c r="AI1187">
        <v>6.6822810000000002E-11</v>
      </c>
      <c r="AJ1187" t="s">
        <v>0</v>
      </c>
      <c r="AM1187" s="23" t="s">
        <v>1</v>
      </c>
      <c r="AN1187" s="21"/>
      <c r="AO1187" s="21">
        <f>SUM(A1220:AJ1221)/40</f>
        <v>1.90739923375E-11</v>
      </c>
      <c r="AP1187" s="21"/>
      <c r="AQ1187" s="21"/>
      <c r="AR1187" s="23" t="s">
        <v>1</v>
      </c>
      <c r="AS1187" s="21"/>
      <c r="AT1187" s="36">
        <f>((AO1187-AO$3)*100)/AO$3</f>
        <v>-38.669080004825808</v>
      </c>
      <c r="AU1187" s="21"/>
    </row>
    <row r="1188" spans="1:68" x14ac:dyDescent="0.25">
      <c r="A1188">
        <v>1.7153254000000001E-3</v>
      </c>
      <c r="B1188">
        <v>1.6491754E-3</v>
      </c>
      <c r="C1188">
        <v>1.6144493999999999E-3</v>
      </c>
      <c r="D1188">
        <v>1.7034102000000001E-3</v>
      </c>
      <c r="E1188">
        <v>1.5620606999999999E-3</v>
      </c>
      <c r="F1188">
        <v>9.2830275999999999E-4</v>
      </c>
      <c r="G1188">
        <v>6.8259470000000004E-4</v>
      </c>
      <c r="H1188">
        <v>5.3873362000000001E-5</v>
      </c>
      <c r="I1188">
        <v>8.761032E-4</v>
      </c>
      <c r="J1188">
        <v>1.0644991E-3</v>
      </c>
      <c r="K1188">
        <v>1.1088802000000001E-3</v>
      </c>
      <c r="L1188">
        <v>7.6630763999999997E-4</v>
      </c>
      <c r="M1188">
        <v>6.4084709999999998E-4</v>
      </c>
      <c r="N1188">
        <v>6.7333430000000004E-4</v>
      </c>
      <c r="O1188">
        <v>8.0953779999999999E-4</v>
      </c>
      <c r="P1188">
        <v>8.0287112999999995E-4</v>
      </c>
      <c r="Q1188">
        <v>6.7492419999999999E-4</v>
      </c>
      <c r="R1188">
        <v>1.8298518000000001E-7</v>
      </c>
      <c r="S1188">
        <v>2.6640614E-9</v>
      </c>
      <c r="T1188">
        <v>8.7967489999999998E-4</v>
      </c>
      <c r="U1188">
        <v>6.3724007000000001E-4</v>
      </c>
      <c r="V1188">
        <v>1.4900797E-9</v>
      </c>
      <c r="W1188">
        <v>5.3229926000000002E-10</v>
      </c>
      <c r="X1188">
        <v>5.8149919999999996E-10</v>
      </c>
      <c r="Y1188">
        <v>1.7921359999999999E-4</v>
      </c>
      <c r="Z1188">
        <v>9.0394189999999999E-4</v>
      </c>
      <c r="AA1188">
        <v>1.0859706999999999E-3</v>
      </c>
      <c r="AB1188">
        <v>6.6820180000000005E-4</v>
      </c>
      <c r="AC1188">
        <v>2.1867053999999999E-3</v>
      </c>
      <c r="AD1188">
        <v>2.4436039999999998E-3</v>
      </c>
      <c r="AE1188">
        <v>1.6762376999999999E-3</v>
      </c>
      <c r="AF1188">
        <v>1.3102329E-3</v>
      </c>
      <c r="AG1188">
        <v>1.0447319E-3</v>
      </c>
      <c r="AH1188">
        <v>1.2328269999999999E-3</v>
      </c>
      <c r="AI1188">
        <v>6.8925804000000005E-4</v>
      </c>
      <c r="AJ1188">
        <v>1.1968106E-3</v>
      </c>
      <c r="AM1188" s="23" t="s">
        <v>2</v>
      </c>
      <c r="AN1188" s="21"/>
      <c r="AO1188" s="21">
        <f>SUM(A1186:AJ1187)/34</f>
        <v>1.0853058532352945E-10</v>
      </c>
      <c r="AP1188" s="21"/>
      <c r="AQ1188" s="21"/>
      <c r="AR1188" s="23" t="s">
        <v>2</v>
      </c>
      <c r="AS1188" s="21"/>
      <c r="AT1188" s="2">
        <f>((AO1188-AO$4)*100)/AO$4</f>
        <v>100.18865145931278</v>
      </c>
    </row>
    <row r="1189" spans="1:68" x14ac:dyDescent="0.25">
      <c r="A1189">
        <v>3.97869E-3</v>
      </c>
      <c r="B1189">
        <v>3.9049569000000001E-3</v>
      </c>
      <c r="C1189">
        <v>3.8052030000000001E-3</v>
      </c>
      <c r="D1189">
        <v>3.8191850000000001E-3</v>
      </c>
      <c r="E1189">
        <v>3.8043880000000001E-3</v>
      </c>
      <c r="F1189">
        <v>3.5900494999999998E-3</v>
      </c>
      <c r="G1189">
        <v>3.6669992999999999E-3</v>
      </c>
      <c r="H1189">
        <v>3.6957857999999999E-3</v>
      </c>
      <c r="I1189">
        <v>3.9708447000000001E-3</v>
      </c>
      <c r="J1189">
        <v>4.0328545000000004E-3</v>
      </c>
      <c r="K1189">
        <v>4.1192479999999998E-3</v>
      </c>
      <c r="L1189">
        <v>4.0564835000000002E-3</v>
      </c>
      <c r="M1189">
        <v>3.9426987000000004E-3</v>
      </c>
      <c r="N1189">
        <v>3.8897337000000001E-3</v>
      </c>
      <c r="O1189">
        <v>3.7714864999999998E-3</v>
      </c>
      <c r="P1189">
        <v>3.6645344999999998E-3</v>
      </c>
      <c r="Q1189">
        <v>3.6157873000000002E-3</v>
      </c>
      <c r="R1189">
        <v>3.4350676000000002E-3</v>
      </c>
      <c r="S1189">
        <v>2.5415372E-3</v>
      </c>
      <c r="T1189">
        <v>2.9806952999999999E-3</v>
      </c>
      <c r="U1189">
        <v>3.5939012000000001E-3</v>
      </c>
      <c r="V1189">
        <v>3.8453464000000001E-3</v>
      </c>
      <c r="W1189">
        <v>3.8622947999999999E-3</v>
      </c>
      <c r="X1189">
        <v>3.8450249000000001E-3</v>
      </c>
      <c r="Y1189">
        <v>3.7918128000000001E-3</v>
      </c>
      <c r="Z1189">
        <v>3.7643315999999999E-3</v>
      </c>
      <c r="AA1189">
        <v>3.7647752999999998E-3</v>
      </c>
      <c r="AB1189">
        <v>3.7391655999999998E-3</v>
      </c>
      <c r="AC1189">
        <v>3.7739186E-3</v>
      </c>
      <c r="AD1189">
        <v>3.8733959999999999E-3</v>
      </c>
      <c r="AE1189">
        <v>3.8841044999999999E-3</v>
      </c>
      <c r="AF1189">
        <v>3.9072380000000004E-3</v>
      </c>
      <c r="AG1189">
        <v>3.9131890000000001E-3</v>
      </c>
      <c r="AH1189">
        <v>4.0320729999999997E-3</v>
      </c>
      <c r="AI1189">
        <v>3.9763150000000002E-3</v>
      </c>
      <c r="AJ1189">
        <v>3.9776270000000001E-3</v>
      </c>
      <c r="AM1189" s="26" t="s">
        <v>5</v>
      </c>
      <c r="AN1189" s="21"/>
      <c r="AO1189" s="21">
        <f>SUM(A1218:AJ1219)/26</f>
        <v>1.9903641601034449E-3</v>
      </c>
      <c r="AP1189" s="21"/>
      <c r="AQ1189" s="21"/>
      <c r="AR1189" s="26" t="s">
        <v>5</v>
      </c>
      <c r="AS1189" s="21"/>
      <c r="AT1189" s="2">
        <f>((AO1189-AO$5)*100)/AO$5</f>
        <v>-6.287333114372391</v>
      </c>
      <c r="AZ1189" s="51"/>
      <c r="BA1189" s="51"/>
      <c r="BB1189" s="51"/>
      <c r="BC1189" s="51"/>
      <c r="BD1189" s="51"/>
      <c r="BE1189" s="51"/>
      <c r="BF1189" s="51"/>
      <c r="BG1189" s="51"/>
      <c r="BH1189" s="51"/>
      <c r="BI1189" s="51"/>
      <c r="BJ1189" s="51"/>
      <c r="BK1189" s="51"/>
      <c r="BL1189" s="51"/>
      <c r="BM1189" s="49" t="s">
        <v>54</v>
      </c>
      <c r="BN1189" s="49"/>
      <c r="BO1189" s="49"/>
      <c r="BP1189" s="49"/>
    </row>
    <row r="1190" spans="1:68" x14ac:dyDescent="0.25">
      <c r="A1190">
        <v>4.0057966999999996E-3</v>
      </c>
      <c r="B1190">
        <v>3.9382534999999998E-3</v>
      </c>
      <c r="C1190">
        <v>3.90354E-3</v>
      </c>
      <c r="D1190">
        <v>3.9668543999999998E-3</v>
      </c>
      <c r="E1190">
        <v>3.9299204999999997E-3</v>
      </c>
      <c r="F1190">
        <v>3.7328461000000002E-3</v>
      </c>
      <c r="G1190">
        <v>3.7408496999999999E-3</v>
      </c>
      <c r="H1190">
        <v>3.7780371000000002E-3</v>
      </c>
      <c r="I1190">
        <v>4.0205101999999998E-3</v>
      </c>
      <c r="J1190">
        <v>4.0976685000000002E-3</v>
      </c>
      <c r="K1190">
        <v>3.9858417999999998E-3</v>
      </c>
      <c r="L1190">
        <v>3.8994995E-3</v>
      </c>
      <c r="M1190">
        <v>3.8062825E-3</v>
      </c>
      <c r="N1190">
        <v>3.7759778000000001E-3</v>
      </c>
      <c r="O1190">
        <v>3.7677017999999999E-3</v>
      </c>
      <c r="P1190">
        <v>3.6806E-3</v>
      </c>
      <c r="Q1190">
        <v>3.5569923999999998E-3</v>
      </c>
      <c r="R1190">
        <v>3.4588716999999999E-3</v>
      </c>
      <c r="S1190">
        <v>2.7648795000000002E-3</v>
      </c>
      <c r="T1190" t="s">
        <v>0</v>
      </c>
      <c r="U1190">
        <v>4.3401424999999997E-3</v>
      </c>
      <c r="V1190">
        <v>4.3329325999999996E-3</v>
      </c>
      <c r="W1190">
        <v>4.3432684999999997E-3</v>
      </c>
      <c r="X1190">
        <v>4.2548509999999996E-3</v>
      </c>
      <c r="Y1190">
        <v>4.1965470000000001E-3</v>
      </c>
      <c r="Z1190">
        <v>4.1462536999999997E-3</v>
      </c>
      <c r="AA1190">
        <v>3.9354289999999998E-3</v>
      </c>
      <c r="AB1190">
        <v>3.9363666000000004E-3</v>
      </c>
      <c r="AC1190">
        <v>3.9841536999999996E-3</v>
      </c>
      <c r="AD1190">
        <v>4.0761987000000003E-3</v>
      </c>
      <c r="AE1190">
        <v>4.3548726999999999E-3</v>
      </c>
      <c r="AF1190">
        <v>4.2850915000000002E-3</v>
      </c>
      <c r="AG1190">
        <v>4.0352490000000003E-3</v>
      </c>
      <c r="AH1190">
        <v>4.0126275000000001E-3</v>
      </c>
      <c r="AI1190">
        <v>3.9772354000000001E-3</v>
      </c>
      <c r="AJ1190">
        <v>4.0159575000000003E-3</v>
      </c>
      <c r="AM1190" s="26" t="s">
        <v>8</v>
      </c>
      <c r="AN1190" s="21"/>
      <c r="AO1190" s="21">
        <f>SUM(A1188:AJ1189)/72</f>
        <v>2.3512788618766612E-3</v>
      </c>
      <c r="AP1190" s="21"/>
      <c r="AQ1190" s="21"/>
      <c r="AR1190" s="26" t="s">
        <v>8</v>
      </c>
      <c r="AS1190" s="21"/>
      <c r="AT1190" s="2">
        <f>((AO1190-AO$6)*100)/AO$6</f>
        <v>10.816728023086462</v>
      </c>
      <c r="BA1190" s="2"/>
      <c r="BI1190" t="s">
        <v>40</v>
      </c>
      <c r="BJ1190" t="s">
        <v>41</v>
      </c>
      <c r="BK1190" t="s">
        <v>42</v>
      </c>
      <c r="BM1190" s="49" t="s">
        <v>40</v>
      </c>
      <c r="BN1190" s="49" t="s">
        <v>41</v>
      </c>
      <c r="BO1190" s="49" t="s">
        <v>42</v>
      </c>
      <c r="BP1190" s="49"/>
    </row>
    <row r="1191" spans="1:68" x14ac:dyDescent="0.25">
      <c r="A1191">
        <v>4.1666209999999997E-3</v>
      </c>
      <c r="B1191">
        <v>4.1122809999999997E-3</v>
      </c>
      <c r="C1191">
        <v>3.9882540000000001E-3</v>
      </c>
      <c r="D1191">
        <v>3.8873941999999998E-3</v>
      </c>
      <c r="E1191">
        <v>3.3161049000000001E-3</v>
      </c>
      <c r="F1191">
        <v>2.2190410000000002E-3</v>
      </c>
      <c r="G1191">
        <v>1.6746674E-3</v>
      </c>
      <c r="H1191">
        <v>9.5433276000000001E-4</v>
      </c>
      <c r="I1191">
        <v>1.8906508000000001E-3</v>
      </c>
      <c r="J1191">
        <v>1.994839E-3</v>
      </c>
      <c r="K1191">
        <v>2.2273216999999998E-3</v>
      </c>
      <c r="L1191">
        <v>2.3206483999999999E-3</v>
      </c>
      <c r="M1191">
        <v>2.480529E-3</v>
      </c>
      <c r="N1191">
        <v>2.6617305999999999E-3</v>
      </c>
      <c r="O1191">
        <v>2.8082288000000001E-3</v>
      </c>
      <c r="P1191">
        <v>2.7041045999999999E-3</v>
      </c>
      <c r="Q1191">
        <v>2.6761660999999998E-3</v>
      </c>
      <c r="R1191">
        <v>2.2025009999999999E-3</v>
      </c>
      <c r="S1191">
        <v>1.2971352999999999E-3</v>
      </c>
      <c r="T1191" t="s">
        <v>0</v>
      </c>
      <c r="U1191">
        <v>4.5857173000000001E-3</v>
      </c>
      <c r="V1191">
        <v>4.5846630000000001E-3</v>
      </c>
      <c r="W1191">
        <v>4.6135250000000003E-3</v>
      </c>
      <c r="X1191">
        <v>4.4685126999999998E-3</v>
      </c>
      <c r="Y1191">
        <v>4.4423826000000001E-3</v>
      </c>
      <c r="Z1191">
        <v>4.2422400000000004E-3</v>
      </c>
      <c r="AA1191">
        <v>4.1615460000000003E-3</v>
      </c>
      <c r="AB1191">
        <v>4.2309234999999999E-3</v>
      </c>
      <c r="AC1191">
        <v>4.1928473000000001E-3</v>
      </c>
      <c r="AD1191">
        <v>4.1476315999999999E-3</v>
      </c>
      <c r="AE1191">
        <v>4.2019960000000004E-3</v>
      </c>
      <c r="AF1191">
        <v>4.3092104999999997E-3</v>
      </c>
      <c r="AG1191">
        <v>3.9911210000000003E-3</v>
      </c>
      <c r="AH1191">
        <v>4.039923E-3</v>
      </c>
      <c r="AI1191">
        <v>4.0822495000000002E-3</v>
      </c>
      <c r="AJ1191">
        <v>4.1163997000000004E-3</v>
      </c>
      <c r="AM1191" s="27" t="s">
        <v>11</v>
      </c>
      <c r="AN1191" s="21"/>
      <c r="AO1191" s="21">
        <f>SUM(A1213:R1217)/56</f>
        <v>1.2393733314708256E-3</v>
      </c>
      <c r="AP1191" s="21"/>
      <c r="AR1191" s="27" t="s">
        <v>11</v>
      </c>
      <c r="AS1191" s="21"/>
      <c r="AT1191" s="2">
        <f>((AO1191-AO$7)*100)/AO$7</f>
        <v>-21.282508737720896</v>
      </c>
      <c r="AZ1191" s="29" t="s">
        <v>43</v>
      </c>
      <c r="BA1191" t="s">
        <v>44</v>
      </c>
      <c r="BB1191" t="s">
        <v>45</v>
      </c>
      <c r="BC1191" t="s">
        <v>46</v>
      </c>
      <c r="BD1191" t="s">
        <v>47</v>
      </c>
      <c r="BE1191" t="s">
        <v>48</v>
      </c>
      <c r="BF1191" t="s">
        <v>49</v>
      </c>
      <c r="BG1191" t="s">
        <v>50</v>
      </c>
      <c r="BH1191" t="s">
        <v>51</v>
      </c>
      <c r="BI1191" s="36" t="s">
        <v>52</v>
      </c>
      <c r="BJ1191" s="36" t="s">
        <v>52</v>
      </c>
      <c r="BK1191" s="36" t="s">
        <v>52</v>
      </c>
      <c r="BL1191" s="47" t="s">
        <v>53</v>
      </c>
      <c r="BM1191" s="52" t="s">
        <v>52</v>
      </c>
      <c r="BN1191" s="52" t="s">
        <v>52</v>
      </c>
      <c r="BO1191" s="52" t="s">
        <v>52</v>
      </c>
      <c r="BP1191" s="52" t="s">
        <v>53</v>
      </c>
    </row>
    <row r="1192" spans="1:68" x14ac:dyDescent="0.25">
      <c r="A1192">
        <v>3.8596552000000001E-3</v>
      </c>
      <c r="B1192">
        <v>3.1783570000000001E-3</v>
      </c>
      <c r="C1192">
        <v>1.9781644999999999E-3</v>
      </c>
      <c r="D1192">
        <v>8.3889870000000005E-4</v>
      </c>
      <c r="E1192">
        <v>2.6298407000000001E-4</v>
      </c>
      <c r="F1192">
        <v>4.7524602E-4</v>
      </c>
      <c r="G1192">
        <v>1.7864763E-6</v>
      </c>
      <c r="H1192">
        <v>1.2019933E-4</v>
      </c>
      <c r="I1192">
        <v>3.0484083000000001E-4</v>
      </c>
      <c r="J1192">
        <v>2.1982001999999999E-4</v>
      </c>
      <c r="K1192">
        <v>2.9347913E-4</v>
      </c>
      <c r="L1192">
        <v>2.5189287000000003E-4</v>
      </c>
      <c r="M1192">
        <v>3.1702887000000001E-4</v>
      </c>
      <c r="N1192">
        <v>4.6186816E-4</v>
      </c>
      <c r="O1192">
        <v>5.9850706000000005E-4</v>
      </c>
      <c r="P1192">
        <v>5.9632839999999995E-4</v>
      </c>
      <c r="Q1192">
        <v>6.2183436000000001E-4</v>
      </c>
      <c r="R1192">
        <v>3.0785223000000001E-4</v>
      </c>
      <c r="S1192">
        <v>3.9079618000000002E-11</v>
      </c>
      <c r="T1192" t="s">
        <v>0</v>
      </c>
      <c r="U1192">
        <v>2.2782168999999999E-3</v>
      </c>
      <c r="V1192">
        <v>2.481062E-3</v>
      </c>
      <c r="W1192">
        <v>2.9657440000000002E-3</v>
      </c>
      <c r="X1192">
        <v>3.1126982000000002E-3</v>
      </c>
      <c r="Y1192">
        <v>2.9264167000000001E-3</v>
      </c>
      <c r="Z1192">
        <v>2.9089656000000001E-3</v>
      </c>
      <c r="AA1192">
        <v>2.9394225999999999E-3</v>
      </c>
      <c r="AB1192">
        <v>3.0944773000000001E-3</v>
      </c>
      <c r="AC1192">
        <v>3.7660608000000002E-3</v>
      </c>
      <c r="AD1192">
        <v>3.5654288000000001E-3</v>
      </c>
      <c r="AE1192">
        <v>3.474591E-3</v>
      </c>
      <c r="AF1192">
        <v>3.7222900000000001E-3</v>
      </c>
      <c r="AG1192">
        <v>3.6487412000000001E-3</v>
      </c>
      <c r="AH1192">
        <v>3.7713289999999999E-3</v>
      </c>
      <c r="AI1192">
        <v>3.9374526000000003E-3</v>
      </c>
      <c r="AJ1192">
        <v>4.0718736000000004E-3</v>
      </c>
      <c r="AM1192" s="27" t="s">
        <v>14</v>
      </c>
      <c r="AN1192" s="21"/>
      <c r="AO1192" s="21">
        <f>SUM(E1190:R1194)/68</f>
        <v>1.3563295048938898E-3</v>
      </c>
      <c r="AP1192" s="21"/>
      <c r="AR1192" s="27" t="s">
        <v>14</v>
      </c>
      <c r="AS1192" s="21"/>
      <c r="AT1192" s="2">
        <f>((AO1192-AO$8)*100)/AO$8</f>
        <v>-19.30190463032746</v>
      </c>
      <c r="AZ1192" s="23" t="s">
        <v>1</v>
      </c>
      <c r="BA1192" s="21">
        <f>AO1187</f>
        <v>1.90739923375E-11</v>
      </c>
      <c r="BB1192" s="21">
        <f>BA1192*0.001</f>
        <v>1.9073992337500001E-14</v>
      </c>
      <c r="BC1192" s="21">
        <f>BB1192*80.8</f>
        <v>1.5411785808700001E-12</v>
      </c>
      <c r="BD1192" s="21">
        <f>BC1192*12</f>
        <v>1.8494142970440002E-11</v>
      </c>
      <c r="BE1192" s="21">
        <f>BD1192*1000</f>
        <v>1.8494142970440002E-8</v>
      </c>
      <c r="BF1192" s="21">
        <f>BE1192*0.000000000000000001</f>
        <v>1.8494142970440002E-26</v>
      </c>
      <c r="BG1192" s="1">
        <f>BF1192*BA$2</f>
        <v>6.5050373777077144E-12</v>
      </c>
      <c r="BH1192" s="1">
        <f>BG1192*365</f>
        <v>2.3743386428633159E-9</v>
      </c>
      <c r="BI1192" s="22">
        <f>BH1192*BD$2</f>
        <v>1.404571745315005E-8</v>
      </c>
      <c r="BJ1192" s="22">
        <f>BH1192*BD$3</f>
        <v>2.80914349063001E-8</v>
      </c>
      <c r="BK1192" s="22">
        <f>BH1192*BD$4</f>
        <v>8.4274304718900296E-8</v>
      </c>
      <c r="BL1192" s="48">
        <f>AVERAGE(BI1192:BK1192)</f>
        <v>4.2137152359450148E-8</v>
      </c>
      <c r="BM1192" s="50">
        <f>BI1192-BI$8</f>
        <v>-8.8558099562793661E-9</v>
      </c>
      <c r="BN1192" s="50">
        <f>BJ1192-BJ$8</f>
        <v>-1.7711619912558732E-8</v>
      </c>
      <c r="BO1192" s="50">
        <f>BK1192-BK$8</f>
        <v>-5.3134859737676213E-8</v>
      </c>
      <c r="BP1192" s="50">
        <f>BL1192-BL$8</f>
        <v>-2.6567429868838107E-8</v>
      </c>
    </row>
    <row r="1193" spans="1:68" x14ac:dyDescent="0.25">
      <c r="A1193">
        <v>1.3847873000000001E-3</v>
      </c>
      <c r="B1193">
        <v>3.5448165999999999E-4</v>
      </c>
      <c r="C1193">
        <v>1.6101741000000001E-11</v>
      </c>
      <c r="D1193">
        <v>9.7537790000000007E-12</v>
      </c>
      <c r="E1193" t="s">
        <v>0</v>
      </c>
      <c r="F1193">
        <v>1.5470027E-3</v>
      </c>
      <c r="G1193">
        <v>4.0284410000000002E-11</v>
      </c>
      <c r="H1193">
        <v>1.480328E-11</v>
      </c>
      <c r="I1193">
        <v>1.6590790999999999E-11</v>
      </c>
      <c r="J1193">
        <v>1.8723101000000001E-11</v>
      </c>
      <c r="K1193">
        <v>1.5452764000000002E-11</v>
      </c>
      <c r="L1193">
        <v>1.3249747E-11</v>
      </c>
      <c r="M1193">
        <v>1.0498728E-11</v>
      </c>
      <c r="N1193">
        <v>1.0184089000000001E-11</v>
      </c>
      <c r="O1193">
        <v>1.07517805E-11</v>
      </c>
      <c r="P1193">
        <v>1.2590386E-11</v>
      </c>
      <c r="Q1193">
        <v>1.1547185E-11</v>
      </c>
      <c r="R1193">
        <v>7.1098479999999997E-12</v>
      </c>
      <c r="S1193">
        <v>4.5775410000000001E-12</v>
      </c>
      <c r="T1193" t="s">
        <v>0</v>
      </c>
      <c r="U1193">
        <v>2.2347326999999999E-3</v>
      </c>
      <c r="V1193">
        <v>1.0053541E-3</v>
      </c>
      <c r="W1193">
        <v>9.5532775999999995E-4</v>
      </c>
      <c r="X1193">
        <v>1.1207702E-3</v>
      </c>
      <c r="Y1193">
        <v>1.0574205000000001E-3</v>
      </c>
      <c r="Z1193">
        <v>8.8625773999999997E-4</v>
      </c>
      <c r="AA1193">
        <v>7.5531600000000002E-4</v>
      </c>
      <c r="AB1193">
        <v>1.2064043E-3</v>
      </c>
      <c r="AC1193">
        <v>4.0012789999999999E-3</v>
      </c>
      <c r="AD1193">
        <v>8.958808E-4</v>
      </c>
      <c r="AE1193">
        <v>3.4770230000000003E-5</v>
      </c>
      <c r="AF1193">
        <v>6.7740976000000002E-4</v>
      </c>
      <c r="AG1193">
        <v>1.6140893999999999E-3</v>
      </c>
      <c r="AH1193">
        <v>2.1388716999999999E-3</v>
      </c>
      <c r="AI1193">
        <v>2.4703208000000001E-3</v>
      </c>
      <c r="AJ1193">
        <v>2.2559664E-3</v>
      </c>
      <c r="AM1193" s="30" t="s">
        <v>17</v>
      </c>
      <c r="AN1193" s="21"/>
      <c r="AO1193" s="21">
        <f>SUM(S1213:Z1217)/35</f>
        <v>2.1489811988624516E-3</v>
      </c>
      <c r="AP1193" s="21"/>
      <c r="AR1193" s="30" t="s">
        <v>17</v>
      </c>
      <c r="AS1193" s="21"/>
      <c r="AT1193" s="2">
        <f>((AO1193-AO$9)*100)/AO$9</f>
        <v>-24.29983128643433</v>
      </c>
      <c r="AZ1193" s="23" t="s">
        <v>2</v>
      </c>
      <c r="BA1193" s="21">
        <f t="shared" ref="BA1193:BA1204" si="486">AO1188</f>
        <v>1.0853058532352945E-10</v>
      </c>
      <c r="BB1193" s="21">
        <f t="shared" ref="BB1193:BB1205" si="487">BA1193*0.001</f>
        <v>1.0853058532352945E-13</v>
      </c>
      <c r="BC1193" s="21">
        <f t="shared" ref="BC1193:BC1205" si="488">BB1193*80.8</f>
        <v>8.7692712941411785E-12</v>
      </c>
      <c r="BD1193" s="21">
        <f t="shared" ref="BD1193:BD1205" si="489">BC1193*12</f>
        <v>1.0523125552969414E-10</v>
      </c>
      <c r="BE1193" s="21">
        <f t="shared" ref="BE1193:BE1205" si="490">BD1193*1000</f>
        <v>1.0523125552969414E-7</v>
      </c>
      <c r="BF1193" s="21">
        <f t="shared" ref="BF1193:BF1205" si="491">BE1193*0.000000000000000001</f>
        <v>1.0523125552969416E-25</v>
      </c>
      <c r="BG1193" s="1">
        <f>BF1193*BA$2</f>
        <v>3.7013515663736977E-11</v>
      </c>
      <c r="BH1193" s="1">
        <f t="shared" ref="BH1193:BH1204" si="492">BG1193*365</f>
        <v>1.3509933217263997E-8</v>
      </c>
      <c r="BI1193" s="22">
        <f t="shared" ref="BI1193" si="493">BH1193*BD$2</f>
        <v>7.9919814871808202E-8</v>
      </c>
      <c r="BJ1193" s="22">
        <f t="shared" ref="BJ1193:BJ1205" si="494">BH1193*BD$3</f>
        <v>1.598396297436164E-7</v>
      </c>
      <c r="BK1193" s="22">
        <f t="shared" ref="BK1193:BK1205" si="495">BH1193*BD$4</f>
        <v>4.7951888923084913E-7</v>
      </c>
      <c r="BL1193" s="48">
        <f t="shared" ref="BL1193" si="496">AVERAGE(BI1193:BK1193)</f>
        <v>2.3975944461542457E-7</v>
      </c>
      <c r="BM1193" s="50">
        <f>BI1193-BI$9</f>
        <v>3.9997564389966364E-8</v>
      </c>
      <c r="BN1193" s="50">
        <f>BJ1193-BJ$9</f>
        <v>7.9995128779932728E-8</v>
      </c>
      <c r="BO1193" s="50">
        <f>BK1193-BK$9</f>
        <v>2.3998538633979808E-7</v>
      </c>
      <c r="BP1193" s="50">
        <f>BL1193-BL$9</f>
        <v>1.1999269316989904E-7</v>
      </c>
    </row>
    <row r="1194" spans="1:68" x14ac:dyDescent="0.25">
      <c r="A1194">
        <v>8.9500455999999993E-12</v>
      </c>
      <c r="B1194">
        <v>5.1031650000000003E-12</v>
      </c>
      <c r="C1194">
        <v>1.9929963E-12</v>
      </c>
      <c r="D1194" t="s">
        <v>0</v>
      </c>
      <c r="E1194" t="s">
        <v>0</v>
      </c>
      <c r="F1194">
        <v>4.8726995000000003E-4</v>
      </c>
      <c r="G1194">
        <v>3.8138342000000001E-12</v>
      </c>
      <c r="H1194">
        <v>2.2943756E-12</v>
      </c>
      <c r="I1194">
        <v>1.6146491999999999E-12</v>
      </c>
      <c r="J1194">
        <v>8.5834649999999997E-13</v>
      </c>
      <c r="K1194">
        <v>3.8490538000000002E-13</v>
      </c>
      <c r="L1194">
        <v>2.6168834999999998E-13</v>
      </c>
      <c r="M1194">
        <v>5.9194966999999999E-13</v>
      </c>
      <c r="N1194">
        <v>8.699291E-13</v>
      </c>
      <c r="O1194">
        <v>1.0083769E-12</v>
      </c>
      <c r="P1194">
        <v>1.0872013E-12</v>
      </c>
      <c r="Q1194">
        <v>8.4647020000000004E-13</v>
      </c>
      <c r="R1194">
        <v>1.0666586E-12</v>
      </c>
      <c r="S1194">
        <v>2.1118956999999999E-12</v>
      </c>
      <c r="T1194" t="s">
        <v>0</v>
      </c>
      <c r="U1194" t="s">
        <v>0</v>
      </c>
      <c r="V1194">
        <v>1.2211277E-11</v>
      </c>
      <c r="W1194">
        <v>1.1365575E-11</v>
      </c>
      <c r="X1194">
        <v>1.41698415E-11</v>
      </c>
      <c r="Y1194">
        <v>1.7635556E-11</v>
      </c>
      <c r="Z1194">
        <v>8.3810200000000002E-12</v>
      </c>
      <c r="AA1194">
        <v>3.4370515999999999E-12</v>
      </c>
      <c r="AB1194">
        <v>1.8427840000000002E-11</v>
      </c>
      <c r="AC1194" t="s">
        <v>0</v>
      </c>
      <c r="AD1194">
        <v>3.3345162999999999E-11</v>
      </c>
      <c r="AE1194">
        <v>5.5635582999999996E-12</v>
      </c>
      <c r="AF1194">
        <v>2.0573356000000001E-12</v>
      </c>
      <c r="AG1194">
        <v>9.9919289999999996E-13</v>
      </c>
      <c r="AH1194">
        <v>4.4406799999999996E-12</v>
      </c>
      <c r="AI1194">
        <v>9.9736695000000008E-12</v>
      </c>
      <c r="AJ1194">
        <v>7.1611787999999997E-12</v>
      </c>
      <c r="AM1194" s="30" t="s">
        <v>19</v>
      </c>
      <c r="AN1194" s="21"/>
      <c r="AO1194" s="21">
        <f>SUM(S1190:AB1194)/44</f>
        <v>2.3819523302590281E-3</v>
      </c>
      <c r="AP1194" s="21"/>
      <c r="AR1194" s="30" t="s">
        <v>19</v>
      </c>
      <c r="AS1194" s="21"/>
      <c r="AT1194" s="2">
        <f>((AO1194-AO$10)*100)/AO$10</f>
        <v>-10.003369208868905</v>
      </c>
      <c r="AZ1194" s="26" t="s">
        <v>5</v>
      </c>
      <c r="BA1194" s="21">
        <f t="shared" si="486"/>
        <v>1.9903641601034449E-3</v>
      </c>
      <c r="BB1194" s="21">
        <f t="shared" si="487"/>
        <v>1.9903641601034448E-6</v>
      </c>
      <c r="BC1194" s="21">
        <f t="shared" si="488"/>
        <v>1.6082142413635834E-4</v>
      </c>
      <c r="BD1194" s="21">
        <f t="shared" si="489"/>
        <v>1.9298570896363002E-3</v>
      </c>
      <c r="BE1194" s="21">
        <f t="shared" si="490"/>
        <v>1.9298570896363003</v>
      </c>
      <c r="BF1194" s="21">
        <f t="shared" si="491"/>
        <v>1.9298570896363004E-18</v>
      </c>
      <c r="BG1194" s="1">
        <f>BF1194*BA$2</f>
        <v>6.7879828342322411E-4</v>
      </c>
      <c r="BH1194" s="1">
        <f t="shared" si="492"/>
        <v>0.2477613734494768</v>
      </c>
      <c r="BI1194" s="22">
        <f>BH1194*BD$2</f>
        <v>1.4656655055232897</v>
      </c>
      <c r="BJ1194" s="22">
        <f t="shared" si="494"/>
        <v>2.9313310110465793</v>
      </c>
      <c r="BK1194" s="22">
        <f t="shared" si="495"/>
        <v>8.7939930331397385</v>
      </c>
      <c r="BL1194" s="48">
        <f>AVERAGE(BI1194:BK1194)</f>
        <v>4.3969965165698692</v>
      </c>
      <c r="BM1194" s="50">
        <f>BI1194-BI$10</f>
        <v>-9.8333849347352453E-2</v>
      </c>
      <c r="BN1194" s="50">
        <f>BJ1194-BJ$10</f>
        <v>-0.19666769869470491</v>
      </c>
      <c r="BO1194" s="50">
        <f>BK1194-BK$10</f>
        <v>-0.59000309608411428</v>
      </c>
      <c r="BP1194" s="50">
        <f>BL1194-BL$10</f>
        <v>-0.29500154804205714</v>
      </c>
    </row>
    <row r="1195" spans="1:68" x14ac:dyDescent="0.25">
      <c r="A1195">
        <v>3.0999763999999998E-12</v>
      </c>
      <c r="B1195">
        <v>3.0544764000000001E-12</v>
      </c>
      <c r="C1195" t="s">
        <v>0</v>
      </c>
      <c r="D1195" t="s">
        <v>0</v>
      </c>
      <c r="E1195" t="s">
        <v>0</v>
      </c>
      <c r="F1195">
        <v>2.6625127000000001E-11</v>
      </c>
      <c r="G1195">
        <v>3.2137789999999999E-12</v>
      </c>
      <c r="H1195">
        <v>2.3266967999999999E-12</v>
      </c>
      <c r="I1195">
        <v>1.8392626999999999E-12</v>
      </c>
      <c r="J1195">
        <v>1.0016510999999999E-12</v>
      </c>
      <c r="K1195">
        <v>7.0866720000000005E-13</v>
      </c>
      <c r="L1195">
        <v>4.6363975999999997E-13</v>
      </c>
      <c r="M1195">
        <v>3.7611385E-13</v>
      </c>
      <c r="N1195">
        <v>3.4913710999999999E-13</v>
      </c>
      <c r="O1195">
        <v>3.2895065E-13</v>
      </c>
      <c r="P1195">
        <v>3.3399168000000002E-13</v>
      </c>
      <c r="Q1195">
        <v>4.0308619999999998E-13</v>
      </c>
      <c r="R1195">
        <v>7.6510353E-13</v>
      </c>
      <c r="S1195">
        <v>1.1442468000000001E-12</v>
      </c>
      <c r="T1195" t="s">
        <v>0</v>
      </c>
      <c r="U1195" t="s">
        <v>0</v>
      </c>
      <c r="V1195">
        <v>2.0671547999999998E-6</v>
      </c>
      <c r="W1195">
        <v>7.4990539999999999E-12</v>
      </c>
      <c r="X1195">
        <v>9.6676950000000004E-13</v>
      </c>
      <c r="Y1195">
        <v>6.2512780000000003E-13</v>
      </c>
      <c r="Z1195">
        <v>6.3345440000000001E-13</v>
      </c>
      <c r="AA1195">
        <v>4.1049659999999997E-12</v>
      </c>
      <c r="AB1195">
        <v>1.813342E-11</v>
      </c>
      <c r="AC1195" t="s">
        <v>0</v>
      </c>
      <c r="AD1195">
        <v>2.2634915000000001E-11</v>
      </c>
      <c r="AE1195">
        <v>9.5691529999999996E-12</v>
      </c>
      <c r="AF1195">
        <v>4.3869166000000001E-12</v>
      </c>
      <c r="AG1195">
        <v>2.8595513999999999E-12</v>
      </c>
      <c r="AH1195">
        <v>2.5359187E-12</v>
      </c>
      <c r="AI1195">
        <v>2.7816497000000002E-12</v>
      </c>
      <c r="AJ1195">
        <v>2.3606453000000002E-12</v>
      </c>
      <c r="AM1195" s="28" t="s">
        <v>22</v>
      </c>
      <c r="AN1195" s="21"/>
      <c r="AO1195" s="1">
        <f>(SUM(B1204:O1212)+SUM(P1204:R1208))/140</f>
        <v>3.1474149754764935E-5</v>
      </c>
      <c r="AP1195" s="21"/>
      <c r="AR1195" s="28" t="s">
        <v>22</v>
      </c>
      <c r="AS1195" s="21"/>
      <c r="AT1195" s="2">
        <f>((AO1195-AO$11)*100)/AO$11</f>
        <v>-42.161923159233474</v>
      </c>
      <c r="AU1195">
        <f>SUM(AT1195:AT1198)/4</f>
        <v>-53.163010428287343</v>
      </c>
      <c r="AZ1195" s="26" t="s">
        <v>8</v>
      </c>
      <c r="BA1195" s="21">
        <f t="shared" si="486"/>
        <v>2.3512788618766612E-3</v>
      </c>
      <c r="BB1195" s="21">
        <f t="shared" si="487"/>
        <v>2.3512788618766614E-6</v>
      </c>
      <c r="BC1195" s="21">
        <f t="shared" si="488"/>
        <v>1.8998333203963425E-4</v>
      </c>
      <c r="BD1195" s="21">
        <f t="shared" si="489"/>
        <v>2.2797999844756112E-3</v>
      </c>
      <c r="BE1195" s="21">
        <f t="shared" si="490"/>
        <v>2.2797999844756109</v>
      </c>
      <c r="BF1195" s="21">
        <f t="shared" si="491"/>
        <v>2.279799984475611E-18</v>
      </c>
      <c r="BG1195" s="1">
        <f t="shared" ref="BG1195:BG1202" si="497">BF1195*BA$2</f>
        <v>8.018854475395291E-4</v>
      </c>
      <c r="BH1195" s="1">
        <f t="shared" si="492"/>
        <v>0.29268818835192811</v>
      </c>
      <c r="BI1195" s="22">
        <f>BH1195*BD$2</f>
        <v>1.7314360812945777</v>
      </c>
      <c r="BJ1195" s="22">
        <f t="shared" si="494"/>
        <v>3.4628721625891554</v>
      </c>
      <c r="BK1195" s="22">
        <f t="shared" si="495"/>
        <v>10.388616487767466</v>
      </c>
      <c r="BL1195" s="48">
        <f t="shared" ref="BL1195:BL1204" si="498">AVERAGE(BI1195:BK1195)</f>
        <v>5.1943082438837331</v>
      </c>
      <c r="BM1195" s="50">
        <f>BI1195-BI$11</f>
        <v>0.16900402596998143</v>
      </c>
      <c r="BN1195" s="50">
        <f>BJ1195-BJ$11</f>
        <v>0.33800805193996286</v>
      </c>
      <c r="BO1195" s="50">
        <f>BK1195-BK$11</f>
        <v>1.0140241558198877</v>
      </c>
      <c r="BP1195" s="50">
        <f>BL1195-BL$11</f>
        <v>0.50701207790994385</v>
      </c>
    </row>
    <row r="1196" spans="1:68" x14ac:dyDescent="0.25">
      <c r="A1196">
        <v>1.6937359999999999E-12</v>
      </c>
      <c r="B1196">
        <v>1.3658878000000001E-12</v>
      </c>
      <c r="C1196" t="s">
        <v>0</v>
      </c>
      <c r="D1196" t="s">
        <v>0</v>
      </c>
      <c r="E1196" t="s">
        <v>0</v>
      </c>
      <c r="F1196">
        <v>3.1070093999999998E-11</v>
      </c>
      <c r="G1196">
        <v>1.9389013000000001E-12</v>
      </c>
      <c r="H1196">
        <v>9.9748949999999994E-13</v>
      </c>
      <c r="I1196">
        <v>8.4978773999999998E-13</v>
      </c>
      <c r="J1196">
        <v>6.6454930000000003E-13</v>
      </c>
      <c r="K1196">
        <v>5.9966209999999999E-13</v>
      </c>
      <c r="L1196">
        <v>4.4866229999999999E-13</v>
      </c>
      <c r="M1196">
        <v>3.7302067999999999E-13</v>
      </c>
      <c r="N1196">
        <v>3.4823967000000001E-13</v>
      </c>
      <c r="O1196">
        <v>3.8451444E-13</v>
      </c>
      <c r="P1196">
        <v>4.4686778000000001E-13</v>
      </c>
      <c r="Q1196">
        <v>5.7019009999999997E-13</v>
      </c>
      <c r="R1196">
        <v>7.0568460000000001E-13</v>
      </c>
      <c r="S1196">
        <v>7.1185229999999996E-13</v>
      </c>
      <c r="T1196" t="s">
        <v>0</v>
      </c>
      <c r="U1196" t="s">
        <v>0</v>
      </c>
      <c r="V1196">
        <v>7.3734400000000002E-4</v>
      </c>
      <c r="W1196">
        <v>7.7046640000000007E-12</v>
      </c>
      <c r="X1196">
        <v>9.1233799999999998E-13</v>
      </c>
      <c r="Y1196">
        <v>9.2325179999999996E-13</v>
      </c>
      <c r="Z1196">
        <v>1.7939969000000001E-12</v>
      </c>
      <c r="AA1196">
        <v>6.3892999999999998E-12</v>
      </c>
      <c r="AB1196">
        <v>2.2042949999999999E-11</v>
      </c>
      <c r="AC1196" t="s">
        <v>0</v>
      </c>
      <c r="AD1196">
        <v>4.4685265999999997E-11</v>
      </c>
      <c r="AE1196">
        <v>1.0648719999999999E-11</v>
      </c>
      <c r="AF1196">
        <v>3.0600070999999999E-12</v>
      </c>
      <c r="AG1196">
        <v>2.5567442999999999E-12</v>
      </c>
      <c r="AH1196">
        <v>2.4957284999999999E-12</v>
      </c>
      <c r="AI1196">
        <v>2.5734431999999998E-12</v>
      </c>
      <c r="AJ1196">
        <v>2.3039657999999999E-12</v>
      </c>
      <c r="AM1196" s="28" t="s">
        <v>25</v>
      </c>
      <c r="AN1196" s="21"/>
      <c r="AO1196" s="21">
        <f>SUM(E1195:R1203)/126</f>
        <v>9.551999299921617E-6</v>
      </c>
      <c r="AP1196" s="21"/>
      <c r="AR1196" s="28" t="s">
        <v>25</v>
      </c>
      <c r="AS1196" s="21"/>
      <c r="AT1196" s="2">
        <f>((AO1196-AO$12)*100)/AO$12</f>
        <v>-73.345886285534135</v>
      </c>
      <c r="AZ1196" s="27" t="s">
        <v>11</v>
      </c>
      <c r="BA1196" s="21">
        <f t="shared" si="486"/>
        <v>1.2393733314708256E-3</v>
      </c>
      <c r="BB1196" s="21">
        <f t="shared" si="487"/>
        <v>1.2393733314708257E-6</v>
      </c>
      <c r="BC1196" s="21">
        <f t="shared" si="488"/>
        <v>1.0014136518284271E-4</v>
      </c>
      <c r="BD1196" s="21">
        <f t="shared" si="489"/>
        <v>1.2016963821941124E-3</v>
      </c>
      <c r="BE1196" s="21">
        <f t="shared" si="490"/>
        <v>1.2016963821941125</v>
      </c>
      <c r="BF1196" s="21">
        <f t="shared" si="491"/>
        <v>1.2016963821941125E-18</v>
      </c>
      <c r="BG1196" s="1">
        <f t="shared" si="497"/>
        <v>4.2267867699104618E-4</v>
      </c>
      <c r="BH1196" s="1">
        <f t="shared" si="492"/>
        <v>0.15427771710173185</v>
      </c>
      <c r="BI1196" s="22">
        <f t="shared" ref="BI1196:BI1205" si="499">BH1196*BD$2</f>
        <v>0.91265044699551978</v>
      </c>
      <c r="BJ1196" s="22">
        <f t="shared" si="494"/>
        <v>1.8253008939910396</v>
      </c>
      <c r="BK1196" s="22">
        <f t="shared" si="495"/>
        <v>5.4759026819731185</v>
      </c>
      <c r="BL1196" s="48">
        <f t="shared" si="498"/>
        <v>2.7379513409865592</v>
      </c>
      <c r="BM1196" s="50">
        <f>BI1196-BI$12</f>
        <v>-0.24674936664266689</v>
      </c>
      <c r="BN1196" s="50">
        <f>BJ1196-BJ$12</f>
        <v>-0.49349873328533378</v>
      </c>
      <c r="BO1196" s="50">
        <f>BK1196-BK$12</f>
        <v>-1.4804961998560016</v>
      </c>
      <c r="BP1196" s="50">
        <f>BL1196-BL$12</f>
        <v>-0.74024809992800078</v>
      </c>
    </row>
    <row r="1197" spans="1:68" x14ac:dyDescent="0.25">
      <c r="A1197">
        <v>1.7356974000000001E-12</v>
      </c>
      <c r="B1197">
        <v>9.7500010000000004E-13</v>
      </c>
      <c r="C1197" t="s">
        <v>0</v>
      </c>
      <c r="D1197" t="s">
        <v>0</v>
      </c>
      <c r="E1197" t="s">
        <v>0</v>
      </c>
      <c r="F1197">
        <v>1.07829735E-11</v>
      </c>
      <c r="G1197">
        <v>1.2080351E-12</v>
      </c>
      <c r="H1197">
        <v>6.3426803E-13</v>
      </c>
      <c r="I1197">
        <v>3.5949526E-13</v>
      </c>
      <c r="J1197">
        <v>3.2772992000000002E-13</v>
      </c>
      <c r="K1197">
        <v>3.9980890000000001E-13</v>
      </c>
      <c r="L1197">
        <v>3.6622649999999999E-13</v>
      </c>
      <c r="M1197">
        <v>3.3572052000000001E-13</v>
      </c>
      <c r="N1197">
        <v>3.6596819999999998E-13</v>
      </c>
      <c r="O1197">
        <v>4.8349442999999996E-13</v>
      </c>
      <c r="P1197">
        <v>5.7861620000000004E-13</v>
      </c>
      <c r="Q1197">
        <v>6.8856086000000002E-13</v>
      </c>
      <c r="R1197">
        <v>7.4411070000000005E-13</v>
      </c>
      <c r="S1197">
        <v>4.6863272999999999E-13</v>
      </c>
      <c r="T1197" t="s">
        <v>0</v>
      </c>
      <c r="U1197" t="s">
        <v>0</v>
      </c>
      <c r="V1197" t="s">
        <v>0</v>
      </c>
      <c r="W1197">
        <v>3.0900764E-12</v>
      </c>
      <c r="X1197">
        <v>1.3479389E-12</v>
      </c>
      <c r="Y1197">
        <v>1.2304332999999999E-12</v>
      </c>
      <c r="Z1197">
        <v>2.0929963E-12</v>
      </c>
      <c r="AA1197">
        <v>3.8402103E-12</v>
      </c>
      <c r="AB1197" t="s">
        <v>0</v>
      </c>
      <c r="AC1197" t="s">
        <v>0</v>
      </c>
      <c r="AD1197">
        <v>7.2502389999999997E-4</v>
      </c>
      <c r="AE1197">
        <v>1.4842294E-11</v>
      </c>
      <c r="AF1197">
        <v>3.2394148000000002E-12</v>
      </c>
      <c r="AG1197">
        <v>2.5647925999999999E-12</v>
      </c>
      <c r="AH1197">
        <v>2.7613627999999999E-12</v>
      </c>
      <c r="AI1197">
        <v>2.9798596E-12</v>
      </c>
      <c r="AJ1197">
        <v>2.6325074999999998E-12</v>
      </c>
      <c r="AM1197" s="35" t="s">
        <v>27</v>
      </c>
      <c r="AN1197" s="21"/>
      <c r="AO1197" s="21">
        <f>(SUM(S1204:AB1212)+SUM(P1209:R1212))/67</f>
        <v>1.6092640349874045E-5</v>
      </c>
      <c r="AP1197" s="21"/>
      <c r="AR1197" s="35" t="s">
        <v>27</v>
      </c>
      <c r="AS1197" s="21"/>
      <c r="AT1197" s="2">
        <f>((AO1197-AO$13)*100)/AO$13</f>
        <v>-43.438798591090823</v>
      </c>
      <c r="AZ1197" s="27" t="s">
        <v>14</v>
      </c>
      <c r="BA1197" s="21">
        <f t="shared" si="486"/>
        <v>1.3563295048938898E-3</v>
      </c>
      <c r="BB1197" s="21">
        <f t="shared" si="487"/>
        <v>1.3563295048938899E-6</v>
      </c>
      <c r="BC1197" s="21">
        <f t="shared" si="488"/>
        <v>1.0959142399542629E-4</v>
      </c>
      <c r="BD1197" s="21">
        <f t="shared" si="489"/>
        <v>1.3150970879451155E-3</v>
      </c>
      <c r="BE1197" s="21">
        <f t="shared" si="490"/>
        <v>1.3150970879451154</v>
      </c>
      <c r="BF1197" s="21">
        <f t="shared" si="491"/>
        <v>1.3150970879451155E-18</v>
      </c>
      <c r="BG1197" s="1">
        <f t="shared" si="497"/>
        <v>4.6256567422837518E-4</v>
      </c>
      <c r="BH1197" s="1">
        <f t="shared" si="492"/>
        <v>0.16883647109335695</v>
      </c>
      <c r="BI1197" s="22">
        <f t="shared" si="499"/>
        <v>0.99877470128036161</v>
      </c>
      <c r="BJ1197" s="22">
        <f t="shared" si="494"/>
        <v>1.9975494025607232</v>
      </c>
      <c r="BK1197" s="22">
        <f t="shared" si="495"/>
        <v>5.9926482076821692</v>
      </c>
      <c r="BL1197" s="48">
        <f t="shared" si="498"/>
        <v>2.9963241038410846</v>
      </c>
      <c r="BM1197" s="50">
        <f>BI1197-BI$13</f>
        <v>-0.23889354442611044</v>
      </c>
      <c r="BN1197" s="50">
        <f>BJ1197-BJ$13</f>
        <v>-0.47778708885222088</v>
      </c>
      <c r="BO1197" s="50">
        <f>BK1197-BK$13</f>
        <v>-1.4333612665566626</v>
      </c>
      <c r="BP1197" s="50">
        <f>BL1197-BL$13</f>
        <v>-0.71668063327833131</v>
      </c>
    </row>
    <row r="1198" spans="1:68" x14ac:dyDescent="0.25">
      <c r="A1198">
        <v>3.6444130000000003E-12</v>
      </c>
      <c r="B1198">
        <v>1.0245233E-12</v>
      </c>
      <c r="C1198" t="s">
        <v>0</v>
      </c>
      <c r="D1198" t="s">
        <v>0</v>
      </c>
      <c r="E1198">
        <v>2.1413427999999998E-11</v>
      </c>
      <c r="F1198">
        <v>1.625635E-11</v>
      </c>
      <c r="G1198">
        <v>1.2411756000000001E-12</v>
      </c>
      <c r="H1198">
        <v>4.8547337000000004E-13</v>
      </c>
      <c r="I1198">
        <v>1.9672628E-13</v>
      </c>
      <c r="J1198">
        <v>2.3791605E-13</v>
      </c>
      <c r="K1198">
        <v>1.7406496000000001E-13</v>
      </c>
      <c r="L1198">
        <v>1.896893E-13</v>
      </c>
      <c r="M1198">
        <v>3.3290321999999998E-13</v>
      </c>
      <c r="N1198">
        <v>4.4354906000000001E-13</v>
      </c>
      <c r="O1198">
        <v>6.0918219999999999E-13</v>
      </c>
      <c r="P1198">
        <v>7.6523979999999996E-13</v>
      </c>
      <c r="Q1198">
        <v>8.8202675999999996E-13</v>
      </c>
      <c r="R1198">
        <v>1.5932839000000001E-12</v>
      </c>
      <c r="S1198">
        <v>5.8519929999999997E-13</v>
      </c>
      <c r="T1198" t="s">
        <v>0</v>
      </c>
      <c r="U1198" t="s">
        <v>0</v>
      </c>
      <c r="V1198" t="s">
        <v>0</v>
      </c>
      <c r="W1198">
        <v>3.6314755E-12</v>
      </c>
      <c r="X1198">
        <v>2.2379187999999999E-12</v>
      </c>
      <c r="Y1198">
        <v>2.1123552000000002E-12</v>
      </c>
      <c r="Z1198">
        <v>2.8806772999999999E-12</v>
      </c>
      <c r="AA1198">
        <v>7.8581770000000002E-12</v>
      </c>
      <c r="AB1198" t="s">
        <v>0</v>
      </c>
      <c r="AC1198" t="s">
        <v>0</v>
      </c>
      <c r="AD1198" t="s">
        <v>0</v>
      </c>
      <c r="AE1198">
        <v>3.042006E-12</v>
      </c>
      <c r="AF1198">
        <v>3.7530807000000004E-12</v>
      </c>
      <c r="AG1198">
        <v>3.1733993000000002E-12</v>
      </c>
      <c r="AH1198">
        <v>3.9013879999999999E-12</v>
      </c>
      <c r="AI1198">
        <v>4.8782185000000001E-12</v>
      </c>
      <c r="AJ1198">
        <v>4.9540840000000001E-12</v>
      </c>
      <c r="AM1198" s="35" t="s">
        <v>28</v>
      </c>
      <c r="AN1198" s="21"/>
      <c r="AO1198" s="21">
        <f>SUM(S1195:AB1203)/54</f>
        <v>1.1025024191492011E-4</v>
      </c>
      <c r="AP1198" s="2"/>
      <c r="AR1198" s="35" t="s">
        <v>28</v>
      </c>
      <c r="AS1198" s="21"/>
      <c r="AT1198" s="2">
        <f>((AO1198-AO$14)*100)/AO$14</f>
        <v>-53.705433677290934</v>
      </c>
      <c r="AZ1198" s="30" t="s">
        <v>17</v>
      </c>
      <c r="BA1198" s="21">
        <f t="shared" si="486"/>
        <v>2.1489811988624516E-3</v>
      </c>
      <c r="BB1198" s="21">
        <f t="shared" si="487"/>
        <v>2.1489811988624518E-6</v>
      </c>
      <c r="BC1198" s="21">
        <f t="shared" si="488"/>
        <v>1.7363768086808609E-4</v>
      </c>
      <c r="BD1198" s="21">
        <f t="shared" si="489"/>
        <v>2.083652170417033E-3</v>
      </c>
      <c r="BE1198" s="21">
        <f t="shared" si="490"/>
        <v>2.0836521704170332</v>
      </c>
      <c r="BF1198" s="21">
        <f t="shared" si="491"/>
        <v>2.0836521704170334E-18</v>
      </c>
      <c r="BG1198" s="1">
        <f t="shared" si="497"/>
        <v>7.3289339616163527E-4</v>
      </c>
      <c r="BH1198" s="1">
        <f t="shared" si="492"/>
        <v>0.26750608959899685</v>
      </c>
      <c r="BI1198" s="22">
        <f t="shared" si="499"/>
        <v>1.5824680117969379</v>
      </c>
      <c r="BJ1198" s="22">
        <f t="shared" si="494"/>
        <v>3.1649360235938757</v>
      </c>
      <c r="BK1198" s="22">
        <f t="shared" si="495"/>
        <v>9.4948080707816267</v>
      </c>
      <c r="BL1198" s="48">
        <f t="shared" si="498"/>
        <v>4.7474040353908133</v>
      </c>
      <c r="BM1198" s="50">
        <f>BI1198-BI$14</f>
        <v>-0.50797384413165436</v>
      </c>
      <c r="BN1198" s="50">
        <f>BJ1198-BJ$14</f>
        <v>-1.0159476882633087</v>
      </c>
      <c r="BO1198" s="50">
        <f>BK1198-BK$14</f>
        <v>-3.0478430647899266</v>
      </c>
      <c r="BP1198" s="50">
        <f>BL1198-BL$14</f>
        <v>-1.5239215323949633</v>
      </c>
    </row>
    <row r="1199" spans="1:68" x14ac:dyDescent="0.25">
      <c r="A1199">
        <v>7.1198853999999996E-12</v>
      </c>
      <c r="B1199">
        <v>2.2934569E-12</v>
      </c>
      <c r="C1199" t="s">
        <v>0</v>
      </c>
      <c r="D1199" t="s">
        <v>0</v>
      </c>
      <c r="E1199">
        <v>9.4109489999999998E-12</v>
      </c>
      <c r="F1199">
        <v>3.6212084E-12</v>
      </c>
      <c r="G1199">
        <v>9.8534109999999995E-13</v>
      </c>
      <c r="H1199">
        <v>2.6383504E-13</v>
      </c>
      <c r="I1199">
        <v>1.8346711999999999E-13</v>
      </c>
      <c r="J1199">
        <v>1.0946050000000001E-13</v>
      </c>
      <c r="K1199">
        <v>1.3658779999999999E-13</v>
      </c>
      <c r="L1199">
        <v>2.3918538000000001E-13</v>
      </c>
      <c r="M1199">
        <v>4.0152266999999998E-13</v>
      </c>
      <c r="N1199">
        <v>5.8942249999999996E-13</v>
      </c>
      <c r="O1199">
        <v>8.2789600000000005E-13</v>
      </c>
      <c r="P1199">
        <v>1.0933477000000001E-12</v>
      </c>
      <c r="Q1199">
        <v>1.4475217E-12</v>
      </c>
      <c r="R1199">
        <v>3.8292836999999997E-12</v>
      </c>
      <c r="S1199" t="s">
        <v>0</v>
      </c>
      <c r="T1199" t="s">
        <v>0</v>
      </c>
      <c r="U1199" t="s">
        <v>0</v>
      </c>
      <c r="V1199" t="s">
        <v>0</v>
      </c>
      <c r="W1199">
        <v>6.1971353000000001E-12</v>
      </c>
      <c r="X1199">
        <v>2.854661E-12</v>
      </c>
      <c r="Y1199">
        <v>3.5090104E-12</v>
      </c>
      <c r="Z1199">
        <v>4.1055250000000001E-12</v>
      </c>
      <c r="AA1199">
        <v>1.17205294E-4</v>
      </c>
      <c r="AB1199" t="s">
        <v>0</v>
      </c>
      <c r="AC1199" t="s">
        <v>0</v>
      </c>
      <c r="AD1199" t="s">
        <v>0</v>
      </c>
      <c r="AE1199">
        <v>7.3876340000000008E-12</v>
      </c>
      <c r="AF1199">
        <v>3.5833007999999999E-12</v>
      </c>
      <c r="AG1199">
        <v>2.9873047999999999E-12</v>
      </c>
      <c r="AH1199">
        <v>4.9870675999999999E-12</v>
      </c>
      <c r="AI1199">
        <v>9.6768359999999999E-12</v>
      </c>
      <c r="AJ1199">
        <v>1.3634729999999999E-11</v>
      </c>
      <c r="AM1199" s="33" t="s">
        <v>29</v>
      </c>
      <c r="AN1199" s="21"/>
      <c r="AO1199" s="1">
        <f>(SUM(AC1190:AJ1212)+SUM(A1190:D1203))/173</f>
        <v>1.0456221940402586E-3</v>
      </c>
      <c r="AP1199" s="21"/>
      <c r="AR1199" s="33" t="s">
        <v>29</v>
      </c>
      <c r="AS1199" s="21"/>
      <c r="AT1199" s="2">
        <f>((AO1199-AO$15)*100)/AO$15</f>
        <v>-11.623951427076161</v>
      </c>
      <c r="AZ1199" s="30" t="s">
        <v>19</v>
      </c>
      <c r="BA1199" s="21">
        <f t="shared" si="486"/>
        <v>2.3819523302590281E-3</v>
      </c>
      <c r="BB1199" s="21">
        <f t="shared" si="487"/>
        <v>2.3819523302590281E-6</v>
      </c>
      <c r="BC1199" s="21">
        <f t="shared" si="488"/>
        <v>1.9246174828492946E-4</v>
      </c>
      <c r="BD1199" s="21">
        <f t="shared" si="489"/>
        <v>2.3095409794191535E-3</v>
      </c>
      <c r="BE1199" s="21">
        <f t="shared" si="490"/>
        <v>2.3095409794191535</v>
      </c>
      <c r="BF1199" s="21">
        <f t="shared" si="491"/>
        <v>2.3095409794191536E-18</v>
      </c>
      <c r="BG1199" s="1">
        <f t="shared" si="497"/>
        <v>8.1234639639599603E-4</v>
      </c>
      <c r="BH1199" s="1">
        <f t="shared" si="492"/>
        <v>0.29650643468453858</v>
      </c>
      <c r="BI1199" s="22">
        <f t="shared" si="499"/>
        <v>1.7540234275922812</v>
      </c>
      <c r="BJ1199" s="22">
        <f t="shared" si="494"/>
        <v>3.5080468551845625</v>
      </c>
      <c r="BK1199" s="22">
        <f t="shared" si="495"/>
        <v>10.524140565553687</v>
      </c>
      <c r="BL1199" s="48">
        <f t="shared" si="498"/>
        <v>5.2620702827768433</v>
      </c>
      <c r="BM1199" s="50">
        <f>BI1199-BI$15</f>
        <v>-0.19496445359086123</v>
      </c>
      <c r="BN1199" s="50">
        <f>BJ1199-BJ$15</f>
        <v>-0.38992890718172246</v>
      </c>
      <c r="BO1199" s="50">
        <f>BK1199-BK$15</f>
        <v>-1.1697867215451687</v>
      </c>
      <c r="BP1199" s="50">
        <f>BL1199-BL$15</f>
        <v>-0.58489336077258347</v>
      </c>
    </row>
    <row r="1200" spans="1:68" x14ac:dyDescent="0.25">
      <c r="A1200">
        <v>6.6620996000000003E-4</v>
      </c>
      <c r="B1200">
        <v>5.5685512999999997E-12</v>
      </c>
      <c r="C1200" t="s">
        <v>0</v>
      </c>
      <c r="D1200" t="s">
        <v>0</v>
      </c>
      <c r="E1200">
        <v>1.7583101000000001E-12</v>
      </c>
      <c r="F1200">
        <v>2.5470100000000001E-12</v>
      </c>
      <c r="G1200">
        <v>8.6420464999999995E-13</v>
      </c>
      <c r="H1200">
        <v>4.7512410000000004E-13</v>
      </c>
      <c r="I1200">
        <v>1.7430206000000001E-13</v>
      </c>
      <c r="J1200">
        <v>1.1592957999999999E-13</v>
      </c>
      <c r="K1200">
        <v>1.0142478E-13</v>
      </c>
      <c r="L1200">
        <v>1.286861E-13</v>
      </c>
      <c r="M1200">
        <v>2.5952195E-13</v>
      </c>
      <c r="N1200">
        <v>7.0094280000000004E-13</v>
      </c>
      <c r="O1200">
        <v>1.0889695999999999E-12</v>
      </c>
      <c r="P1200">
        <v>1.6366197E-12</v>
      </c>
      <c r="Q1200">
        <v>2.5461872000000001E-12</v>
      </c>
      <c r="R1200">
        <v>2.374623E-11</v>
      </c>
      <c r="S1200" t="s">
        <v>0</v>
      </c>
      <c r="T1200" t="s">
        <v>0</v>
      </c>
      <c r="U1200" t="s">
        <v>0</v>
      </c>
      <c r="V1200" t="s">
        <v>0</v>
      </c>
      <c r="W1200">
        <v>3.9701849999999996E-12</v>
      </c>
      <c r="X1200">
        <v>3.1965361000000002E-12</v>
      </c>
      <c r="Y1200">
        <v>5.1113527000000004E-12</v>
      </c>
      <c r="Z1200">
        <v>4.502557E-12</v>
      </c>
      <c r="AA1200">
        <v>1.4108664999999999E-4</v>
      </c>
      <c r="AB1200" t="s">
        <v>0</v>
      </c>
      <c r="AC1200" t="s">
        <v>0</v>
      </c>
      <c r="AD1200" t="s">
        <v>0</v>
      </c>
      <c r="AE1200">
        <v>2.0764025999999998E-12</v>
      </c>
      <c r="AF1200">
        <v>1.7410736E-12</v>
      </c>
      <c r="AG1200">
        <v>2.4254047E-12</v>
      </c>
      <c r="AH1200">
        <v>7.5310660000000003E-12</v>
      </c>
      <c r="AI1200">
        <v>8.6130184999999993E-6</v>
      </c>
      <c r="AJ1200">
        <v>3.6482493E-4</v>
      </c>
      <c r="AM1200" t="s">
        <v>30</v>
      </c>
      <c r="AN1200" s="21"/>
      <c r="AO1200" s="21">
        <f>SUM(U1218:W1219)/6</f>
        <v>3.9525361999999996E-3</v>
      </c>
      <c r="AP1200" s="21"/>
      <c r="AR1200" t="s">
        <v>30</v>
      </c>
      <c r="AT1200" s="2">
        <f>((AO1200-AO$16)*100)/AO$16</f>
        <v>19.151317342484369</v>
      </c>
      <c r="AZ1200" s="28" t="s">
        <v>22</v>
      </c>
      <c r="BA1200" s="21">
        <f t="shared" si="486"/>
        <v>3.1474149754764935E-5</v>
      </c>
      <c r="BB1200" s="21">
        <f t="shared" si="487"/>
        <v>3.1474149754764933E-8</v>
      </c>
      <c r="BC1200" s="21">
        <f t="shared" si="488"/>
        <v>2.5431113001850066E-6</v>
      </c>
      <c r="BD1200" s="21">
        <f t="shared" si="489"/>
        <v>3.0517335602220079E-5</v>
      </c>
      <c r="BE1200" s="21">
        <f t="shared" si="490"/>
        <v>3.0517335602220079E-2</v>
      </c>
      <c r="BF1200" s="21">
        <f t="shared" si="491"/>
        <v>3.051733560222008E-20</v>
      </c>
      <c r="BG1200" s="1">
        <f t="shared" si="497"/>
        <v>1.073401503804688E-5</v>
      </c>
      <c r="BH1200" s="1">
        <f t="shared" si="492"/>
        <v>3.9179154888871115E-3</v>
      </c>
      <c r="BI1200" s="22">
        <f t="shared" si="499"/>
        <v>2.3176952507442523E-2</v>
      </c>
      <c r="BJ1200" s="22">
        <f t="shared" si="494"/>
        <v>4.6353905014885045E-2</v>
      </c>
      <c r="BK1200" s="22">
        <f t="shared" si="495"/>
        <v>0.13906171504465514</v>
      </c>
      <c r="BL1200" s="48">
        <f t="shared" si="498"/>
        <v>6.9530857522327572E-2</v>
      </c>
      <c r="BM1200" s="50">
        <f>BI1200-BI$16</f>
        <v>-1.6895182966997217E-2</v>
      </c>
      <c r="BN1200" s="50">
        <f>BJ1200-BJ$16</f>
        <v>-3.3790365933994433E-2</v>
      </c>
      <c r="BO1200" s="50">
        <f>BK1200-BK$16</f>
        <v>-0.10137109780198331</v>
      </c>
      <c r="BP1200" s="50">
        <f>BL1200-BL$16</f>
        <v>-5.0685548900991639E-2</v>
      </c>
    </row>
    <row r="1201" spans="1:68" x14ac:dyDescent="0.25">
      <c r="A1201">
        <v>2.2963440000000001E-3</v>
      </c>
      <c r="B1201">
        <v>5.3971225999999996E-4</v>
      </c>
      <c r="C1201">
        <v>7.0021340000000005E-13</v>
      </c>
      <c r="D1201">
        <v>1.0924598000000001E-12</v>
      </c>
      <c r="E1201">
        <v>1.6834241000000001E-12</v>
      </c>
      <c r="F1201">
        <v>1.9633725999999998E-12</v>
      </c>
      <c r="G1201">
        <v>1.0858181E-12</v>
      </c>
      <c r="H1201">
        <v>7.9412540000000004E-13</v>
      </c>
      <c r="I1201">
        <v>2.3738269999999999E-13</v>
      </c>
      <c r="J1201">
        <v>2.2685575E-13</v>
      </c>
      <c r="K1201">
        <v>1.7117825999999999E-13</v>
      </c>
      <c r="L1201">
        <v>2.1141312E-13</v>
      </c>
      <c r="M1201">
        <v>4.1971346999999998E-13</v>
      </c>
      <c r="N1201">
        <v>9.9618739999999993E-13</v>
      </c>
      <c r="O1201">
        <v>2.3182220000000001E-12</v>
      </c>
      <c r="P1201">
        <v>5.0329890000000002E-12</v>
      </c>
      <c r="Q1201">
        <v>5.966425E-12</v>
      </c>
      <c r="R1201">
        <v>2.3903864E-4</v>
      </c>
      <c r="S1201" t="s">
        <v>0</v>
      </c>
      <c r="T1201" t="s">
        <v>0</v>
      </c>
      <c r="U1201" t="s">
        <v>0</v>
      </c>
      <c r="V1201" t="s">
        <v>0</v>
      </c>
      <c r="W1201">
        <v>1.1681164E-12</v>
      </c>
      <c r="X1201">
        <v>2.0677708999999999E-12</v>
      </c>
      <c r="Y1201">
        <v>1.7678263000000001E-4</v>
      </c>
      <c r="Z1201">
        <v>7.2562240000000001E-4</v>
      </c>
      <c r="AA1201">
        <v>3.2752669999999999E-4</v>
      </c>
      <c r="AB1201" t="s">
        <v>0</v>
      </c>
      <c r="AC1201" t="s">
        <v>0</v>
      </c>
      <c r="AD1201" t="s">
        <v>0</v>
      </c>
      <c r="AE1201">
        <v>1.3929448999999999E-12</v>
      </c>
      <c r="AF1201">
        <v>3.2818395999999998E-12</v>
      </c>
      <c r="AG1201">
        <v>3.8697039999999998E-12</v>
      </c>
      <c r="AH1201">
        <v>9.9112670000000007E-12</v>
      </c>
      <c r="AI1201">
        <v>1.6734104E-4</v>
      </c>
      <c r="AJ1201">
        <v>1.0092643000000001E-3</v>
      </c>
      <c r="AM1201" t="s">
        <v>31</v>
      </c>
      <c r="AN1201" s="21"/>
      <c r="AO1201" s="21">
        <f>((SUM(A1186:Z1219)+SUM(AA1186:AJ1212))/895)</f>
        <v>8.4495128458977843E-4</v>
      </c>
      <c r="AP1201" s="21"/>
      <c r="AR1201" t="s">
        <v>31</v>
      </c>
      <c r="AT1201" s="2">
        <f>((AO1201-AO$17)*100)/AO$17</f>
        <v>-11.845558569301758</v>
      </c>
      <c r="AZ1201" s="28" t="s">
        <v>25</v>
      </c>
      <c r="BA1201" s="21">
        <f t="shared" si="486"/>
        <v>9.551999299921617E-6</v>
      </c>
      <c r="BB1201" s="21">
        <f t="shared" si="487"/>
        <v>9.5519992999216179E-9</v>
      </c>
      <c r="BC1201" s="21">
        <f t="shared" si="488"/>
        <v>7.7180154343366674E-7</v>
      </c>
      <c r="BD1201" s="21">
        <f t="shared" si="489"/>
        <v>9.2616185212040012E-6</v>
      </c>
      <c r="BE1201" s="21">
        <f t="shared" si="490"/>
        <v>9.2616185212040011E-3</v>
      </c>
      <c r="BF1201" s="21">
        <f t="shared" si="491"/>
        <v>9.261618521204002E-21</v>
      </c>
      <c r="BG1201" s="1">
        <f t="shared" si="497"/>
        <v>3.2576353905556898E-6</v>
      </c>
      <c r="BH1201" s="1">
        <f t="shared" si="492"/>
        <v>1.1890369175528268E-3</v>
      </c>
      <c r="BI1201" s="22">
        <f t="shared" si="499"/>
        <v>7.033906740940365E-3</v>
      </c>
      <c r="BJ1201" s="22">
        <f t="shared" si="494"/>
        <v>1.406781348188073E-2</v>
      </c>
      <c r="BK1201" s="22">
        <f t="shared" si="495"/>
        <v>4.2203440445642192E-2</v>
      </c>
      <c r="BL1201" s="48">
        <f t="shared" si="498"/>
        <v>2.1101720222821096E-2</v>
      </c>
      <c r="BM1201" s="50">
        <f>BI1201-BI$17</f>
        <v>-1.9355666051806004E-2</v>
      </c>
      <c r="BN1201" s="50">
        <f>BJ1201-BJ$17</f>
        <v>-3.8711332103612009E-2</v>
      </c>
      <c r="BO1201" s="50">
        <f>BK1201-BK$17</f>
        <v>-0.11613399631083601</v>
      </c>
      <c r="BP1201" s="50">
        <f>BL1201-BL$17</f>
        <v>-5.8066998155418006E-2</v>
      </c>
    </row>
    <row r="1202" spans="1:68" x14ac:dyDescent="0.25">
      <c r="A1202">
        <v>1.1317731E-3</v>
      </c>
      <c r="B1202">
        <v>5.0664980000000003E-12</v>
      </c>
      <c r="C1202">
        <v>6.9278307000000002E-13</v>
      </c>
      <c r="D1202">
        <v>8.8903830000000004E-13</v>
      </c>
      <c r="E1202">
        <v>8.1742804999999997E-13</v>
      </c>
      <c r="F1202">
        <v>1.2313242E-12</v>
      </c>
      <c r="G1202">
        <v>1.3133996E-12</v>
      </c>
      <c r="H1202">
        <v>7.7290929999999999E-13</v>
      </c>
      <c r="I1202">
        <v>5.8692396000000003E-13</v>
      </c>
      <c r="J1202">
        <v>6.4948480000000002E-13</v>
      </c>
      <c r="K1202">
        <v>7.4727009999999996E-13</v>
      </c>
      <c r="L1202">
        <v>8.5119420000000003E-13</v>
      </c>
      <c r="M1202">
        <v>1.3968560000000001E-12</v>
      </c>
      <c r="N1202">
        <v>2.7632592E-12</v>
      </c>
      <c r="O1202">
        <v>5.4740955999999998E-12</v>
      </c>
      <c r="P1202">
        <v>2.7552586999999999E-5</v>
      </c>
      <c r="Q1202">
        <v>4.9504050000000004E-4</v>
      </c>
      <c r="R1202">
        <v>2.2610839999999998E-9</v>
      </c>
      <c r="S1202" t="s">
        <v>0</v>
      </c>
      <c r="T1202" t="s">
        <v>0</v>
      </c>
      <c r="U1202" t="s">
        <v>0</v>
      </c>
      <c r="V1202" t="s">
        <v>0</v>
      </c>
      <c r="W1202">
        <v>1.5489036000000001E-12</v>
      </c>
      <c r="X1202">
        <v>3.9072833999999998E-12</v>
      </c>
      <c r="Y1202">
        <v>2.1388338E-4</v>
      </c>
      <c r="Z1202">
        <v>1.3709137000000001E-3</v>
      </c>
      <c r="AA1202">
        <v>1.2889531000000001E-3</v>
      </c>
      <c r="AB1202" t="s">
        <v>0</v>
      </c>
      <c r="AC1202" t="s">
        <v>0</v>
      </c>
      <c r="AD1202" t="s">
        <v>0</v>
      </c>
      <c r="AE1202">
        <v>1.2609578999999999E-12</v>
      </c>
      <c r="AF1202">
        <v>3.2676290000000001E-12</v>
      </c>
      <c r="AG1202">
        <v>7.1261366E-6</v>
      </c>
      <c r="AH1202">
        <v>4.1830709E-4</v>
      </c>
      <c r="AI1202">
        <v>7.5335305999999999E-4</v>
      </c>
      <c r="AJ1202">
        <v>1.2545777E-3</v>
      </c>
      <c r="AZ1202" s="35" t="s">
        <v>27</v>
      </c>
      <c r="BA1202" s="21">
        <f t="shared" si="486"/>
        <v>1.6092640349874045E-5</v>
      </c>
      <c r="BB1202" s="21">
        <f t="shared" si="487"/>
        <v>1.6092640349874044E-8</v>
      </c>
      <c r="BC1202" s="21">
        <f t="shared" si="488"/>
        <v>1.3002853402698228E-6</v>
      </c>
      <c r="BD1202" s="21">
        <f t="shared" si="489"/>
        <v>1.5603424083237873E-5</v>
      </c>
      <c r="BE1202" s="21">
        <f t="shared" si="490"/>
        <v>1.5603424083237873E-2</v>
      </c>
      <c r="BF1202" s="21">
        <f t="shared" si="491"/>
        <v>1.5603424083237874E-20</v>
      </c>
      <c r="BG1202" s="1">
        <f t="shared" si="497"/>
        <v>5.4882703699176738E-6</v>
      </c>
      <c r="BH1202" s="1">
        <f t="shared" si="492"/>
        <v>2.0032186850199511E-3</v>
      </c>
      <c r="BI1202" s="22">
        <f t="shared" si="499"/>
        <v>1.1850307760956054E-2</v>
      </c>
      <c r="BJ1202" s="22">
        <f t="shared" si="494"/>
        <v>2.3700615521912109E-2</v>
      </c>
      <c r="BK1202" s="22">
        <f t="shared" si="495"/>
        <v>7.1101846565736329E-2</v>
      </c>
      <c r="BL1202" s="48">
        <f t="shared" si="498"/>
        <v>3.5550923282868165E-2</v>
      </c>
      <c r="BM1202" s="50">
        <f>BI1202-BI$18</f>
        <v>-9.1009936007039622E-3</v>
      </c>
      <c r="BN1202" s="50">
        <f>BJ1202-BJ$18</f>
        <v>-1.8201987201407924E-2</v>
      </c>
      <c r="BO1202" s="50">
        <f>BK1202-BK$18</f>
        <v>-5.4605961604223777E-2</v>
      </c>
      <c r="BP1202" s="50">
        <f>BL1202-BL$18</f>
        <v>-2.7302980802111888E-2</v>
      </c>
    </row>
    <row r="1203" spans="1:68" x14ac:dyDescent="0.25">
      <c r="A1203" t="s">
        <v>0</v>
      </c>
      <c r="B1203" t="s">
        <v>0</v>
      </c>
      <c r="C1203">
        <v>5.6371065E-13</v>
      </c>
      <c r="D1203">
        <v>1.9059477999999999E-12</v>
      </c>
      <c r="E1203">
        <v>4.4494000000000001E-7</v>
      </c>
      <c r="F1203">
        <v>1.3717069999999999E-12</v>
      </c>
      <c r="G1203">
        <v>8.9966129999999997E-13</v>
      </c>
      <c r="H1203">
        <v>5.1698769999999999E-13</v>
      </c>
      <c r="I1203">
        <v>4.4182813000000002E-13</v>
      </c>
      <c r="J1203">
        <v>4.586616E-13</v>
      </c>
      <c r="K1203">
        <v>4.9808289999999999E-13</v>
      </c>
      <c r="L1203">
        <v>5.3775860000000002E-13</v>
      </c>
      <c r="M1203">
        <v>7.1633730000000001E-13</v>
      </c>
      <c r="N1203">
        <v>9.803303000000001E-13</v>
      </c>
      <c r="O1203">
        <v>1.4851629E-12</v>
      </c>
      <c r="P1203">
        <v>3.5769762000000002E-12</v>
      </c>
      <c r="Q1203">
        <v>8.9547095000000002E-5</v>
      </c>
      <c r="R1203">
        <v>3.5192563999999999E-4</v>
      </c>
      <c r="S1203" t="s">
        <v>0</v>
      </c>
      <c r="T1203" t="s">
        <v>0</v>
      </c>
      <c r="U1203" t="s">
        <v>0</v>
      </c>
      <c r="V1203">
        <v>5.8768733999999999E-13</v>
      </c>
      <c r="W1203">
        <v>6.5034590000000001E-13</v>
      </c>
      <c r="X1203">
        <v>7.0976173000000003E-13</v>
      </c>
      <c r="Y1203">
        <v>1.4471925999999999E-12</v>
      </c>
      <c r="Z1203">
        <v>4.1101783000000004E-12</v>
      </c>
      <c r="AA1203">
        <v>8.5212790000000003E-4</v>
      </c>
      <c r="AB1203" t="s">
        <v>0</v>
      </c>
      <c r="AC1203" t="s">
        <v>0</v>
      </c>
      <c r="AD1203" t="s">
        <v>0</v>
      </c>
      <c r="AE1203">
        <v>1.9822827999999999E-12</v>
      </c>
      <c r="AF1203">
        <v>2.6003889999999998E-12</v>
      </c>
      <c r="AG1203">
        <v>9.0912779999999997E-4</v>
      </c>
      <c r="AH1203">
        <v>1.7276556E-4</v>
      </c>
      <c r="AI1203">
        <v>3.7374207999999999E-4</v>
      </c>
      <c r="AJ1203">
        <v>1.2088349999999999E-3</v>
      </c>
      <c r="AZ1203" s="35" t="s">
        <v>28</v>
      </c>
      <c r="BA1203" s="21">
        <f t="shared" si="486"/>
        <v>1.1025024191492011E-4</v>
      </c>
      <c r="BB1203" s="21">
        <f t="shared" si="487"/>
        <v>1.1025024191492011E-7</v>
      </c>
      <c r="BC1203" s="21">
        <f t="shared" si="488"/>
        <v>8.9082195467255448E-6</v>
      </c>
      <c r="BD1203" s="21">
        <f t="shared" si="489"/>
        <v>1.0689863456070654E-4</v>
      </c>
      <c r="BE1203" s="21">
        <f t="shared" si="490"/>
        <v>0.10689863456070654</v>
      </c>
      <c r="BF1203" s="21">
        <f t="shared" si="491"/>
        <v>1.0689863456070655E-19</v>
      </c>
      <c r="BG1203" s="1">
        <f>BF1203*BA$2</f>
        <v>3.7599991227210118E-5</v>
      </c>
      <c r="BH1203" s="1">
        <f t="shared" si="492"/>
        <v>1.3723996797931693E-2</v>
      </c>
      <c r="BI1203" s="22">
        <f t="shared" si="499"/>
        <v>8.1186136582110727E-2</v>
      </c>
      <c r="BJ1203" s="22">
        <f t="shared" si="494"/>
        <v>0.16237227316422145</v>
      </c>
      <c r="BK1203" s="22">
        <f t="shared" si="495"/>
        <v>0.48711681949266433</v>
      </c>
      <c r="BL1203" s="48">
        <f t="shared" si="498"/>
        <v>0.24355840974633217</v>
      </c>
      <c r="BM1203" s="50">
        <f>BI1203-BI$19</f>
        <v>-9.4182471509345042E-2</v>
      </c>
      <c r="BN1203" s="50">
        <f>BJ1203-BJ$19</f>
        <v>-0.18836494301869008</v>
      </c>
      <c r="BO1203" s="50">
        <f>BK1203-BK$19</f>
        <v>-0.56509482905607022</v>
      </c>
      <c r="BP1203" s="50">
        <f>BL1203-BL$19</f>
        <v>-0.28254741452803511</v>
      </c>
    </row>
    <row r="1204" spans="1:68" x14ac:dyDescent="0.25">
      <c r="A1204" t="s">
        <v>0</v>
      </c>
      <c r="B1204" t="s">
        <v>0</v>
      </c>
      <c r="C1204">
        <v>1.3248333E-12</v>
      </c>
      <c r="D1204">
        <v>2.3169903E-12</v>
      </c>
      <c r="E1204">
        <v>2.0089955999999999E-12</v>
      </c>
      <c r="F1204">
        <v>8.7146956000000005E-13</v>
      </c>
      <c r="G1204">
        <v>6.4786389999999996E-13</v>
      </c>
      <c r="H1204">
        <v>5.699834E-13</v>
      </c>
      <c r="I1204">
        <v>6.7267959999999999E-13</v>
      </c>
      <c r="J1204">
        <v>8.0454203000000002E-13</v>
      </c>
      <c r="K1204">
        <v>7.5419870000000001E-13</v>
      </c>
      <c r="L1204">
        <v>7.0551839999999999E-13</v>
      </c>
      <c r="M1204">
        <v>7.9592860000000002E-13</v>
      </c>
      <c r="N1204">
        <v>1.0237065000000001E-12</v>
      </c>
      <c r="O1204">
        <v>1.5109824000000001E-12</v>
      </c>
      <c r="P1204">
        <v>3.7737456E-12</v>
      </c>
      <c r="Q1204">
        <v>9.3943499999999999E-12</v>
      </c>
      <c r="R1204">
        <v>9.3622739999999997E-12</v>
      </c>
      <c r="S1204" t="s">
        <v>0</v>
      </c>
      <c r="T1204" t="s">
        <v>0</v>
      </c>
      <c r="U1204" t="s">
        <v>0</v>
      </c>
      <c r="V1204">
        <v>2.504672E-12</v>
      </c>
      <c r="W1204">
        <v>8.1379917000000001E-13</v>
      </c>
      <c r="X1204">
        <v>9.0407803000000003E-13</v>
      </c>
      <c r="Y1204">
        <v>1.3866995999999999E-12</v>
      </c>
      <c r="Z1204">
        <v>3.8892160000000004E-12</v>
      </c>
      <c r="AA1204">
        <v>1.0782045000000001E-3</v>
      </c>
      <c r="AB1204" t="s">
        <v>0</v>
      </c>
      <c r="AC1204" t="s">
        <v>0</v>
      </c>
      <c r="AD1204" t="s">
        <v>0</v>
      </c>
      <c r="AE1204">
        <v>9.9532019999999991E-4</v>
      </c>
      <c r="AF1204">
        <v>7.8756719999999999E-6</v>
      </c>
      <c r="AG1204">
        <v>4.1995950000000003E-12</v>
      </c>
      <c r="AH1204">
        <v>1.7414270000000001E-12</v>
      </c>
      <c r="AI1204">
        <v>1.5918987E-12</v>
      </c>
      <c r="AJ1204">
        <v>2.3285212000000001E-4</v>
      </c>
      <c r="AZ1204" s="33" t="s">
        <v>29</v>
      </c>
      <c r="BA1204" s="21">
        <f t="shared" si="486"/>
        <v>1.0456221940402586E-3</v>
      </c>
      <c r="BB1204" s="21">
        <f t="shared" si="487"/>
        <v>1.0456221940402587E-6</v>
      </c>
      <c r="BC1204" s="21">
        <f t="shared" si="488"/>
        <v>8.4486273278452904E-5</v>
      </c>
      <c r="BD1204" s="21">
        <f t="shared" si="489"/>
        <v>1.0138352793414348E-3</v>
      </c>
      <c r="BE1204" s="21">
        <f t="shared" si="490"/>
        <v>1.0138352793414347</v>
      </c>
      <c r="BF1204" s="21">
        <f t="shared" si="491"/>
        <v>1.0138352793414347E-18</v>
      </c>
      <c r="BG1204" s="1">
        <f t="shared" ref="BG1204:BG1206" si="500">BF1204*BA$2</f>
        <v>3.5660135197915953E-4</v>
      </c>
      <c r="BH1204" s="1">
        <f t="shared" si="492"/>
        <v>0.13015949347239322</v>
      </c>
      <c r="BI1204" s="22">
        <f t="shared" si="499"/>
        <v>0.76997587292505132</v>
      </c>
      <c r="BJ1204" s="22">
        <f t="shared" si="494"/>
        <v>1.5399517458501026</v>
      </c>
      <c r="BK1204" s="22">
        <f t="shared" si="495"/>
        <v>4.6198552375503086</v>
      </c>
      <c r="BL1204" s="48">
        <f t="shared" si="498"/>
        <v>2.3099276187751543</v>
      </c>
      <c r="BM1204" s="50">
        <f>BI1204-BI$20</f>
        <v>-0.10127361758560782</v>
      </c>
      <c r="BN1204" s="50">
        <f>BJ1204-BJ$20</f>
        <v>-0.20254723517121564</v>
      </c>
      <c r="BO1204" s="50">
        <f>BK1204-BK$20</f>
        <v>-0.60764170551364671</v>
      </c>
      <c r="BP1204" s="50">
        <f>BL1204-BL$20</f>
        <v>-0.30382085275682336</v>
      </c>
    </row>
    <row r="1205" spans="1:68" x14ac:dyDescent="0.25">
      <c r="A1205" t="s">
        <v>0</v>
      </c>
      <c r="B1205">
        <v>1.4976808E-12</v>
      </c>
      <c r="C1205">
        <v>6.4905834000000003E-13</v>
      </c>
      <c r="D1205">
        <v>1.0746625E-12</v>
      </c>
      <c r="E1205">
        <v>5.5324509999999999E-13</v>
      </c>
      <c r="F1205">
        <v>5.4859322999999997E-13</v>
      </c>
      <c r="G1205">
        <v>7.6637252999999998E-13</v>
      </c>
      <c r="H1205">
        <v>1.1037987999999999E-12</v>
      </c>
      <c r="I1205">
        <v>2.2542293999999998E-12</v>
      </c>
      <c r="J1205">
        <v>4.5498275000000004E-12</v>
      </c>
      <c r="K1205">
        <v>6.1422563999999997E-12</v>
      </c>
      <c r="L1205">
        <v>8.6624630000000007E-12</v>
      </c>
      <c r="M1205">
        <v>7.5120040000000002E-12</v>
      </c>
      <c r="N1205">
        <v>5.6907854999999997E-12</v>
      </c>
      <c r="O1205">
        <v>4.3403830000000002E-12</v>
      </c>
      <c r="P1205">
        <v>5.7274636000000004E-12</v>
      </c>
      <c r="Q1205">
        <v>6.8450499999999998E-12</v>
      </c>
      <c r="R1205">
        <v>8.7945500000000007E-12</v>
      </c>
      <c r="S1205" t="s">
        <v>0</v>
      </c>
      <c r="T1205" t="s">
        <v>0</v>
      </c>
      <c r="U1205">
        <v>9.2062710000000003E-13</v>
      </c>
      <c r="V1205">
        <v>1.802698E-12</v>
      </c>
      <c r="W1205">
        <v>3.7916359999999999E-12</v>
      </c>
      <c r="X1205">
        <v>3.7351399999999998E-12</v>
      </c>
      <c r="Y1205">
        <v>3.0095660999999998E-12</v>
      </c>
      <c r="Z1205">
        <v>1.9747730000000002E-12</v>
      </c>
      <c r="AA1205">
        <v>7.0749870000000002E-12</v>
      </c>
      <c r="AB1205" t="s">
        <v>0</v>
      </c>
      <c r="AC1205" t="s">
        <v>0</v>
      </c>
      <c r="AD1205" t="s">
        <v>0</v>
      </c>
      <c r="AE1205">
        <v>3.8467590000000002E-11</v>
      </c>
      <c r="AF1205">
        <v>4.4778902999999998E-12</v>
      </c>
      <c r="AG1205">
        <v>1.4070551999999999E-12</v>
      </c>
      <c r="AH1205">
        <v>1.6409822E-12</v>
      </c>
      <c r="AI1205">
        <v>1.8110343999999999E-12</v>
      </c>
      <c r="AJ1205">
        <v>9.6201480000000002E-4</v>
      </c>
      <c r="AZ1205" t="s">
        <v>30</v>
      </c>
      <c r="BA1205" s="21">
        <f>AH1191</f>
        <v>4.039923E-3</v>
      </c>
      <c r="BB1205" s="21">
        <f t="shared" si="487"/>
        <v>4.0399229999999996E-6</v>
      </c>
      <c r="BC1205" s="21">
        <f t="shared" si="488"/>
        <v>3.2642577839999998E-4</v>
      </c>
      <c r="BD1205" s="21">
        <f t="shared" si="489"/>
        <v>3.9171093407999995E-3</v>
      </c>
      <c r="BE1205" s="21">
        <f t="shared" si="490"/>
        <v>3.9171093407999997</v>
      </c>
      <c r="BF1205" s="21">
        <f t="shared" si="491"/>
        <v>3.9171093407999997E-18</v>
      </c>
      <c r="BG1205" s="1">
        <f t="shared" si="500"/>
        <v>1.377784453986288E-3</v>
      </c>
      <c r="BH1205" s="1">
        <f>BG1205*365</f>
        <v>0.50289132570499506</v>
      </c>
      <c r="BI1205" s="22">
        <f t="shared" si="499"/>
        <v>2.9749208234147582</v>
      </c>
      <c r="BJ1205" s="22">
        <f t="shared" si="494"/>
        <v>5.9498416468295163</v>
      </c>
      <c r="BK1205" s="22">
        <f t="shared" si="495"/>
        <v>17.84952494048855</v>
      </c>
      <c r="BL1205" s="48">
        <f>AVERAGE(BI1205:BK1205)</f>
        <v>8.9247624702442749</v>
      </c>
      <c r="BM1205" s="50">
        <f>BI1205-BI$21</f>
        <v>6.5169680925154516E-3</v>
      </c>
      <c r="BN1205" s="50">
        <f>BJ1205-BJ$21</f>
        <v>1.3033936185030903E-2</v>
      </c>
      <c r="BO1205" s="50">
        <f>BK1205-BK$21</f>
        <v>3.9101808555091822E-2</v>
      </c>
      <c r="BP1205" s="50">
        <f>BL1205-BL$21</f>
        <v>1.9550904277545911E-2</v>
      </c>
    </row>
    <row r="1206" spans="1:68" x14ac:dyDescent="0.25">
      <c r="A1206" t="s">
        <v>0</v>
      </c>
      <c r="B1206">
        <v>7.3871119999999998E-13</v>
      </c>
      <c r="C1206">
        <v>2.4468624000000001E-13</v>
      </c>
      <c r="D1206">
        <v>2.0909274000000001E-13</v>
      </c>
      <c r="E1206">
        <v>1.4543349999999999E-13</v>
      </c>
      <c r="F1206">
        <v>2.5256269999999998E-13</v>
      </c>
      <c r="G1206">
        <v>4.2608639000000001E-13</v>
      </c>
      <c r="H1206">
        <v>6.7631453E-13</v>
      </c>
      <c r="I1206">
        <v>1.2231278E-12</v>
      </c>
      <c r="J1206">
        <v>1.9464719999999998E-12</v>
      </c>
      <c r="K1206">
        <v>3.5436507999999998E-12</v>
      </c>
      <c r="L1206">
        <v>4.9363117999999998E-12</v>
      </c>
      <c r="M1206">
        <v>6.7783681999999997E-12</v>
      </c>
      <c r="N1206">
        <v>6.2658602000000002E-12</v>
      </c>
      <c r="O1206">
        <v>6.965145E-12</v>
      </c>
      <c r="P1206">
        <v>1.5280824E-5</v>
      </c>
      <c r="Q1206">
        <v>1.5641304999999999E-3</v>
      </c>
      <c r="R1206">
        <v>1.5727244999999999E-3</v>
      </c>
      <c r="S1206" t="s">
        <v>0</v>
      </c>
      <c r="T1206" t="s">
        <v>0</v>
      </c>
      <c r="U1206">
        <v>1.2409421E-12</v>
      </c>
      <c r="V1206">
        <v>1.9269213E-12</v>
      </c>
      <c r="W1206">
        <v>1.5351504E-12</v>
      </c>
      <c r="X1206">
        <v>1.9889877999999999E-12</v>
      </c>
      <c r="Y1206">
        <v>2.1999064999999998E-9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>
        <v>2.4013718999999999E-4</v>
      </c>
      <c r="AG1206">
        <v>1.3591016E-12</v>
      </c>
      <c r="AH1206">
        <v>3.5864373999999997E-5</v>
      </c>
      <c r="AI1206">
        <v>1.3947555000000001E-4</v>
      </c>
      <c r="AJ1206">
        <v>4.4435362999999997E-12</v>
      </c>
      <c r="AZ1206" t="s">
        <v>31</v>
      </c>
      <c r="BA1206" s="21">
        <f>AO1201</f>
        <v>8.4495128458977843E-4</v>
      </c>
      <c r="BB1206" s="21">
        <f>BA1206*0.001</f>
        <v>8.449512845897784E-7</v>
      </c>
      <c r="BC1206" s="21">
        <f>BB1206*80.8</f>
        <v>6.8272063794854097E-5</v>
      </c>
      <c r="BD1206" s="21">
        <f>BC1206*12</f>
        <v>8.1926476553824922E-4</v>
      </c>
      <c r="BE1206" s="21">
        <f>BD1206*1000</f>
        <v>0.81926476553824923</v>
      </c>
      <c r="BF1206" s="21">
        <f>BE1206*0.000000000000000001</f>
        <v>8.1926476553824931E-19</v>
      </c>
      <c r="BG1206" s="1">
        <f t="shared" si="500"/>
        <v>2.8816409230659611E-4</v>
      </c>
      <c r="BH1206" s="1">
        <f>BG1206*365</f>
        <v>0.10517989369190758</v>
      </c>
      <c r="BI1206" s="22">
        <f>BH1206*BD$2</f>
        <v>0.6222057131527462</v>
      </c>
      <c r="BJ1206" s="22">
        <f>BH1206*BD$3</f>
        <v>1.2444114263054924</v>
      </c>
      <c r="BK1206" s="22">
        <f>BH1206*BD$4</f>
        <v>3.7332342789164774</v>
      </c>
      <c r="BL1206" s="48">
        <f>AVERAGE(BI1206:BK1206)</f>
        <v>1.8666171394582385</v>
      </c>
      <c r="BM1206" s="50">
        <f>BI1206-BI$22</f>
        <v>-8.3607519912643147E-2</v>
      </c>
      <c r="BN1206" s="50">
        <f>BJ1206-BJ$22</f>
        <v>-0.16721503982528629</v>
      </c>
      <c r="BO1206" s="50">
        <f>BK1206-BK$22</f>
        <v>-0.50164511947585799</v>
      </c>
      <c r="BP1206" s="50">
        <f>BL1206-BL$22</f>
        <v>-0.25082255973792966</v>
      </c>
    </row>
    <row r="1207" spans="1:68" x14ac:dyDescent="0.25">
      <c r="A1207" t="s">
        <v>0</v>
      </c>
      <c r="B1207">
        <v>5.3549726999999999E-13</v>
      </c>
      <c r="C1207">
        <v>1.3124586000000001E-13</v>
      </c>
      <c r="D1207">
        <v>1.8035007999999999E-13</v>
      </c>
      <c r="E1207">
        <v>9.5461359999999999E-14</v>
      </c>
      <c r="F1207">
        <v>1.3714953E-13</v>
      </c>
      <c r="G1207">
        <v>2.3852526000000001E-13</v>
      </c>
      <c r="H1207">
        <v>2.5466275000000002E-13</v>
      </c>
      <c r="I1207">
        <v>3.3855958000000002E-13</v>
      </c>
      <c r="J1207">
        <v>4.5292882000000001E-13</v>
      </c>
      <c r="K1207">
        <v>7.2136629999999997E-13</v>
      </c>
      <c r="L1207">
        <v>7.8671493000000005E-13</v>
      </c>
      <c r="M1207">
        <v>1.123167E-12</v>
      </c>
      <c r="N1207">
        <v>1.7495102E-12</v>
      </c>
      <c r="O1207">
        <v>1.4468446E-12</v>
      </c>
      <c r="P1207">
        <v>2.0735674000000001E-12</v>
      </c>
      <c r="Q1207">
        <v>5.2743464000000002E-5</v>
      </c>
      <c r="R1207">
        <v>2.775376E-4</v>
      </c>
      <c r="S1207" t="s">
        <v>0</v>
      </c>
      <c r="T1207">
        <v>4.0817591999999997E-12</v>
      </c>
      <c r="U1207">
        <v>1.2575902E-12</v>
      </c>
      <c r="V1207">
        <v>8.0122790000000001E-13</v>
      </c>
      <c r="W1207">
        <v>9.3624079999999991E-13</v>
      </c>
      <c r="X1207">
        <v>7.9617286000000004E-13</v>
      </c>
      <c r="Y1207">
        <v>4.1727140999999998E-13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>
        <v>1.0303207E-3</v>
      </c>
      <c r="AG1207">
        <v>4.3319747000000001E-11</v>
      </c>
      <c r="AH1207">
        <v>1.546409E-11</v>
      </c>
      <c r="AI1207">
        <v>2.6974300000000002E-4</v>
      </c>
      <c r="AJ1207">
        <v>1.6360716999999999E-11</v>
      </c>
    </row>
    <row r="1208" spans="1:68" x14ac:dyDescent="0.25">
      <c r="A1208" t="s">
        <v>0</v>
      </c>
      <c r="B1208">
        <v>1.0559509000000001E-12</v>
      </c>
      <c r="C1208">
        <v>1.8478873E-13</v>
      </c>
      <c r="D1208">
        <v>1.4564689999999999E-13</v>
      </c>
      <c r="E1208">
        <v>8.6873910000000003E-14</v>
      </c>
      <c r="F1208">
        <v>1.05713E-13</v>
      </c>
      <c r="G1208">
        <v>1.9552545E-13</v>
      </c>
      <c r="H1208">
        <v>3.3039638000000001E-13</v>
      </c>
      <c r="I1208">
        <v>4.8998709999999996E-13</v>
      </c>
      <c r="J1208">
        <v>6.4344596000000002E-13</v>
      </c>
      <c r="K1208">
        <v>7.5699305000000003E-13</v>
      </c>
      <c r="L1208">
        <v>7.8439446999999997E-13</v>
      </c>
      <c r="M1208">
        <v>9.9053290000000008E-13</v>
      </c>
      <c r="N1208">
        <v>9.3893580000000003E-13</v>
      </c>
      <c r="O1208">
        <v>9.3943400000000005E-13</v>
      </c>
      <c r="P1208">
        <v>3.6815662999999999E-12</v>
      </c>
      <c r="Q1208">
        <v>5.8563123000000003E-4</v>
      </c>
      <c r="R1208" t="s">
        <v>0</v>
      </c>
      <c r="S1208">
        <v>2.5488040000000001E-12</v>
      </c>
      <c r="T1208">
        <v>9.8758529999999995E-13</v>
      </c>
      <c r="U1208">
        <v>4.2742578E-13</v>
      </c>
      <c r="V1208">
        <v>5.1396565999999998E-13</v>
      </c>
      <c r="W1208">
        <v>5.4445430000000003E-13</v>
      </c>
      <c r="X1208">
        <v>5.2070869999999997E-13</v>
      </c>
      <c r="Y1208">
        <v>3.4669067E-13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>
        <v>9.5894833999999999E-4</v>
      </c>
      <c r="AG1208">
        <v>5.7077459999999999E-11</v>
      </c>
      <c r="AH1208">
        <v>1.0649498E-3</v>
      </c>
      <c r="AI1208">
        <v>8.5944904000000003E-4</v>
      </c>
      <c r="AJ1208">
        <v>7.0291513000000005E-4</v>
      </c>
    </row>
    <row r="1209" spans="1:68" x14ac:dyDescent="0.25">
      <c r="A1209" t="s">
        <v>0</v>
      </c>
      <c r="B1209">
        <v>4.315887E-12</v>
      </c>
      <c r="C1209">
        <v>1.0706923999999999E-12</v>
      </c>
      <c r="D1209">
        <v>3.3390635E-13</v>
      </c>
      <c r="E1209">
        <v>1.4605929E-13</v>
      </c>
      <c r="F1209">
        <v>1.9598165000000001E-13</v>
      </c>
      <c r="G1209">
        <v>2.8748785999999998E-13</v>
      </c>
      <c r="H1209">
        <v>3.8218292000000002E-13</v>
      </c>
      <c r="I1209">
        <v>4.9244019999999998E-13</v>
      </c>
      <c r="J1209">
        <v>5.0364190000000005E-13</v>
      </c>
      <c r="K1209">
        <v>5.3504563999999995E-13</v>
      </c>
      <c r="L1209">
        <v>6.3424510000000005E-13</v>
      </c>
      <c r="M1209">
        <v>8.0482896999999999E-13</v>
      </c>
      <c r="N1209">
        <v>9.0326179999999996E-13</v>
      </c>
      <c r="O1209">
        <v>8.6562040000000003E-13</v>
      </c>
      <c r="P1209">
        <v>2.8217199000000002E-12</v>
      </c>
      <c r="Q1209" t="s">
        <v>0</v>
      </c>
      <c r="R1209">
        <v>2.9203871999999999E-11</v>
      </c>
      <c r="S1209">
        <v>1.0400151E-12</v>
      </c>
      <c r="T1209">
        <v>6.7717090000000005E-13</v>
      </c>
      <c r="U1209">
        <v>4.5977509999999998E-13</v>
      </c>
      <c r="V1209">
        <v>5.3797666999999995E-13</v>
      </c>
      <c r="W1209">
        <v>6.1908930000000004E-13</v>
      </c>
      <c r="X1209">
        <v>5.069908E-13</v>
      </c>
      <c r="Y1209">
        <v>6.485521E-13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>
        <v>1.0689123999999999E-3</v>
      </c>
      <c r="AG1209">
        <v>8.9800949999999995E-11</v>
      </c>
      <c r="AH1209" t="s">
        <v>0</v>
      </c>
      <c r="AI1209">
        <v>1.1928355999999999E-3</v>
      </c>
      <c r="AJ1209">
        <v>9.6246459999999999E-4</v>
      </c>
    </row>
    <row r="1210" spans="1:68" x14ac:dyDescent="0.25">
      <c r="A1210" t="s">
        <v>0</v>
      </c>
      <c r="B1210">
        <v>9.4995079999999998E-12</v>
      </c>
      <c r="C1210">
        <v>3.0315670000000001E-12</v>
      </c>
      <c r="D1210">
        <v>6.5226180000000002E-13</v>
      </c>
      <c r="E1210">
        <v>2.5229135E-13</v>
      </c>
      <c r="F1210">
        <v>2.2069117E-13</v>
      </c>
      <c r="G1210">
        <v>3.0640339999999998E-13</v>
      </c>
      <c r="H1210">
        <v>3.8211516E-13</v>
      </c>
      <c r="I1210">
        <v>4.9301680000000002E-13</v>
      </c>
      <c r="J1210">
        <v>4.5387277999999999E-13</v>
      </c>
      <c r="K1210">
        <v>4.5049866000000001E-13</v>
      </c>
      <c r="L1210">
        <v>5.7583430000000004E-13</v>
      </c>
      <c r="M1210">
        <v>6.2445583999999999E-13</v>
      </c>
      <c r="N1210">
        <v>5.4097563000000003E-13</v>
      </c>
      <c r="O1210">
        <v>7.3599780000000004E-13</v>
      </c>
      <c r="P1210" t="s">
        <v>0</v>
      </c>
      <c r="Q1210">
        <v>1.2934168E-11</v>
      </c>
      <c r="R1210">
        <v>1.3148197000000001E-11</v>
      </c>
      <c r="S1210">
        <v>4.7931884E-12</v>
      </c>
      <c r="T1210">
        <v>1.040184E-12</v>
      </c>
      <c r="U1210">
        <v>5.6012039999999997E-13</v>
      </c>
      <c r="V1210">
        <v>6.0332860000000001E-13</v>
      </c>
      <c r="W1210">
        <v>7.3492487000000001E-13</v>
      </c>
      <c r="X1210">
        <v>7.2904749999999998E-13</v>
      </c>
      <c r="Y1210">
        <v>1.2922257E-12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>
        <v>2.8075115000000001E-3</v>
      </c>
      <c r="AG1210">
        <v>4.1121303E-4</v>
      </c>
      <c r="AH1210" t="s">
        <v>0</v>
      </c>
      <c r="AI1210" t="s">
        <v>0</v>
      </c>
      <c r="AJ1210" t="s">
        <v>0</v>
      </c>
    </row>
    <row r="1211" spans="1:68" x14ac:dyDescent="0.25">
      <c r="A1211" t="s">
        <v>0</v>
      </c>
      <c r="B1211" t="s">
        <v>0</v>
      </c>
      <c r="C1211">
        <v>5.2959419999999997E-12</v>
      </c>
      <c r="D1211">
        <v>8.0492940000000004E-13</v>
      </c>
      <c r="E1211">
        <v>2.7490750000000001E-13</v>
      </c>
      <c r="F1211">
        <v>2.2876569999999999E-13</v>
      </c>
      <c r="G1211">
        <v>3.8023992000000002E-13</v>
      </c>
      <c r="H1211">
        <v>4.8410039999999996E-13</v>
      </c>
      <c r="I1211">
        <v>5.7358259999999995E-13</v>
      </c>
      <c r="J1211">
        <v>6.0541394000000001E-13</v>
      </c>
      <c r="K1211">
        <v>5.7835865E-13</v>
      </c>
      <c r="L1211">
        <v>6.7004382999999997E-13</v>
      </c>
      <c r="M1211">
        <v>5.9810549999999999E-13</v>
      </c>
      <c r="N1211">
        <v>4.4997588999999999E-13</v>
      </c>
      <c r="O1211">
        <v>7.8190739999999996E-13</v>
      </c>
      <c r="P1211" t="s">
        <v>0</v>
      </c>
      <c r="Q1211">
        <v>1.4654956000000001E-11</v>
      </c>
      <c r="R1211">
        <v>9.722967E-12</v>
      </c>
      <c r="S1211">
        <v>5.7810930000000001E-12</v>
      </c>
      <c r="T1211">
        <v>1.1164752E-12</v>
      </c>
      <c r="U1211">
        <v>6.9121044000000001E-13</v>
      </c>
      <c r="V1211">
        <v>8.4272970000000001E-13</v>
      </c>
      <c r="W1211">
        <v>1.0701941999999999E-12</v>
      </c>
      <c r="X1211">
        <v>1.0455557E-12</v>
      </c>
      <c r="Y1211">
        <v>2.6730903E-12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>
        <v>1.0260455E-5</v>
      </c>
      <c r="AG1211">
        <v>1.5001756000000001E-3</v>
      </c>
      <c r="AH1211" t="s">
        <v>0</v>
      </c>
      <c r="AI1211" t="s">
        <v>0</v>
      </c>
      <c r="AJ1211" t="s">
        <v>0</v>
      </c>
    </row>
    <row r="1212" spans="1:68" x14ac:dyDescent="0.25">
      <c r="A1212" t="s">
        <v>0</v>
      </c>
      <c r="B1212" t="s">
        <v>0</v>
      </c>
      <c r="C1212">
        <v>3.3833263999999999E-4</v>
      </c>
      <c r="D1212">
        <v>1.415088E-12</v>
      </c>
      <c r="E1212">
        <v>2.1400722000000001E-13</v>
      </c>
      <c r="F1212">
        <v>6.6001790000000002E-14</v>
      </c>
      <c r="G1212">
        <v>7.1972760000000003E-14</v>
      </c>
      <c r="H1212">
        <v>1.5791566E-13</v>
      </c>
      <c r="I1212">
        <v>2.8741685E-13</v>
      </c>
      <c r="J1212">
        <v>3.8788120999999998E-13</v>
      </c>
      <c r="K1212">
        <v>6.1718117000000003E-13</v>
      </c>
      <c r="L1212">
        <v>7.5315080000000003E-13</v>
      </c>
      <c r="M1212">
        <v>7.1320890000000002E-13</v>
      </c>
      <c r="N1212">
        <v>7.4774193000000005E-13</v>
      </c>
      <c r="O1212">
        <v>1.620437E-12</v>
      </c>
      <c r="P1212" t="s">
        <v>0</v>
      </c>
      <c r="Q1212">
        <v>2.4591420999999999E-11</v>
      </c>
      <c r="R1212">
        <v>6.6521393E-12</v>
      </c>
      <c r="S1212">
        <v>3.3883933000000002E-12</v>
      </c>
      <c r="T1212">
        <v>7.1043230000000005E-13</v>
      </c>
      <c r="U1212">
        <v>5.9432884000000001E-13</v>
      </c>
      <c r="V1212">
        <v>8.2591739999999999E-13</v>
      </c>
      <c r="W1212">
        <v>1.3616882E-12</v>
      </c>
      <c r="X1212">
        <v>1.5347199999999999E-12</v>
      </c>
      <c r="Y1212">
        <v>1.2474124E-12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</row>
    <row r="1213" spans="1:68" x14ac:dyDescent="0.25">
      <c r="A1213" t="s">
        <v>0</v>
      </c>
      <c r="B1213" t="s">
        <v>0</v>
      </c>
      <c r="C1213">
        <v>2.6937709999999999E-12</v>
      </c>
      <c r="D1213">
        <v>1.1075517000000001E-11</v>
      </c>
      <c r="E1213">
        <v>1.5945903000000001E-11</v>
      </c>
      <c r="F1213">
        <v>1.4346753000000001E-11</v>
      </c>
      <c r="G1213">
        <v>1.0621392E-11</v>
      </c>
      <c r="H1213">
        <v>6.7980655999999998E-12</v>
      </c>
      <c r="I1213">
        <v>2.7474545999999998E-12</v>
      </c>
      <c r="J1213">
        <v>1.3975053000000001E-12</v>
      </c>
      <c r="K1213">
        <v>6.8525002999999999E-13</v>
      </c>
      <c r="L1213">
        <v>4.1443804E-13</v>
      </c>
      <c r="M1213">
        <v>6.6057022999999995E-13</v>
      </c>
      <c r="N1213">
        <v>1.9141409999999999E-12</v>
      </c>
      <c r="O1213">
        <v>3.2362166000000002E-12</v>
      </c>
      <c r="P1213" t="s">
        <v>0</v>
      </c>
      <c r="Q1213" t="s">
        <v>0</v>
      </c>
      <c r="R1213" t="s">
        <v>0</v>
      </c>
      <c r="S1213">
        <v>5.1099504000000004E-4</v>
      </c>
      <c r="T1213">
        <v>2.3369869000000001E-11</v>
      </c>
      <c r="U1213">
        <v>1.3062203E-11</v>
      </c>
      <c r="V1213">
        <v>2.5929797E-12</v>
      </c>
      <c r="W1213">
        <v>4.8411736000000003E-13</v>
      </c>
      <c r="X1213">
        <v>2.4225762000000002E-12</v>
      </c>
      <c r="Y1213">
        <v>1.625029E-12</v>
      </c>
      <c r="Z1213" t="s">
        <v>0</v>
      </c>
      <c r="AA1213" t="s">
        <v>0</v>
      </c>
      <c r="AB1213">
        <v>5.9954590000000006E-14</v>
      </c>
      <c r="AC1213">
        <v>2.428456E-13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</row>
    <row r="1214" spans="1:68" x14ac:dyDescent="0.25">
      <c r="A1214" t="s">
        <v>0</v>
      </c>
      <c r="B1214" t="s">
        <v>0</v>
      </c>
      <c r="C1214" t="s">
        <v>0</v>
      </c>
      <c r="D1214">
        <v>1.5207788E-3</v>
      </c>
      <c r="E1214">
        <v>1.2725333000000001E-3</v>
      </c>
      <c r="F1214">
        <v>1.0505253E-3</v>
      </c>
      <c r="G1214">
        <v>8.4436353000000004E-4</v>
      </c>
      <c r="H1214">
        <v>7.6022842999999996E-4</v>
      </c>
      <c r="I1214">
        <v>4.9762060000000004E-4</v>
      </c>
      <c r="J1214">
        <v>2.1422461E-4</v>
      </c>
      <c r="K1214">
        <v>3.221175E-11</v>
      </c>
      <c r="L1214">
        <v>1.0024275999999999E-11</v>
      </c>
      <c r="M1214">
        <v>3.6456965999999998E-12</v>
      </c>
      <c r="N1214">
        <v>3.7045039999999997E-12</v>
      </c>
      <c r="O1214" t="s">
        <v>0</v>
      </c>
      <c r="P1214" t="s">
        <v>0</v>
      </c>
      <c r="Q1214" t="s">
        <v>0</v>
      </c>
      <c r="R1214" t="s">
        <v>0</v>
      </c>
      <c r="S1214">
        <v>3.4663595999999998E-3</v>
      </c>
      <c r="T1214">
        <v>2.8984428E-3</v>
      </c>
      <c r="U1214">
        <v>2.0109694000000002E-3</v>
      </c>
      <c r="V1214">
        <v>1.0726054E-3</v>
      </c>
      <c r="W1214">
        <v>6.4604320000000002E-5</v>
      </c>
      <c r="X1214">
        <v>6.5161496E-12</v>
      </c>
      <c r="Y1214">
        <v>6.7070532999999997E-12</v>
      </c>
      <c r="Z1214">
        <v>1.8879136999999999E-12</v>
      </c>
      <c r="AA1214">
        <v>7.8237179999999996E-13</v>
      </c>
      <c r="AB1214">
        <v>3.5355727000000001E-13</v>
      </c>
      <c r="AC1214">
        <v>3.3167216E-13</v>
      </c>
      <c r="AD1214">
        <v>1.0022567E-13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</row>
    <row r="1215" spans="1:68" x14ac:dyDescent="0.25">
      <c r="A1215" t="s">
        <v>0</v>
      </c>
      <c r="B1215" t="s">
        <v>0</v>
      </c>
      <c r="C1215" t="s">
        <v>0</v>
      </c>
      <c r="D1215">
        <v>3.8766730000000002E-3</v>
      </c>
      <c r="E1215">
        <v>2.7153273000000001E-3</v>
      </c>
      <c r="F1215">
        <v>2.4716389999999999E-3</v>
      </c>
      <c r="G1215">
        <v>2.3672886000000001E-3</v>
      </c>
      <c r="H1215">
        <v>2.1342904999999998E-3</v>
      </c>
      <c r="I1215">
        <v>1.9287893999999999E-3</v>
      </c>
      <c r="J1215">
        <v>1.5400164999999999E-3</v>
      </c>
      <c r="K1215">
        <v>1.1102449999999999E-3</v>
      </c>
      <c r="L1215">
        <v>3.8779363999999998E-4</v>
      </c>
      <c r="M1215">
        <v>1.9405555E-11</v>
      </c>
      <c r="N1215">
        <v>5.5928273999999998E-12</v>
      </c>
      <c r="O1215" t="s">
        <v>0</v>
      </c>
      <c r="P1215" t="s">
        <v>0</v>
      </c>
      <c r="Q1215" t="s">
        <v>0</v>
      </c>
      <c r="R1215" t="s">
        <v>0</v>
      </c>
      <c r="S1215">
        <v>4.3881284E-3</v>
      </c>
      <c r="T1215">
        <v>4.0567694000000001E-3</v>
      </c>
      <c r="U1215">
        <v>3.8542296E-3</v>
      </c>
      <c r="V1215">
        <v>2.9672677999999998E-3</v>
      </c>
      <c r="W1215">
        <v>2.3116263999999999E-3</v>
      </c>
      <c r="X1215">
        <v>1.0013863E-3</v>
      </c>
      <c r="Y1215">
        <v>1.9037936E-11</v>
      </c>
      <c r="Z1215" t="s">
        <v>0</v>
      </c>
      <c r="AA1215">
        <v>9.1184639999999994E-13</v>
      </c>
      <c r="AB1215">
        <v>5.9821814000000001E-13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</row>
    <row r="1216" spans="1:68" x14ac:dyDescent="0.25">
      <c r="A1216" t="s">
        <v>0</v>
      </c>
      <c r="B1216" t="s">
        <v>0</v>
      </c>
      <c r="C1216" t="s">
        <v>0</v>
      </c>
      <c r="D1216">
        <v>4.0306635E-3</v>
      </c>
      <c r="E1216">
        <v>2.8660510000000001E-3</v>
      </c>
      <c r="F1216">
        <v>2.9021417999999998E-3</v>
      </c>
      <c r="G1216">
        <v>2.7935766000000001E-3</v>
      </c>
      <c r="H1216">
        <v>2.7465561999999999E-3</v>
      </c>
      <c r="I1216">
        <v>2.5918504999999999E-3</v>
      </c>
      <c r="J1216">
        <v>2.3947180000000001E-3</v>
      </c>
      <c r="K1216">
        <v>1.9784602000000001E-3</v>
      </c>
      <c r="L1216">
        <v>1.1991823999999999E-3</v>
      </c>
      <c r="M1216">
        <v>8.8353490000000006E-6</v>
      </c>
      <c r="N1216">
        <v>1.1487915000000001E-11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>
        <v>5.4137035999999999E-3</v>
      </c>
      <c r="U1216">
        <v>4.4683153000000001E-3</v>
      </c>
      <c r="V1216">
        <v>4.658021E-3</v>
      </c>
      <c r="W1216">
        <v>4.2195115000000002E-3</v>
      </c>
      <c r="X1216">
        <v>3.2069923000000002E-3</v>
      </c>
      <c r="Y1216">
        <v>1.0740734E-3</v>
      </c>
      <c r="Z1216">
        <v>4.2522480000000003E-8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</row>
    <row r="1217" spans="1:68" x14ac:dyDescent="0.25">
      <c r="A1217" t="s">
        <v>0</v>
      </c>
      <c r="B1217" t="s">
        <v>0</v>
      </c>
      <c r="C1217" t="s">
        <v>0</v>
      </c>
      <c r="D1217" t="s">
        <v>0</v>
      </c>
      <c r="E1217">
        <v>2.5965787999999998E-3</v>
      </c>
      <c r="F1217">
        <v>2.9011706E-3</v>
      </c>
      <c r="G1217">
        <v>2.9659619999999999E-3</v>
      </c>
      <c r="H1217">
        <v>2.6569470000000002E-3</v>
      </c>
      <c r="I1217">
        <v>2.792021E-3</v>
      </c>
      <c r="J1217">
        <v>2.8495116000000001E-3</v>
      </c>
      <c r="K1217">
        <v>2.57916E-3</v>
      </c>
      <c r="L1217">
        <v>1.5908706999999999E-3</v>
      </c>
      <c r="M1217">
        <v>2.6831161999999999E-4</v>
      </c>
      <c r="N1217">
        <v>2.4756754000000001E-11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>
        <v>5.5536767000000003E-3</v>
      </c>
      <c r="V1217">
        <v>5.3544682000000003E-3</v>
      </c>
      <c r="W1217">
        <v>5.1402059999999996E-3</v>
      </c>
      <c r="X1217">
        <v>4.5092142999999998E-3</v>
      </c>
      <c r="Y1217">
        <v>2.4803907000000001E-3</v>
      </c>
      <c r="Z1217">
        <v>5.3234189999999996E-4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</row>
    <row r="1218" spans="1:68" x14ac:dyDescent="0.25">
      <c r="A1218" t="s">
        <v>0</v>
      </c>
      <c r="B1218" t="s">
        <v>0</v>
      </c>
      <c r="C1218" t="s">
        <v>0</v>
      </c>
      <c r="D1218" t="s">
        <v>0</v>
      </c>
      <c r="E1218">
        <v>3.5525678E-4</v>
      </c>
      <c r="F1218">
        <v>2.1169550999999998E-3</v>
      </c>
      <c r="G1218">
        <v>1.6147805999999999E-3</v>
      </c>
      <c r="H1218">
        <v>8.4171470000000005E-4</v>
      </c>
      <c r="I1218">
        <v>1.9115082E-3</v>
      </c>
      <c r="J1218">
        <v>3.6702568000000001E-3</v>
      </c>
      <c r="K1218">
        <v>2.2033339999999999E-3</v>
      </c>
      <c r="L1218">
        <v>1.3816346000000001E-3</v>
      </c>
      <c r="M1218">
        <v>2.5026707999999999E-11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>
        <v>5.2250214E-3</v>
      </c>
      <c r="V1218">
        <v>5.2620430000000001E-3</v>
      </c>
      <c r="W1218">
        <v>4.9214100000000002E-3</v>
      </c>
      <c r="X1218">
        <v>4.2417130000000003E-3</v>
      </c>
      <c r="Y1218">
        <v>2.8978070000000001E-3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</row>
    <row r="1219" spans="1:68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5.5257603999999999E-4</v>
      </c>
      <c r="H1219">
        <v>5.1463539999999997E-4</v>
      </c>
      <c r="I1219">
        <v>7.1724446000000002E-4</v>
      </c>
      <c r="J1219">
        <v>1.9815837000000001E-3</v>
      </c>
      <c r="K1219">
        <v>4.3329001E-10</v>
      </c>
      <c r="L1219">
        <v>7.0372846E-11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>
        <v>2.9386268E-3</v>
      </c>
      <c r="V1219">
        <v>3.5899805000000002E-3</v>
      </c>
      <c r="W1219">
        <v>1.7781355000000001E-3</v>
      </c>
      <c r="X1219">
        <v>2.3204898000000001E-3</v>
      </c>
      <c r="Y1219">
        <v>6.8386860000000001E-4</v>
      </c>
      <c r="Z1219">
        <v>2.8891654000000001E-5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</row>
    <row r="1220" spans="1:68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>
        <v>1.8832917999999999E-11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>
        <v>8.279458E-11</v>
      </c>
      <c r="U1220">
        <v>2.1253362000000001E-10</v>
      </c>
      <c r="V1220" t="s">
        <v>0</v>
      </c>
      <c r="W1220" t="s">
        <v>0</v>
      </c>
      <c r="X1220">
        <v>4.6698849999999999E-12</v>
      </c>
      <c r="Y1220">
        <v>1.6452291E-11</v>
      </c>
      <c r="Z1220">
        <v>1.8033829999999999E-11</v>
      </c>
      <c r="AA1220">
        <v>2.2993155999999999E-11</v>
      </c>
      <c r="AB1220">
        <v>2.0410337000000001E-11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</row>
    <row r="1221" spans="1:68" x14ac:dyDescent="0.25">
      <c r="A1221">
        <v>1.0033104E-11</v>
      </c>
      <c r="B1221">
        <v>9.8834060000000007E-12</v>
      </c>
      <c r="C1221">
        <v>1.0530952E-11</v>
      </c>
      <c r="D1221">
        <v>1.0797384E-11</v>
      </c>
      <c r="E1221">
        <v>1.0314412500000001E-11</v>
      </c>
      <c r="F1221">
        <v>9.7826950000000007E-12</v>
      </c>
      <c r="G1221">
        <v>9.698235E-12</v>
      </c>
      <c r="H1221">
        <v>9.5862559999999997E-12</v>
      </c>
      <c r="I1221">
        <v>9.5698529999999998E-12</v>
      </c>
      <c r="J1221">
        <v>9.6811335000000008E-12</v>
      </c>
      <c r="K1221">
        <v>9.6194745000000002E-12</v>
      </c>
      <c r="L1221">
        <v>9.221226E-12</v>
      </c>
      <c r="M1221">
        <v>8.9778149999999997E-12</v>
      </c>
      <c r="N1221">
        <v>8.7011820000000002E-12</v>
      </c>
      <c r="O1221">
        <v>9.8932519999999992E-12</v>
      </c>
      <c r="P1221">
        <v>1.1216917E-11</v>
      </c>
      <c r="Q1221">
        <v>1.1897274000000001E-11</v>
      </c>
      <c r="R1221">
        <v>1.2063891E-11</v>
      </c>
      <c r="S1221">
        <v>1.4797372000000002E-11</v>
      </c>
      <c r="T1221">
        <v>2.0147289999999999E-11</v>
      </c>
      <c r="U1221" t="s">
        <v>0</v>
      </c>
      <c r="V1221" t="s">
        <v>0</v>
      </c>
      <c r="W1221" t="s">
        <v>0</v>
      </c>
      <c r="X1221" t="s">
        <v>0</v>
      </c>
      <c r="Y1221">
        <v>8.2039360000000004E-12</v>
      </c>
      <c r="Z1221">
        <v>1.4022929E-11</v>
      </c>
      <c r="AA1221">
        <v>1.3633688E-11</v>
      </c>
      <c r="AB1221">
        <v>1.9822103999999999E-11</v>
      </c>
      <c r="AC1221">
        <v>1.5653602000000001E-11</v>
      </c>
      <c r="AD1221">
        <v>1.1683949E-11</v>
      </c>
      <c r="AE1221">
        <v>1.39154435E-11</v>
      </c>
      <c r="AF1221">
        <v>1.168849E-11</v>
      </c>
      <c r="AG1221">
        <v>9.9240755000000001E-12</v>
      </c>
      <c r="AH1221">
        <v>1.0911983E-11</v>
      </c>
      <c r="AI1221">
        <v>1.0677553E-11</v>
      </c>
      <c r="AJ1221">
        <v>9.6881990000000001E-12</v>
      </c>
    </row>
    <row r="1223" spans="1:68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M1223" s="21"/>
      <c r="AN1223" s="21"/>
      <c r="AO1223" s="21"/>
      <c r="AP1223" s="21"/>
      <c r="AR1223" s="21"/>
      <c r="AS1223" s="21"/>
      <c r="AT1223" s="2" t="s">
        <v>32</v>
      </c>
    </row>
    <row r="1224" spans="1:68" x14ac:dyDescent="0.25">
      <c r="A1224" t="s">
        <v>0</v>
      </c>
      <c r="B1224">
        <v>5.3698239999999998E-11</v>
      </c>
      <c r="C1224">
        <v>6.3227555000000002E-11</v>
      </c>
      <c r="D1224">
        <v>1.7401118000000001E-10</v>
      </c>
      <c r="E1224">
        <v>3.0072578000000002E-10</v>
      </c>
      <c r="F1224">
        <v>2.0624835E-10</v>
      </c>
      <c r="G1224">
        <v>1.9655966999999999E-10</v>
      </c>
      <c r="H1224">
        <v>1.8303832000000001E-10</v>
      </c>
      <c r="I1224">
        <v>4.9721706E-11</v>
      </c>
      <c r="J1224">
        <v>2.4754392999999999E-10</v>
      </c>
      <c r="K1224">
        <v>4.2561260000000003E-11</v>
      </c>
      <c r="L1224">
        <v>2.4960423000000002E-10</v>
      </c>
      <c r="M1224">
        <v>2.4545940000000001E-10</v>
      </c>
      <c r="N1224">
        <v>2.3869272999999999E-10</v>
      </c>
      <c r="O1224">
        <v>3.843988E-11</v>
      </c>
      <c r="P1224">
        <v>3.0158778000000001E-11</v>
      </c>
      <c r="Q1224">
        <v>2.9674071999999998E-11</v>
      </c>
      <c r="R1224">
        <v>2.9557440000000001E-11</v>
      </c>
      <c r="S1224">
        <v>3.3265740000000002E-11</v>
      </c>
      <c r="T1224">
        <v>5.1798527000000001E-11</v>
      </c>
      <c r="U1224">
        <v>5.2325255000000003E-11</v>
      </c>
      <c r="V1224">
        <v>2.8706196999999999E-11</v>
      </c>
      <c r="W1224">
        <v>4.2921343999999999E-11</v>
      </c>
      <c r="X1224">
        <v>3.7979309999999997E-11</v>
      </c>
      <c r="Y1224">
        <v>3.5067104999999998E-11</v>
      </c>
      <c r="Z1224">
        <v>3.4318395000000002E-11</v>
      </c>
      <c r="AA1224">
        <v>4.7074764000000002E-11</v>
      </c>
      <c r="AB1224">
        <v>5.1670339999999997E-11</v>
      </c>
      <c r="AC1224">
        <v>5.2506266999999998E-11</v>
      </c>
      <c r="AD1224">
        <v>6.0273889999999999E-11</v>
      </c>
      <c r="AE1224">
        <v>5.9428319999999995E-11</v>
      </c>
      <c r="AF1224">
        <v>7.1183400000000005E-11</v>
      </c>
      <c r="AG1224">
        <v>5.3262989999999999E-11</v>
      </c>
      <c r="AH1224">
        <v>2.7360902E-11</v>
      </c>
      <c r="AI1224">
        <v>6.1183999999999998E-11</v>
      </c>
      <c r="AJ1224" t="s">
        <v>0</v>
      </c>
      <c r="AM1224" s="23" t="s">
        <v>1</v>
      </c>
      <c r="AN1224" s="21"/>
      <c r="AO1224" s="21">
        <f>SUM(A1257:AJ1258)/40</f>
        <v>2.0303881342499999E-11</v>
      </c>
      <c r="AP1224" s="21"/>
      <c r="AQ1224" s="21"/>
      <c r="AR1224" s="23" t="s">
        <v>1</v>
      </c>
      <c r="AS1224" s="21"/>
      <c r="AT1224" s="36">
        <f>((AO1224-AO$3)*100)/AO$3</f>
        <v>-34.714468781652492</v>
      </c>
      <c r="AU1224" s="21"/>
    </row>
    <row r="1225" spans="1:68" x14ac:dyDescent="0.25">
      <c r="A1225">
        <v>1.7586628000000001E-3</v>
      </c>
      <c r="B1225">
        <v>1.6897384E-3</v>
      </c>
      <c r="C1225">
        <v>1.6465842E-3</v>
      </c>
      <c r="D1225">
        <v>1.7448972000000001E-3</v>
      </c>
      <c r="E1225">
        <v>1.5903967E-3</v>
      </c>
      <c r="F1225">
        <v>1.0280202E-3</v>
      </c>
      <c r="G1225">
        <v>7.3169659999999998E-4</v>
      </c>
      <c r="H1225">
        <v>3.3995983999999998E-4</v>
      </c>
      <c r="I1225">
        <v>9.30561E-4</v>
      </c>
      <c r="J1225">
        <v>1.1286652999999999E-3</v>
      </c>
      <c r="K1225">
        <v>1.151114E-3</v>
      </c>
      <c r="L1225">
        <v>1.0016198999999999E-3</v>
      </c>
      <c r="M1225">
        <v>7.4203159999999997E-4</v>
      </c>
      <c r="N1225">
        <v>8.9453073000000005E-4</v>
      </c>
      <c r="O1225">
        <v>8.8523680000000002E-4</v>
      </c>
      <c r="P1225">
        <v>8.6645747000000002E-4</v>
      </c>
      <c r="Q1225">
        <v>7.5461530000000003E-4</v>
      </c>
      <c r="R1225">
        <v>6.9276199999999997E-7</v>
      </c>
      <c r="S1225">
        <v>3.7571453000000002E-9</v>
      </c>
      <c r="T1225">
        <v>9.5286540000000003E-4</v>
      </c>
      <c r="U1225">
        <v>6.9344044000000001E-4</v>
      </c>
      <c r="V1225">
        <v>3.0819271999999999E-9</v>
      </c>
      <c r="W1225">
        <v>7.6106809999999995E-10</v>
      </c>
      <c r="X1225">
        <v>6.29687E-10</v>
      </c>
      <c r="Y1225">
        <v>1.5341354E-3</v>
      </c>
      <c r="Z1225">
        <v>2.6023780999999998E-3</v>
      </c>
      <c r="AA1225">
        <v>2.1733439999999998E-3</v>
      </c>
      <c r="AB1225">
        <v>1.5181324999999999E-3</v>
      </c>
      <c r="AC1225">
        <v>1.7647551E-3</v>
      </c>
      <c r="AD1225">
        <v>1.3690397999999999E-3</v>
      </c>
      <c r="AE1225">
        <v>2.4870320000000001E-3</v>
      </c>
      <c r="AF1225">
        <v>1.8150576999999999E-3</v>
      </c>
      <c r="AG1225">
        <v>1.1101874E-3</v>
      </c>
      <c r="AH1225">
        <v>1.2848312E-3</v>
      </c>
      <c r="AI1225">
        <v>9.0555946000000001E-4</v>
      </c>
      <c r="AJ1225">
        <v>1.2575287E-3</v>
      </c>
      <c r="AM1225" s="23" t="s">
        <v>2</v>
      </c>
      <c r="AN1225" s="21"/>
      <c r="AO1225" s="21">
        <f>SUM(A1223:AJ1224)/34</f>
        <v>9.3507331382352941E-11</v>
      </c>
      <c r="AP1225" s="21"/>
      <c r="AQ1225" s="21"/>
      <c r="AR1225" s="23" t="s">
        <v>2</v>
      </c>
      <c r="AS1225" s="21"/>
      <c r="AT1225" s="2">
        <f>((AO1225-AO$4)*100)/AO$4</f>
        <v>72.477707691253073</v>
      </c>
    </row>
    <row r="1226" spans="1:68" x14ac:dyDescent="0.25">
      <c r="A1226">
        <v>3.9803865000000004E-3</v>
      </c>
      <c r="B1226">
        <v>3.9074189999999996E-3</v>
      </c>
      <c r="C1226">
        <v>3.8042330000000002E-3</v>
      </c>
      <c r="D1226">
        <v>3.8184433E-3</v>
      </c>
      <c r="E1226">
        <v>3.799111E-3</v>
      </c>
      <c r="F1226">
        <v>3.5864539000000002E-3</v>
      </c>
      <c r="G1226">
        <v>3.6648052999999998E-3</v>
      </c>
      <c r="H1226">
        <v>3.6980670000000002E-3</v>
      </c>
      <c r="I1226">
        <v>3.9753321999999999E-3</v>
      </c>
      <c r="J1226">
        <v>4.0510696999999998E-3</v>
      </c>
      <c r="K1226">
        <v>4.1201639999999999E-3</v>
      </c>
      <c r="L1226">
        <v>4.0542156999999997E-3</v>
      </c>
      <c r="M1226">
        <v>3.9433775999999999E-3</v>
      </c>
      <c r="N1226">
        <v>3.8907363000000002E-3</v>
      </c>
      <c r="O1226">
        <v>3.7712492E-3</v>
      </c>
      <c r="P1226">
        <v>3.6637096E-3</v>
      </c>
      <c r="Q1226">
        <v>3.6165241999999999E-3</v>
      </c>
      <c r="R1226">
        <v>3.4365506999999998E-3</v>
      </c>
      <c r="S1226">
        <v>2.6419264999999999E-3</v>
      </c>
      <c r="T1226">
        <v>2.9894356000000001E-3</v>
      </c>
      <c r="U1226">
        <v>3.6552807000000001E-3</v>
      </c>
      <c r="V1226">
        <v>3.8571015000000001E-3</v>
      </c>
      <c r="W1226">
        <v>3.8819644E-3</v>
      </c>
      <c r="X1226">
        <v>3.8507588E-3</v>
      </c>
      <c r="Y1226">
        <v>3.8166377000000001E-3</v>
      </c>
      <c r="Z1226">
        <v>3.7888545000000001E-3</v>
      </c>
      <c r="AA1226">
        <v>3.7836066999999999E-3</v>
      </c>
      <c r="AB1226">
        <v>3.7544688999999998E-3</v>
      </c>
      <c r="AC1226">
        <v>3.7802719999999999E-3</v>
      </c>
      <c r="AD1226">
        <v>3.8660806999999998E-3</v>
      </c>
      <c r="AE1226">
        <v>3.9354450000000001E-3</v>
      </c>
      <c r="AF1226">
        <v>3.906418E-3</v>
      </c>
      <c r="AG1226">
        <v>3.9086127999999999E-3</v>
      </c>
      <c r="AH1226">
        <v>4.0312995999999997E-3</v>
      </c>
      <c r="AI1226">
        <v>3.9771683999999998E-3</v>
      </c>
      <c r="AJ1226">
        <v>3.9785109999999997E-3</v>
      </c>
      <c r="AM1226" s="26" t="s">
        <v>5</v>
      </c>
      <c r="AN1226" s="21"/>
      <c r="AO1226" s="21">
        <f>SUM(A1255:AJ1256)/26</f>
        <v>1.9689771276153296E-3</v>
      </c>
      <c r="AP1226" s="21"/>
      <c r="AQ1226" s="21"/>
      <c r="AR1226" s="26" t="s">
        <v>5</v>
      </c>
      <c r="AS1226" s="21"/>
      <c r="AT1226" s="2">
        <f>((AO1226-AO$5)*100)/AO$5</f>
        <v>-7.2943025380615145</v>
      </c>
      <c r="AZ1226" s="51"/>
      <c r="BA1226" s="51"/>
      <c r="BB1226" s="51"/>
      <c r="BC1226" s="51"/>
      <c r="BD1226" s="51"/>
      <c r="BE1226" s="51"/>
      <c r="BF1226" s="51"/>
      <c r="BG1226" s="51"/>
      <c r="BH1226" s="51"/>
      <c r="BI1226" s="51"/>
      <c r="BJ1226" s="51"/>
      <c r="BK1226" s="51"/>
      <c r="BL1226" s="51"/>
      <c r="BM1226" s="49" t="s">
        <v>54</v>
      </c>
      <c r="BN1226" s="49"/>
      <c r="BO1226" s="49"/>
      <c r="BP1226" s="49"/>
    </row>
    <row r="1227" spans="1:68" x14ac:dyDescent="0.25">
      <c r="A1227">
        <v>4.003286E-3</v>
      </c>
      <c r="B1227">
        <v>3.9355019999999996E-3</v>
      </c>
      <c r="C1227">
        <v>3.9002889999999999E-3</v>
      </c>
      <c r="D1227">
        <v>3.9878272999999999E-3</v>
      </c>
      <c r="E1227">
        <v>3.9541096999999997E-3</v>
      </c>
      <c r="F1227">
        <v>3.7224243999999999E-3</v>
      </c>
      <c r="G1227">
        <v>3.7255296000000002E-3</v>
      </c>
      <c r="H1227">
        <v>3.7676114999999999E-3</v>
      </c>
      <c r="I1227">
        <v>4.0158093999999997E-3</v>
      </c>
      <c r="J1227">
        <v>4.0957214999999998E-3</v>
      </c>
      <c r="K1227">
        <v>3.9774349999999997E-3</v>
      </c>
      <c r="L1227">
        <v>3.8884637999999998E-3</v>
      </c>
      <c r="M1227">
        <v>3.7959783999999999E-3</v>
      </c>
      <c r="N1227">
        <v>3.766976E-3</v>
      </c>
      <c r="O1227">
        <v>3.7610114E-3</v>
      </c>
      <c r="P1227">
        <v>3.675443E-3</v>
      </c>
      <c r="Q1227">
        <v>3.5478882E-3</v>
      </c>
      <c r="R1227">
        <v>3.4467947999999998E-3</v>
      </c>
      <c r="S1227">
        <v>2.763124E-3</v>
      </c>
      <c r="T1227" t="s">
        <v>0</v>
      </c>
      <c r="U1227">
        <v>4.3302779999999999E-3</v>
      </c>
      <c r="V1227">
        <v>4.3334180000000003E-3</v>
      </c>
      <c r="W1227">
        <v>4.348686E-3</v>
      </c>
      <c r="X1227">
        <v>4.2524933999999997E-3</v>
      </c>
      <c r="Y1227">
        <v>4.1999113999999999E-3</v>
      </c>
      <c r="Z1227">
        <v>4.1516189999999996E-3</v>
      </c>
      <c r="AA1227">
        <v>3.9415372999999998E-3</v>
      </c>
      <c r="AB1227">
        <v>3.9393906000000003E-3</v>
      </c>
      <c r="AC1227">
        <v>3.9848135999999996E-3</v>
      </c>
      <c r="AD1227">
        <v>4.0709465000000004E-3</v>
      </c>
      <c r="AE1227">
        <v>4.3449932999999998E-3</v>
      </c>
      <c r="AF1227">
        <v>4.2801443000000002E-3</v>
      </c>
      <c r="AG1227">
        <v>4.0174327000000003E-3</v>
      </c>
      <c r="AH1227">
        <v>4.0038599999999997E-3</v>
      </c>
      <c r="AI1227">
        <v>3.9733015E-3</v>
      </c>
      <c r="AJ1227">
        <v>4.0130319999999997E-3</v>
      </c>
      <c r="AM1227" s="26" t="s">
        <v>8</v>
      </c>
      <c r="AN1227" s="21"/>
      <c r="AO1227" s="21">
        <f>SUM(A1225:AJ1226)/72</f>
        <v>2.4519370448864938E-3</v>
      </c>
      <c r="AP1227" s="21"/>
      <c r="AQ1227" s="21"/>
      <c r="AR1227" s="26" t="s">
        <v>8</v>
      </c>
      <c r="AS1227" s="21"/>
      <c r="AT1227" s="2">
        <f>((AO1227-AO$6)*100)/AO$6</f>
        <v>15.560789083115591</v>
      </c>
      <c r="BA1227" s="2"/>
      <c r="BI1227" t="s">
        <v>40</v>
      </c>
      <c r="BJ1227" t="s">
        <v>41</v>
      </c>
      <c r="BK1227" t="s">
        <v>42</v>
      </c>
      <c r="BM1227" s="49" t="s">
        <v>40</v>
      </c>
      <c r="BN1227" s="49" t="s">
        <v>41</v>
      </c>
      <c r="BO1227" s="49" t="s">
        <v>42</v>
      </c>
      <c r="BP1227" s="49"/>
    </row>
    <row r="1228" spans="1:68" x14ac:dyDescent="0.25">
      <c r="A1228">
        <v>4.1605280000000001E-3</v>
      </c>
      <c r="B1228">
        <v>4.1038966999999999E-3</v>
      </c>
      <c r="C1228">
        <v>3.9760009999999998E-3</v>
      </c>
      <c r="D1228">
        <v>3.8544587000000001E-3</v>
      </c>
      <c r="E1228">
        <v>3.2520510000000002E-3</v>
      </c>
      <c r="F1228">
        <v>2.1510758E-3</v>
      </c>
      <c r="G1228">
        <v>1.6174109E-3</v>
      </c>
      <c r="H1228">
        <v>9.1301640000000003E-4</v>
      </c>
      <c r="I1228">
        <v>1.8501596999999999E-3</v>
      </c>
      <c r="J1228">
        <v>1.9498254E-3</v>
      </c>
      <c r="K1228">
        <v>2.1703682999999999E-3</v>
      </c>
      <c r="L1228">
        <v>2.2596650000000001E-3</v>
      </c>
      <c r="M1228">
        <v>2.4200007000000001E-3</v>
      </c>
      <c r="N1228">
        <v>2.6032478000000002E-3</v>
      </c>
      <c r="O1228">
        <v>2.7572587000000001E-3</v>
      </c>
      <c r="P1228">
        <v>2.6866943E-3</v>
      </c>
      <c r="Q1228">
        <v>2.6306373E-3</v>
      </c>
      <c r="R1228">
        <v>2.1724742999999999E-3</v>
      </c>
      <c r="S1228">
        <v>1.2328348E-3</v>
      </c>
      <c r="T1228" t="s">
        <v>0</v>
      </c>
      <c r="U1228">
        <v>4.5685489999999999E-3</v>
      </c>
      <c r="V1228">
        <v>4.5739099999999996E-3</v>
      </c>
      <c r="W1228">
        <v>4.6058949999999996E-3</v>
      </c>
      <c r="X1228">
        <v>4.4602620000000004E-3</v>
      </c>
      <c r="Y1228">
        <v>4.4360043999999996E-3</v>
      </c>
      <c r="Z1228">
        <v>4.2394972000000001E-3</v>
      </c>
      <c r="AA1228">
        <v>4.1570794000000003E-3</v>
      </c>
      <c r="AB1228">
        <v>4.2256652E-3</v>
      </c>
      <c r="AC1228">
        <v>4.1841296000000002E-3</v>
      </c>
      <c r="AD1228">
        <v>4.1409754E-3</v>
      </c>
      <c r="AE1228">
        <v>4.197147E-3</v>
      </c>
      <c r="AF1228">
        <v>4.3049906000000001E-3</v>
      </c>
      <c r="AG1228">
        <v>3.9870879999999997E-3</v>
      </c>
      <c r="AH1228">
        <v>4.0328459999999997E-3</v>
      </c>
      <c r="AI1228">
        <v>4.0743122999999997E-3</v>
      </c>
      <c r="AJ1228">
        <v>4.1104914000000001E-3</v>
      </c>
      <c r="AM1228" s="27" t="s">
        <v>11</v>
      </c>
      <c r="AN1228" s="21"/>
      <c r="AO1228" s="21">
        <f>SUM(A1250:R1254)/56</f>
        <v>1.214592722223716E-3</v>
      </c>
      <c r="AP1228" s="21"/>
      <c r="AR1228" s="27" t="s">
        <v>11</v>
      </c>
      <c r="AS1228" s="21"/>
      <c r="AT1228" s="2">
        <f>((AO1228-AO$7)*100)/AO$7</f>
        <v>-22.856423023554651</v>
      </c>
      <c r="AZ1228" s="29" t="s">
        <v>43</v>
      </c>
      <c r="BA1228" t="s">
        <v>44</v>
      </c>
      <c r="BB1228" t="s">
        <v>45</v>
      </c>
      <c r="BC1228" t="s">
        <v>46</v>
      </c>
      <c r="BD1228" t="s">
        <v>47</v>
      </c>
      <c r="BE1228" t="s">
        <v>48</v>
      </c>
      <c r="BF1228" t="s">
        <v>49</v>
      </c>
      <c r="BG1228" t="s">
        <v>50</v>
      </c>
      <c r="BH1228" t="s">
        <v>51</v>
      </c>
      <c r="BI1228" s="36" t="s">
        <v>52</v>
      </c>
      <c r="BJ1228" s="36" t="s">
        <v>52</v>
      </c>
      <c r="BK1228" s="36" t="s">
        <v>52</v>
      </c>
      <c r="BL1228" s="47" t="s">
        <v>53</v>
      </c>
      <c r="BM1228" s="52" t="s">
        <v>52</v>
      </c>
      <c r="BN1228" s="52" t="s">
        <v>52</v>
      </c>
      <c r="BO1228" s="52" t="s">
        <v>52</v>
      </c>
      <c r="BP1228" s="52" t="s">
        <v>53</v>
      </c>
    </row>
    <row r="1229" spans="1:68" x14ac:dyDescent="0.25">
      <c r="A1229">
        <v>3.8132792999999998E-3</v>
      </c>
      <c r="B1229">
        <v>3.1194759999999999E-3</v>
      </c>
      <c r="C1229">
        <v>1.9219504999999999E-3</v>
      </c>
      <c r="D1229">
        <v>7.9162540000000004E-4</v>
      </c>
      <c r="E1229">
        <v>2.2516212999999999E-4</v>
      </c>
      <c r="F1229">
        <v>4.4415615000000002E-4</v>
      </c>
      <c r="G1229">
        <v>4.8984220000000004E-7</v>
      </c>
      <c r="H1229">
        <v>9.5384570000000006E-5</v>
      </c>
      <c r="I1229">
        <v>2.8208284999999998E-4</v>
      </c>
      <c r="J1229">
        <v>2.0009634E-4</v>
      </c>
      <c r="K1229">
        <v>2.6516832E-4</v>
      </c>
      <c r="L1229">
        <v>2.162361E-4</v>
      </c>
      <c r="M1229">
        <v>2.7122863999999998E-4</v>
      </c>
      <c r="N1229">
        <v>4.1973675000000002E-4</v>
      </c>
      <c r="O1229">
        <v>5.5684899999999999E-4</v>
      </c>
      <c r="P1229">
        <v>5.5577529999999999E-4</v>
      </c>
      <c r="Q1229">
        <v>5.7990063000000003E-4</v>
      </c>
      <c r="R1229">
        <v>2.6270526E-4</v>
      </c>
      <c r="S1229">
        <v>2.6753801999999999E-11</v>
      </c>
      <c r="T1229" t="s">
        <v>0</v>
      </c>
      <c r="U1229">
        <v>2.2264358E-3</v>
      </c>
      <c r="V1229">
        <v>2.4345847999999999E-3</v>
      </c>
      <c r="W1229">
        <v>2.9185791000000002E-3</v>
      </c>
      <c r="X1229">
        <v>3.0648985000000001E-3</v>
      </c>
      <c r="Y1229">
        <v>2.8761642000000001E-3</v>
      </c>
      <c r="Z1229">
        <v>2.8610239000000002E-3</v>
      </c>
      <c r="AA1229">
        <v>2.8928395000000001E-3</v>
      </c>
      <c r="AB1229">
        <v>3.0465586999999998E-3</v>
      </c>
      <c r="AC1229">
        <v>3.7274311999999999E-3</v>
      </c>
      <c r="AD1229">
        <v>3.5490226E-3</v>
      </c>
      <c r="AE1229">
        <v>3.4621401999999999E-3</v>
      </c>
      <c r="AF1229">
        <v>3.7147784999999999E-3</v>
      </c>
      <c r="AG1229">
        <v>3.6470497000000001E-3</v>
      </c>
      <c r="AH1229">
        <v>3.7527792E-3</v>
      </c>
      <c r="AI1229">
        <v>3.9115655000000003E-3</v>
      </c>
      <c r="AJ1229">
        <v>4.0387082999999999E-3</v>
      </c>
      <c r="AM1229" s="27" t="s">
        <v>14</v>
      </c>
      <c r="AN1229" s="21"/>
      <c r="AO1229" s="21">
        <f>SUM(E1227:R1231)/68</f>
        <v>1.3371106363253991E-3</v>
      </c>
      <c r="AP1229" s="21"/>
      <c r="AR1229" s="27" t="s">
        <v>14</v>
      </c>
      <c r="AS1229" s="21"/>
      <c r="AT1229" s="2">
        <f>((AO1229-AO$8)*100)/AO$8</f>
        <v>-20.445377571851797</v>
      </c>
      <c r="AZ1229" s="23" t="s">
        <v>1</v>
      </c>
      <c r="BA1229" s="21">
        <f>AO1224</f>
        <v>2.0303881342499999E-11</v>
      </c>
      <c r="BB1229" s="21">
        <f>BA1229*0.001</f>
        <v>2.0303881342499999E-14</v>
      </c>
      <c r="BC1229" s="21">
        <f>BB1229*80.8</f>
        <v>1.6405536124739999E-12</v>
      </c>
      <c r="BD1229" s="21">
        <f>BC1229*12</f>
        <v>1.9686643349687999E-11</v>
      </c>
      <c r="BE1229" s="21">
        <f>BD1229*1000</f>
        <v>1.9686643349687998E-8</v>
      </c>
      <c r="BF1229" s="21">
        <f>BE1229*0.000000000000000001</f>
        <v>1.9686643349687999E-26</v>
      </c>
      <c r="BG1229" s="1">
        <f>BF1229*BA$2</f>
        <v>6.9244814986025083E-12</v>
      </c>
      <c r="BH1229" s="1">
        <f>BG1229*365</f>
        <v>2.5274357469899154E-9</v>
      </c>
      <c r="BI1229" s="22">
        <f>BH1229*BD$2</f>
        <v>1.4951383826361455E-8</v>
      </c>
      <c r="BJ1229" s="22">
        <f>BH1229*BD$3</f>
        <v>2.9902767652722909E-8</v>
      </c>
      <c r="BK1229" s="22">
        <f>BH1229*BD$4</f>
        <v>8.9708302958168721E-8</v>
      </c>
      <c r="BL1229" s="48">
        <f>AVERAGE(BI1229:BK1229)</f>
        <v>4.4854151479084361E-8</v>
      </c>
      <c r="BM1229" s="50">
        <f>BI1229-BI$8</f>
        <v>-7.9501435830679614E-9</v>
      </c>
      <c r="BN1229" s="50">
        <f>BJ1229-BJ$8</f>
        <v>-1.5900287166135923E-8</v>
      </c>
      <c r="BO1229" s="50">
        <f>BK1229-BK$8</f>
        <v>-4.7700861498407788E-8</v>
      </c>
      <c r="BP1229" s="50">
        <f>BL1229-BL$8</f>
        <v>-2.3850430749203894E-8</v>
      </c>
    </row>
    <row r="1230" spans="1:68" x14ac:dyDescent="0.25">
      <c r="A1230">
        <v>1.3374330000000001E-3</v>
      </c>
      <c r="B1230">
        <v>3.199837E-4</v>
      </c>
      <c r="C1230">
        <v>1.5539936000000001E-11</v>
      </c>
      <c r="D1230">
        <v>9.5167329999999993E-12</v>
      </c>
      <c r="E1230" t="s">
        <v>0</v>
      </c>
      <c r="F1230">
        <v>1.5118531999999999E-3</v>
      </c>
      <c r="G1230">
        <v>3.8125343000000002E-11</v>
      </c>
      <c r="H1230">
        <v>1.4301462000000001E-11</v>
      </c>
      <c r="I1230">
        <v>1.5220337000000001E-11</v>
      </c>
      <c r="J1230">
        <v>1.8205902000000001E-11</v>
      </c>
      <c r="K1230">
        <v>1.4982909999999999E-11</v>
      </c>
      <c r="L1230">
        <v>1.2574235999999999E-11</v>
      </c>
      <c r="M1230">
        <v>9.9921109999999997E-12</v>
      </c>
      <c r="N1230">
        <v>9.8052660000000004E-12</v>
      </c>
      <c r="O1230">
        <v>1.0362059E-11</v>
      </c>
      <c r="P1230">
        <v>1.2069990000000001E-11</v>
      </c>
      <c r="Q1230">
        <v>1.1109165E-11</v>
      </c>
      <c r="R1230">
        <v>6.8372534000000001E-12</v>
      </c>
      <c r="S1230">
        <v>4.3927877999999998E-12</v>
      </c>
      <c r="T1230" t="s">
        <v>0</v>
      </c>
      <c r="U1230">
        <v>2.1955713E-3</v>
      </c>
      <c r="V1230">
        <v>9.9420889999999999E-4</v>
      </c>
      <c r="W1230">
        <v>9.3903544000000004E-4</v>
      </c>
      <c r="X1230">
        <v>1.1036358E-3</v>
      </c>
      <c r="Y1230">
        <v>1.031754E-3</v>
      </c>
      <c r="Z1230">
        <v>8.5782852999999998E-4</v>
      </c>
      <c r="AA1230">
        <v>7.2458205999999996E-4</v>
      </c>
      <c r="AB1230">
        <v>1.1693706999999999E-3</v>
      </c>
      <c r="AC1230">
        <v>3.9639402999999997E-3</v>
      </c>
      <c r="AD1230">
        <v>8.8435504999999999E-4</v>
      </c>
      <c r="AE1230">
        <v>2.8393251000000001E-5</v>
      </c>
      <c r="AF1230">
        <v>6.4813025999999995E-4</v>
      </c>
      <c r="AG1230">
        <v>1.5796441999999999E-3</v>
      </c>
      <c r="AH1230">
        <v>2.0948099999999999E-3</v>
      </c>
      <c r="AI1230">
        <v>2.4162115999999999E-3</v>
      </c>
      <c r="AJ1230">
        <v>2.1974389999999998E-3</v>
      </c>
      <c r="AM1230" s="30" t="s">
        <v>17</v>
      </c>
      <c r="AN1230" s="21"/>
      <c r="AO1230" s="21">
        <f>SUM(S1250:Z1254)/35</f>
        <v>2.0988287926731217E-3</v>
      </c>
      <c r="AP1230" s="21"/>
      <c r="AR1230" s="30" t="s">
        <v>17</v>
      </c>
      <c r="AS1230" s="21"/>
      <c r="AT1230" s="2">
        <f>((AO1230-AO$9)*100)/AO$9</f>
        <v>-26.066503610944764</v>
      </c>
      <c r="AZ1230" s="23" t="s">
        <v>2</v>
      </c>
      <c r="BA1230" s="21">
        <f t="shared" ref="BA1230:BA1241" si="501">AO1225</f>
        <v>9.3507331382352941E-11</v>
      </c>
      <c r="BB1230" s="21">
        <f t="shared" ref="BB1230:BB1242" si="502">BA1230*0.001</f>
        <v>9.3507331382352946E-14</v>
      </c>
      <c r="BC1230" s="21">
        <f t="shared" ref="BC1230:BC1242" si="503">BB1230*80.8</f>
        <v>7.5553923756941172E-12</v>
      </c>
      <c r="BD1230" s="21">
        <f t="shared" ref="BD1230:BD1242" si="504">BC1230*12</f>
        <v>9.0664708508329399E-11</v>
      </c>
      <c r="BE1230" s="21">
        <f t="shared" ref="BE1230:BE1242" si="505">BD1230*1000</f>
        <v>9.0664708508329404E-8</v>
      </c>
      <c r="BF1230" s="21">
        <f t="shared" ref="BF1230:BF1242" si="506">BE1230*0.000000000000000001</f>
        <v>9.0664708508329415E-26</v>
      </c>
      <c r="BG1230" s="1">
        <f>BF1230*BA$2</f>
        <v>3.1889951247177248E-11</v>
      </c>
      <c r="BH1230" s="1">
        <f t="shared" ref="BH1230:BH1241" si="507">BG1230*365</f>
        <v>1.1639832205219695E-8</v>
      </c>
      <c r="BI1230" s="22">
        <f t="shared" ref="BI1230" si="508">BH1230*BD$2</f>
        <v>6.8856982489841039E-8</v>
      </c>
      <c r="BJ1230" s="22">
        <f t="shared" ref="BJ1230:BJ1242" si="509">BH1230*BD$3</f>
        <v>1.3771396497968208E-7</v>
      </c>
      <c r="BK1230" s="22">
        <f t="shared" ref="BK1230:BK1242" si="510">BH1230*BD$4</f>
        <v>4.1314189493904629E-7</v>
      </c>
      <c r="BL1230" s="48">
        <f t="shared" ref="BL1230" si="511">AVERAGE(BI1230:BK1230)</f>
        <v>2.0657094746952312E-7</v>
      </c>
      <c r="BM1230" s="50">
        <f>BI1230-BI$9</f>
        <v>2.8934732007999202E-8</v>
      </c>
      <c r="BN1230" s="50">
        <f>BJ1230-BJ$9</f>
        <v>5.7869464015998404E-8</v>
      </c>
      <c r="BO1230" s="50">
        <f>BK1230-BK$9</f>
        <v>1.7360839204799524E-7</v>
      </c>
      <c r="BP1230" s="50">
        <f>BL1230-BL$9</f>
        <v>8.6804196023997592E-8</v>
      </c>
    </row>
    <row r="1231" spans="1:68" x14ac:dyDescent="0.25">
      <c r="A1231">
        <v>8.6950590000000005E-12</v>
      </c>
      <c r="B1231">
        <v>4.9668646000000003E-12</v>
      </c>
      <c r="C1231">
        <v>1.9468938000000002E-12</v>
      </c>
      <c r="D1231" t="s">
        <v>0</v>
      </c>
      <c r="E1231" t="s">
        <v>0</v>
      </c>
      <c r="F1231">
        <v>4.6161569999999999E-4</v>
      </c>
      <c r="G1231">
        <v>3.6797588000000002E-12</v>
      </c>
      <c r="H1231">
        <v>2.234012E-12</v>
      </c>
      <c r="I1231">
        <v>1.580068E-12</v>
      </c>
      <c r="J1231">
        <v>8.4632875999999996E-13</v>
      </c>
      <c r="K1231">
        <v>3.7779846000000002E-13</v>
      </c>
      <c r="L1231">
        <v>2.5550008000000001E-13</v>
      </c>
      <c r="M1231">
        <v>5.8180105000000001E-13</v>
      </c>
      <c r="N1231">
        <v>8.5605760000000002E-13</v>
      </c>
      <c r="O1231">
        <v>9.901252E-13</v>
      </c>
      <c r="P1231">
        <v>1.065009E-12</v>
      </c>
      <c r="Q1231">
        <v>8.3054090000000003E-13</v>
      </c>
      <c r="R1231">
        <v>1.0441537999999999E-12</v>
      </c>
      <c r="S1231">
        <v>2.0404253000000001E-12</v>
      </c>
      <c r="T1231" t="s">
        <v>0</v>
      </c>
      <c r="U1231" t="s">
        <v>0</v>
      </c>
      <c r="V1231">
        <v>1.1952786000000001E-11</v>
      </c>
      <c r="W1231">
        <v>1.1227337E-11</v>
      </c>
      <c r="X1231">
        <v>1.3889888E-11</v>
      </c>
      <c r="Y1231">
        <v>1.7160160000000001E-11</v>
      </c>
      <c r="Z1231">
        <v>8.178582E-12</v>
      </c>
      <c r="AA1231">
        <v>3.3611395000000001E-12</v>
      </c>
      <c r="AB1231">
        <v>1.7705563E-11</v>
      </c>
      <c r="AC1231" t="s">
        <v>0</v>
      </c>
      <c r="AD1231">
        <v>3.2732195E-11</v>
      </c>
      <c r="AE1231">
        <v>5.4662285999999998E-12</v>
      </c>
      <c r="AF1231">
        <v>2.0186383000000002E-12</v>
      </c>
      <c r="AG1231">
        <v>9.8208939999999997E-13</v>
      </c>
      <c r="AH1231">
        <v>4.2565396000000001E-12</v>
      </c>
      <c r="AI1231">
        <v>9.4390224999999997E-12</v>
      </c>
      <c r="AJ1231">
        <v>6.9027894999999996E-12</v>
      </c>
      <c r="AM1231" s="30" t="s">
        <v>19</v>
      </c>
      <c r="AN1231" s="21"/>
      <c r="AO1231" s="21">
        <f>SUM(S1227:AB1231)/44</f>
        <v>2.3658460465150566E-3</v>
      </c>
      <c r="AP1231" s="21"/>
      <c r="AR1231" s="30" t="s">
        <v>19</v>
      </c>
      <c r="AS1231" s="21"/>
      <c r="AT1231" s="2">
        <f>((AO1231-AO$10)*100)/AO$10</f>
        <v>-10.611908369417838</v>
      </c>
      <c r="AZ1231" s="26" t="s">
        <v>5</v>
      </c>
      <c r="BA1231" s="21">
        <f t="shared" si="501"/>
        <v>1.9689771276153296E-3</v>
      </c>
      <c r="BB1231" s="21">
        <f t="shared" si="502"/>
        <v>1.9689771276153295E-6</v>
      </c>
      <c r="BC1231" s="21">
        <f t="shared" si="503"/>
        <v>1.5909335191131862E-4</v>
      </c>
      <c r="BD1231" s="21">
        <f t="shared" si="504"/>
        <v>1.9091202229358235E-3</v>
      </c>
      <c r="BE1231" s="21">
        <f t="shared" si="505"/>
        <v>1.9091202229358235</v>
      </c>
      <c r="BF1231" s="21">
        <f t="shared" si="506"/>
        <v>1.9091202229358235E-18</v>
      </c>
      <c r="BG1231" s="1">
        <f>BF1231*BA$2</f>
        <v>6.7150440161433192E-4</v>
      </c>
      <c r="BH1231" s="1">
        <f t="shared" si="507"/>
        <v>0.24509910658923115</v>
      </c>
      <c r="BI1231" s="22">
        <f>BH1231*BD$2</f>
        <v>1.4499165102330471</v>
      </c>
      <c r="BJ1231" s="22">
        <f t="shared" si="509"/>
        <v>2.8998330204660943</v>
      </c>
      <c r="BK1231" s="22">
        <f t="shared" si="510"/>
        <v>8.6994990613982832</v>
      </c>
      <c r="BL1231" s="48">
        <f>AVERAGE(BI1231:BK1231)</f>
        <v>4.3497495306991416</v>
      </c>
      <c r="BM1231" s="50">
        <f>BI1231-BI$10</f>
        <v>-0.11408284463759499</v>
      </c>
      <c r="BN1231" s="50">
        <f>BJ1231-BJ$10</f>
        <v>-0.22816568927518999</v>
      </c>
      <c r="BO1231" s="50">
        <f>BK1231-BK$10</f>
        <v>-0.68449706782556952</v>
      </c>
      <c r="BP1231" s="50">
        <f>BL1231-BL$10</f>
        <v>-0.34224853391278476</v>
      </c>
    </row>
    <row r="1232" spans="1:68" x14ac:dyDescent="0.25">
      <c r="A1232">
        <v>3.0376114E-12</v>
      </c>
      <c r="B1232">
        <v>2.9691360000000001E-12</v>
      </c>
      <c r="C1232" t="s">
        <v>0</v>
      </c>
      <c r="D1232" t="s">
        <v>0</v>
      </c>
      <c r="E1232" t="s">
        <v>0</v>
      </c>
      <c r="F1232">
        <v>2.5683934000000001E-11</v>
      </c>
      <c r="G1232">
        <v>3.1252308000000001E-12</v>
      </c>
      <c r="H1232">
        <v>2.2606348000000002E-12</v>
      </c>
      <c r="I1232">
        <v>1.7861291000000001E-12</v>
      </c>
      <c r="J1232">
        <v>9.7793880000000009E-13</v>
      </c>
      <c r="K1232">
        <v>6.9803104000000002E-13</v>
      </c>
      <c r="L1232">
        <v>4.5722980000000005E-13</v>
      </c>
      <c r="M1232">
        <v>3.6941602999999998E-13</v>
      </c>
      <c r="N1232">
        <v>3.4246419999999999E-13</v>
      </c>
      <c r="O1232">
        <v>3.2200243000000002E-13</v>
      </c>
      <c r="P1232">
        <v>3.2717777000000001E-13</v>
      </c>
      <c r="Q1232">
        <v>3.9514502E-13</v>
      </c>
      <c r="R1232">
        <v>7.5138626000000003E-13</v>
      </c>
      <c r="S1232">
        <v>1.1136599000000001E-12</v>
      </c>
      <c r="T1232" t="s">
        <v>0</v>
      </c>
      <c r="U1232" t="s">
        <v>0</v>
      </c>
      <c r="V1232">
        <v>9.8321049999999994E-7</v>
      </c>
      <c r="W1232">
        <v>7.4216015000000007E-12</v>
      </c>
      <c r="X1232">
        <v>9.5579200000000005E-13</v>
      </c>
      <c r="Y1232">
        <v>6.1573224000000004E-13</v>
      </c>
      <c r="Z1232">
        <v>6.2344134999999999E-13</v>
      </c>
      <c r="AA1232">
        <v>4.0179904000000002E-12</v>
      </c>
      <c r="AB1232">
        <v>1.7366487999999999E-11</v>
      </c>
      <c r="AC1232" t="s">
        <v>0</v>
      </c>
      <c r="AD1232">
        <v>2.2306838999999999E-11</v>
      </c>
      <c r="AE1232">
        <v>9.4054489999999995E-12</v>
      </c>
      <c r="AF1232">
        <v>4.2509616E-12</v>
      </c>
      <c r="AG1232">
        <v>2.7967414000000001E-12</v>
      </c>
      <c r="AH1232">
        <v>2.4777467000000001E-12</v>
      </c>
      <c r="AI1232">
        <v>2.7231515999999999E-12</v>
      </c>
      <c r="AJ1232">
        <v>2.3117602E-12</v>
      </c>
      <c r="AM1232" s="28" t="s">
        <v>22</v>
      </c>
      <c r="AN1232" s="21"/>
      <c r="AO1232" s="1">
        <f>(SUM(B1241:O1249)+SUM(P1241:R1245))/140</f>
        <v>3.040959173621583E-5</v>
      </c>
      <c r="AP1232" s="21"/>
      <c r="AR1232" s="28" t="s">
        <v>22</v>
      </c>
      <c r="AS1232" s="21"/>
      <c r="AT1232" s="2">
        <f>((AO1232-AO$11)*100)/AO$11</f>
        <v>-44.118194860233928</v>
      </c>
      <c r="AU1232">
        <f>SUM(AT1232:AT1235)/4</f>
        <v>-55.406936285806225</v>
      </c>
      <c r="AZ1232" s="26" t="s">
        <v>8</v>
      </c>
      <c r="BA1232" s="21">
        <f t="shared" si="501"/>
        <v>2.4519370448864938E-3</v>
      </c>
      <c r="BB1232" s="21">
        <f t="shared" si="502"/>
        <v>2.451937044886494E-6</v>
      </c>
      <c r="BC1232" s="21">
        <f t="shared" si="503"/>
        <v>1.9811651322682871E-4</v>
      </c>
      <c r="BD1232" s="21">
        <f t="shared" si="504"/>
        <v>2.3773981587219446E-3</v>
      </c>
      <c r="BE1232" s="21">
        <f t="shared" si="505"/>
        <v>2.3773981587219448</v>
      </c>
      <c r="BF1232" s="21">
        <f t="shared" si="506"/>
        <v>2.3773981587219449E-18</v>
      </c>
      <c r="BG1232" s="1">
        <f t="shared" ref="BG1232:BG1239" si="512">BF1232*BA$2</f>
        <v>8.3621414135806333E-4</v>
      </c>
      <c r="BH1232" s="1">
        <f t="shared" si="507"/>
        <v>0.30521816159569309</v>
      </c>
      <c r="BI1232" s="22">
        <f>BH1232*BD$2</f>
        <v>1.8055588120206447</v>
      </c>
      <c r="BJ1232" s="22">
        <f t="shared" si="509"/>
        <v>3.6111176240412894</v>
      </c>
      <c r="BK1232" s="22">
        <f t="shared" si="510"/>
        <v>10.833352872123868</v>
      </c>
      <c r="BL1232" s="48">
        <f t="shared" ref="BL1232:BL1241" si="513">AVERAGE(BI1232:BK1232)</f>
        <v>5.4166764360619339</v>
      </c>
      <c r="BM1232" s="50">
        <f>BI1232-BI$11</f>
        <v>0.24312675669604844</v>
      </c>
      <c r="BN1232" s="50">
        <f>BJ1232-BJ$11</f>
        <v>0.48625351339209688</v>
      </c>
      <c r="BO1232" s="50">
        <f>BK1232-BK$11</f>
        <v>1.4587605401762893</v>
      </c>
      <c r="BP1232" s="50">
        <f>BL1232-BL$11</f>
        <v>0.72938027008814466</v>
      </c>
    </row>
    <row r="1233" spans="1:68" x14ac:dyDescent="0.25">
      <c r="A1233">
        <v>1.7472759999999999E-12</v>
      </c>
      <c r="B1233">
        <v>1.3381135E-12</v>
      </c>
      <c r="C1233" t="s">
        <v>0</v>
      </c>
      <c r="D1233" t="s">
        <v>0</v>
      </c>
      <c r="E1233" t="s">
        <v>0</v>
      </c>
      <c r="F1233">
        <v>2.9870999999999998E-11</v>
      </c>
      <c r="G1233">
        <v>1.885805E-12</v>
      </c>
      <c r="H1233">
        <v>9.6839159999999999E-13</v>
      </c>
      <c r="I1233">
        <v>8.2812239999999998E-13</v>
      </c>
      <c r="J1233">
        <v>6.4458049999999995E-13</v>
      </c>
      <c r="K1233">
        <v>5.8541300000000004E-13</v>
      </c>
      <c r="L1233">
        <v>4.3936953999999998E-13</v>
      </c>
      <c r="M1233">
        <v>3.6635926000000002E-13</v>
      </c>
      <c r="N1233">
        <v>3.4174603E-13</v>
      </c>
      <c r="O1233">
        <v>3.7666180000000001E-13</v>
      </c>
      <c r="P1233">
        <v>4.3904029999999999E-13</v>
      </c>
      <c r="Q1233">
        <v>5.6085875999999997E-13</v>
      </c>
      <c r="R1233">
        <v>6.9277810000000002E-13</v>
      </c>
      <c r="S1233">
        <v>6.9839969999999996E-13</v>
      </c>
      <c r="T1233" t="s">
        <v>0</v>
      </c>
      <c r="U1233" t="s">
        <v>0</v>
      </c>
      <c r="V1233">
        <v>7.1382390000000002E-4</v>
      </c>
      <c r="W1233">
        <v>7.6491570000000004E-12</v>
      </c>
      <c r="X1233">
        <v>9.0288026000000001E-13</v>
      </c>
      <c r="Y1233">
        <v>9.1269589999999999E-13</v>
      </c>
      <c r="Z1233">
        <v>1.7661412999999999E-12</v>
      </c>
      <c r="AA1233">
        <v>6.2313069999999999E-12</v>
      </c>
      <c r="AB1233">
        <v>2.1154514000000001E-11</v>
      </c>
      <c r="AC1233" t="s">
        <v>0</v>
      </c>
      <c r="AD1233">
        <v>4.3504509999999998E-11</v>
      </c>
      <c r="AE1233">
        <v>1.0486682E-11</v>
      </c>
      <c r="AF1233">
        <v>3.0146762000000001E-12</v>
      </c>
      <c r="AG1233">
        <v>2.5075100000000001E-12</v>
      </c>
      <c r="AH1233">
        <v>2.4416382999999999E-12</v>
      </c>
      <c r="AI1233">
        <v>2.5199725E-12</v>
      </c>
      <c r="AJ1233">
        <v>2.2638902000000001E-12</v>
      </c>
      <c r="AM1233" s="28" t="s">
        <v>25</v>
      </c>
      <c r="AN1233" s="21"/>
      <c r="AO1233" s="21">
        <f>SUM(E1232:R1240)/126</f>
        <v>8.4710800453578702E-6</v>
      </c>
      <c r="AP1233" s="21"/>
      <c r="AR1233" s="28" t="s">
        <v>25</v>
      </c>
      <c r="AS1233" s="21"/>
      <c r="AT1233" s="2">
        <f>((AO1233-AO$12)*100)/AO$12</f>
        <v>-76.362107688265425</v>
      </c>
      <c r="AZ1233" s="27" t="s">
        <v>11</v>
      </c>
      <c r="BA1233" s="21">
        <f t="shared" si="501"/>
        <v>1.214592722223716E-3</v>
      </c>
      <c r="BB1233" s="21">
        <f t="shared" si="502"/>
        <v>1.2145927222237161E-6</v>
      </c>
      <c r="BC1233" s="21">
        <f t="shared" si="503"/>
        <v>9.8139091955676258E-5</v>
      </c>
      <c r="BD1233" s="21">
        <f t="shared" si="504"/>
        <v>1.177669103468115E-3</v>
      </c>
      <c r="BE1233" s="21">
        <f t="shared" si="505"/>
        <v>1.177669103468115</v>
      </c>
      <c r="BF1233" s="21">
        <f t="shared" si="506"/>
        <v>1.1776691034681151E-18</v>
      </c>
      <c r="BG1233" s="1">
        <f t="shared" si="512"/>
        <v>4.142274421083575E-4</v>
      </c>
      <c r="BH1233" s="1">
        <f t="shared" si="507"/>
        <v>0.15119301636955049</v>
      </c>
      <c r="BI1233" s="22">
        <f t="shared" ref="BI1233:BI1242" si="514">BH1233*BD$2</f>
        <v>0.89440248769873854</v>
      </c>
      <c r="BJ1233" s="22">
        <f t="shared" si="509"/>
        <v>1.7888049753974771</v>
      </c>
      <c r="BK1233" s="22">
        <f t="shared" si="510"/>
        <v>5.366414926192431</v>
      </c>
      <c r="BL1233" s="48">
        <f t="shared" si="513"/>
        <v>2.6832074630962155</v>
      </c>
      <c r="BM1233" s="50">
        <f>BI1233-BI$12</f>
        <v>-0.26499732593944814</v>
      </c>
      <c r="BN1233" s="50">
        <f>BJ1233-BJ$12</f>
        <v>-0.52999465187889627</v>
      </c>
      <c r="BO1233" s="50">
        <f>BK1233-BK$12</f>
        <v>-1.589983955636689</v>
      </c>
      <c r="BP1233" s="50">
        <f>BL1233-BL$12</f>
        <v>-0.79499197781834452</v>
      </c>
    </row>
    <row r="1234" spans="1:68" x14ac:dyDescent="0.25">
      <c r="A1234">
        <v>1.709574E-12</v>
      </c>
      <c r="B1234">
        <v>9.5838460000000003E-13</v>
      </c>
      <c r="C1234" t="s">
        <v>0</v>
      </c>
      <c r="D1234" t="s">
        <v>0</v>
      </c>
      <c r="E1234" t="s">
        <v>0</v>
      </c>
      <c r="F1234">
        <v>1.0416761000000001E-11</v>
      </c>
      <c r="G1234">
        <v>1.1813802000000001E-12</v>
      </c>
      <c r="H1234">
        <v>6.2169299999999996E-13</v>
      </c>
      <c r="I1234">
        <v>3.5198838000000001E-13</v>
      </c>
      <c r="J1234">
        <v>3.2052288000000002E-13</v>
      </c>
      <c r="K1234">
        <v>3.9271434E-13</v>
      </c>
      <c r="L1234">
        <v>3.5952147000000002E-13</v>
      </c>
      <c r="M1234">
        <v>3.2850257999999998E-13</v>
      </c>
      <c r="N1234">
        <v>3.5805142E-13</v>
      </c>
      <c r="O1234">
        <v>4.7425995000000001E-13</v>
      </c>
      <c r="P1234">
        <v>5.6877734000000003E-13</v>
      </c>
      <c r="Q1234">
        <v>6.7687919999999998E-13</v>
      </c>
      <c r="R1234">
        <v>7.3272913999999998E-13</v>
      </c>
      <c r="S1234">
        <v>4.5849403000000004E-13</v>
      </c>
      <c r="T1234" t="s">
        <v>0</v>
      </c>
      <c r="U1234" t="s">
        <v>0</v>
      </c>
      <c r="V1234" t="s">
        <v>0</v>
      </c>
      <c r="W1234">
        <v>3.0643983E-12</v>
      </c>
      <c r="X1234">
        <v>1.3264021000000001E-12</v>
      </c>
      <c r="Y1234">
        <v>1.2139622999999999E-12</v>
      </c>
      <c r="Z1234">
        <v>2.0560688999999999E-12</v>
      </c>
      <c r="AA1234">
        <v>3.7142463999999998E-12</v>
      </c>
      <c r="AB1234" t="s">
        <v>0</v>
      </c>
      <c r="AC1234" t="s">
        <v>0</v>
      </c>
      <c r="AD1234">
        <v>7.06728E-4</v>
      </c>
      <c r="AE1234">
        <v>1.4238298E-11</v>
      </c>
      <c r="AF1234">
        <v>3.1986705E-12</v>
      </c>
      <c r="AG1234">
        <v>2.523065E-12</v>
      </c>
      <c r="AH1234">
        <v>2.7111890000000001E-12</v>
      </c>
      <c r="AI1234">
        <v>2.9294422999999998E-12</v>
      </c>
      <c r="AJ1234">
        <v>2.5914703999999999E-12</v>
      </c>
      <c r="AM1234" s="35" t="s">
        <v>27</v>
      </c>
      <c r="AN1234" s="21"/>
      <c r="AO1234" s="21">
        <f>(SUM(S1241:AB1249)+SUM(P1246:R1249))/67</f>
        <v>1.5690153911556847E-5</v>
      </c>
      <c r="AP1234" s="21"/>
      <c r="AR1234" s="35" t="s">
        <v>27</v>
      </c>
      <c r="AS1234" s="21"/>
      <c r="AT1234" s="2">
        <f>((AO1234-AO$13)*100)/AO$13</f>
        <v>-44.853427639343415</v>
      </c>
      <c r="AZ1234" s="27" t="s">
        <v>14</v>
      </c>
      <c r="BA1234" s="21">
        <f t="shared" si="501"/>
        <v>1.3371106363253991E-3</v>
      </c>
      <c r="BB1234" s="21">
        <f t="shared" si="502"/>
        <v>1.3371106363253993E-6</v>
      </c>
      <c r="BC1234" s="21">
        <f t="shared" si="503"/>
        <v>1.0803853941509226E-4</v>
      </c>
      <c r="BD1234" s="21">
        <f t="shared" si="504"/>
        <v>1.2964624729811071E-3</v>
      </c>
      <c r="BE1234" s="21">
        <f t="shared" si="505"/>
        <v>1.2964624729811072</v>
      </c>
      <c r="BF1234" s="21">
        <f t="shared" si="506"/>
        <v>1.2964624729811072E-18</v>
      </c>
      <c r="BG1234" s="1">
        <f t="shared" si="512"/>
        <v>4.5601122793400976E-4</v>
      </c>
      <c r="BH1234" s="1">
        <f t="shared" si="507"/>
        <v>0.16644409819591355</v>
      </c>
      <c r="BI1234" s="22">
        <f t="shared" si="514"/>
        <v>0.98462229978486926</v>
      </c>
      <c r="BJ1234" s="22">
        <f t="shared" si="509"/>
        <v>1.9692445995697385</v>
      </c>
      <c r="BK1234" s="22">
        <f t="shared" si="510"/>
        <v>5.9077337987092156</v>
      </c>
      <c r="BL1234" s="48">
        <f t="shared" si="513"/>
        <v>2.9538668993546078</v>
      </c>
      <c r="BM1234" s="50">
        <f>BI1234-BI$13</f>
        <v>-0.25304594592160279</v>
      </c>
      <c r="BN1234" s="50">
        <f>BJ1234-BJ$13</f>
        <v>-0.50609189184320558</v>
      </c>
      <c r="BO1234" s="50">
        <f>BK1234-BK$13</f>
        <v>-1.5182756755296163</v>
      </c>
      <c r="BP1234" s="50">
        <f>BL1234-BL$13</f>
        <v>-0.75913783776480814</v>
      </c>
    </row>
    <row r="1235" spans="1:68" x14ac:dyDescent="0.25">
      <c r="A1235">
        <v>3.5612201000000001E-12</v>
      </c>
      <c r="B1235">
        <v>1.0073523999999999E-12</v>
      </c>
      <c r="C1235" t="s">
        <v>0</v>
      </c>
      <c r="D1235" t="s">
        <v>0</v>
      </c>
      <c r="E1235">
        <v>2.1104967000000001E-11</v>
      </c>
      <c r="F1235">
        <v>1.5202628999999999E-11</v>
      </c>
      <c r="G1235">
        <v>1.2155522999999999E-12</v>
      </c>
      <c r="H1235">
        <v>4.7089134000000001E-13</v>
      </c>
      <c r="I1235">
        <v>1.9119223999999999E-13</v>
      </c>
      <c r="J1235">
        <v>2.3192152000000001E-13</v>
      </c>
      <c r="K1235">
        <v>1.6999839000000001E-13</v>
      </c>
      <c r="L1235">
        <v>1.8478467E-13</v>
      </c>
      <c r="M1235">
        <v>3.2632176E-13</v>
      </c>
      <c r="N1235">
        <v>4.3532539999999999E-13</v>
      </c>
      <c r="O1235">
        <v>5.9870139999999996E-13</v>
      </c>
      <c r="P1235">
        <v>7.5258160000000003E-13</v>
      </c>
      <c r="Q1235">
        <v>8.6852677000000005E-13</v>
      </c>
      <c r="R1235">
        <v>1.5555427E-12</v>
      </c>
      <c r="S1235">
        <v>5.7528682999999999E-13</v>
      </c>
      <c r="T1235" t="s">
        <v>0</v>
      </c>
      <c r="U1235" t="s">
        <v>0</v>
      </c>
      <c r="V1235" t="s">
        <v>0</v>
      </c>
      <c r="W1235">
        <v>3.5870698999999999E-12</v>
      </c>
      <c r="X1235">
        <v>2.1961466999999998E-12</v>
      </c>
      <c r="Y1235">
        <v>2.0716475000000001E-12</v>
      </c>
      <c r="Z1235">
        <v>2.8190403999999999E-12</v>
      </c>
      <c r="AA1235">
        <v>7.5190549999999992E-12</v>
      </c>
      <c r="AB1235" t="s">
        <v>0</v>
      </c>
      <c r="AC1235" t="s">
        <v>0</v>
      </c>
      <c r="AD1235" t="s">
        <v>0</v>
      </c>
      <c r="AE1235">
        <v>2.9765961999999999E-12</v>
      </c>
      <c r="AF1235">
        <v>3.7112855999999999E-12</v>
      </c>
      <c r="AG1235">
        <v>3.127569E-12</v>
      </c>
      <c r="AH1235">
        <v>3.8272699999999997E-12</v>
      </c>
      <c r="AI1235">
        <v>4.7868323999999999E-12</v>
      </c>
      <c r="AJ1235">
        <v>4.8599024000000001E-12</v>
      </c>
      <c r="AM1235" s="35" t="s">
        <v>28</v>
      </c>
      <c r="AN1235" s="21"/>
      <c r="AO1235" s="21">
        <f>SUM(S1232:AB1240)/54</f>
        <v>1.0408555057432984E-4</v>
      </c>
      <c r="AP1235" s="2"/>
      <c r="AR1235" s="35" t="s">
        <v>28</v>
      </c>
      <c r="AS1235" s="21"/>
      <c r="AT1235" s="2">
        <f>((AO1235-AO$14)*100)/AO$14</f>
        <v>-56.294014955382131</v>
      </c>
      <c r="AZ1235" s="30" t="s">
        <v>17</v>
      </c>
      <c r="BA1235" s="21">
        <f t="shared" si="501"/>
        <v>2.0988287926731217E-3</v>
      </c>
      <c r="BB1235" s="21">
        <f t="shared" si="502"/>
        <v>2.0988287926731218E-6</v>
      </c>
      <c r="BC1235" s="21">
        <f t="shared" si="503"/>
        <v>1.6958536644798823E-4</v>
      </c>
      <c r="BD1235" s="21">
        <f t="shared" si="504"/>
        <v>2.0350243973758586E-3</v>
      </c>
      <c r="BE1235" s="21">
        <f t="shared" si="505"/>
        <v>2.0350243973758588</v>
      </c>
      <c r="BF1235" s="21">
        <f t="shared" si="506"/>
        <v>2.0350243973758591E-18</v>
      </c>
      <c r="BG1235" s="1">
        <f t="shared" si="512"/>
        <v>7.157893064109978E-4</v>
      </c>
      <c r="BH1235" s="1">
        <f t="shared" si="507"/>
        <v>0.2612630968400142</v>
      </c>
      <c r="BI1235" s="22">
        <f t="shared" si="514"/>
        <v>1.5455367540682652</v>
      </c>
      <c r="BJ1235" s="22">
        <f t="shared" si="509"/>
        <v>3.0910735081365304</v>
      </c>
      <c r="BK1235" s="22">
        <f t="shared" si="510"/>
        <v>9.2732205244095898</v>
      </c>
      <c r="BL1235" s="48">
        <f t="shared" si="513"/>
        <v>4.6366102622047949</v>
      </c>
      <c r="BM1235" s="50">
        <f>BI1235-BI$14</f>
        <v>-0.54490510186032703</v>
      </c>
      <c r="BN1235" s="50">
        <f>BJ1235-BJ$14</f>
        <v>-1.0898102037206541</v>
      </c>
      <c r="BO1235" s="50">
        <f>BK1235-BK$14</f>
        <v>-3.2694306111619635</v>
      </c>
      <c r="BP1235" s="50">
        <f>BL1235-BL$14</f>
        <v>-1.6347153055809818</v>
      </c>
    </row>
    <row r="1236" spans="1:68" x14ac:dyDescent="0.25">
      <c r="A1236">
        <v>6.8839535E-12</v>
      </c>
      <c r="B1236">
        <v>2.2472878999999998E-12</v>
      </c>
      <c r="C1236" t="s">
        <v>0</v>
      </c>
      <c r="D1236" t="s">
        <v>0</v>
      </c>
      <c r="E1236">
        <v>8.9803880000000003E-12</v>
      </c>
      <c r="F1236">
        <v>3.4786466E-12</v>
      </c>
      <c r="G1236">
        <v>9.6348700000000005E-13</v>
      </c>
      <c r="H1236">
        <v>2.5679512999999998E-13</v>
      </c>
      <c r="I1236">
        <v>1.7888524000000001E-13</v>
      </c>
      <c r="J1236">
        <v>1.0624213E-13</v>
      </c>
      <c r="K1236">
        <v>1.3162309000000001E-13</v>
      </c>
      <c r="L1236">
        <v>2.3385493000000002E-13</v>
      </c>
      <c r="M1236">
        <v>3.9369096999999998E-13</v>
      </c>
      <c r="N1236">
        <v>5.7876782999999997E-13</v>
      </c>
      <c r="O1236">
        <v>8.1390824000000003E-13</v>
      </c>
      <c r="P1236">
        <v>1.0752416000000001E-12</v>
      </c>
      <c r="Q1236">
        <v>1.4188039E-12</v>
      </c>
      <c r="R1236">
        <v>3.7206392000000001E-12</v>
      </c>
      <c r="S1236" t="s">
        <v>0</v>
      </c>
      <c r="T1236" t="s">
        <v>0</v>
      </c>
      <c r="U1236" t="s">
        <v>0</v>
      </c>
      <c r="V1236" t="s">
        <v>0</v>
      </c>
      <c r="W1236">
        <v>6.1298714E-12</v>
      </c>
      <c r="X1236">
        <v>2.7960076000000001E-12</v>
      </c>
      <c r="Y1236">
        <v>3.4347797999999999E-12</v>
      </c>
      <c r="Z1236">
        <v>3.9977280000000002E-12</v>
      </c>
      <c r="AA1236">
        <v>8.661176E-5</v>
      </c>
      <c r="AB1236" t="s">
        <v>0</v>
      </c>
      <c r="AC1236" t="s">
        <v>0</v>
      </c>
      <c r="AD1236" t="s">
        <v>0</v>
      </c>
      <c r="AE1236">
        <v>7.1728335000000002E-12</v>
      </c>
      <c r="AF1236">
        <v>3.4458043999999998E-12</v>
      </c>
      <c r="AG1236">
        <v>2.8947574000000002E-12</v>
      </c>
      <c r="AH1236">
        <v>4.8080952999999998E-12</v>
      </c>
      <c r="AI1236">
        <v>9.2344439999999999E-12</v>
      </c>
      <c r="AJ1236">
        <v>1.2966962000000001E-11</v>
      </c>
      <c r="AM1236" s="33" t="s">
        <v>29</v>
      </c>
      <c r="AN1236" s="21"/>
      <c r="AO1236" s="1">
        <f>(SUM(AC1227:AJ1249)+SUM(A1227:D1240))/173</f>
        <v>1.036020909002692E-3</v>
      </c>
      <c r="AP1236" s="21"/>
      <c r="AR1236" s="33" t="s">
        <v>29</v>
      </c>
      <c r="AS1236" s="21"/>
      <c r="AT1236" s="2">
        <f>((AO1236-AO$15)*100)/AO$15</f>
        <v>-12.435452596120593</v>
      </c>
      <c r="AZ1236" s="30" t="s">
        <v>19</v>
      </c>
      <c r="BA1236" s="21">
        <f t="shared" si="501"/>
        <v>2.3658460465150566E-3</v>
      </c>
      <c r="BB1236" s="21">
        <f t="shared" si="502"/>
        <v>2.3658460465150564E-6</v>
      </c>
      <c r="BC1236" s="21">
        <f t="shared" si="503"/>
        <v>1.9116036055841654E-4</v>
      </c>
      <c r="BD1236" s="21">
        <f t="shared" si="504"/>
        <v>2.2939243267009984E-3</v>
      </c>
      <c r="BE1236" s="21">
        <f t="shared" si="505"/>
        <v>2.2939243267009983</v>
      </c>
      <c r="BF1236" s="21">
        <f t="shared" si="506"/>
        <v>2.2939243267009985E-18</v>
      </c>
      <c r="BG1236" s="1">
        <f t="shared" si="512"/>
        <v>8.0685347305217573E-4</v>
      </c>
      <c r="BH1236" s="1">
        <f t="shared" si="507"/>
        <v>0.29450151766404414</v>
      </c>
      <c r="BI1236" s="22">
        <f t="shared" si="514"/>
        <v>1.7421630731009285</v>
      </c>
      <c r="BJ1236" s="22">
        <f t="shared" si="509"/>
        <v>3.4843261462018571</v>
      </c>
      <c r="BK1236" s="22">
        <f t="shared" si="510"/>
        <v>10.452978438605571</v>
      </c>
      <c r="BL1236" s="48">
        <f t="shared" si="513"/>
        <v>5.2264892193027856</v>
      </c>
      <c r="BM1236" s="50">
        <f>BI1236-BI$15</f>
        <v>-0.20682480808221393</v>
      </c>
      <c r="BN1236" s="50">
        <f>BJ1236-BJ$15</f>
        <v>-0.41364961616442786</v>
      </c>
      <c r="BO1236" s="50">
        <f>BK1236-BK$15</f>
        <v>-1.240948848493284</v>
      </c>
      <c r="BP1236" s="50">
        <f>BL1236-BL$15</f>
        <v>-0.62047442424664112</v>
      </c>
    </row>
    <row r="1237" spans="1:68" x14ac:dyDescent="0.25">
      <c r="A1237">
        <v>6.4351359999999995E-4</v>
      </c>
      <c r="B1237">
        <v>5.4580840000000004E-12</v>
      </c>
      <c r="C1237" t="s">
        <v>0</v>
      </c>
      <c r="D1237" t="s">
        <v>0</v>
      </c>
      <c r="E1237">
        <v>1.7261762999999999E-12</v>
      </c>
      <c r="F1237">
        <v>2.4729157999999999E-12</v>
      </c>
      <c r="G1237">
        <v>8.4863062999999999E-13</v>
      </c>
      <c r="H1237">
        <v>4.6773186000000001E-13</v>
      </c>
      <c r="I1237">
        <v>1.7049696E-13</v>
      </c>
      <c r="J1237">
        <v>1.1306780999999999E-13</v>
      </c>
      <c r="K1237">
        <v>9.8811496000000006E-14</v>
      </c>
      <c r="L1237">
        <v>1.2518047999999999E-13</v>
      </c>
      <c r="M1237">
        <v>2.5235697000000003E-13</v>
      </c>
      <c r="N1237">
        <v>6.8668990000000002E-13</v>
      </c>
      <c r="O1237">
        <v>1.0680440999999999E-12</v>
      </c>
      <c r="P1237">
        <v>1.5972643000000001E-12</v>
      </c>
      <c r="Q1237">
        <v>2.4692412E-12</v>
      </c>
      <c r="R1237">
        <v>2.2043727999999999E-11</v>
      </c>
      <c r="S1237" t="s">
        <v>0</v>
      </c>
      <c r="T1237" t="s">
        <v>0</v>
      </c>
      <c r="U1237" t="s">
        <v>0</v>
      </c>
      <c r="V1237" t="s">
        <v>0</v>
      </c>
      <c r="W1237">
        <v>3.9062190000000001E-12</v>
      </c>
      <c r="X1237">
        <v>3.1213218000000001E-12</v>
      </c>
      <c r="Y1237">
        <v>4.9449377E-12</v>
      </c>
      <c r="Z1237">
        <v>4.3402279999999996E-12</v>
      </c>
      <c r="AA1237">
        <v>1.0421558E-4</v>
      </c>
      <c r="AB1237" t="s">
        <v>0</v>
      </c>
      <c r="AC1237" t="s">
        <v>0</v>
      </c>
      <c r="AD1237" t="s">
        <v>0</v>
      </c>
      <c r="AE1237">
        <v>2.0017067000000001E-12</v>
      </c>
      <c r="AF1237">
        <v>1.7136808000000001E-12</v>
      </c>
      <c r="AG1237">
        <v>2.3762192000000001E-12</v>
      </c>
      <c r="AH1237">
        <v>7.3061279999999993E-12</v>
      </c>
      <c r="AI1237">
        <v>3.9690529999999996E-6</v>
      </c>
      <c r="AJ1237">
        <v>3.4340649999999999E-4</v>
      </c>
      <c r="AM1237" t="s">
        <v>30</v>
      </c>
      <c r="AN1237" s="21"/>
      <c r="AO1237" s="21">
        <f>SUM(U1255:W1256)/6</f>
        <v>3.9886118666666668E-3</v>
      </c>
      <c r="AP1237" s="21"/>
      <c r="AR1237" t="s">
        <v>30</v>
      </c>
      <c r="AT1237" s="2">
        <f>((AO1237-AO$16)*100)/AO$16</f>
        <v>20.238837605383349</v>
      </c>
      <c r="AZ1237" s="28" t="s">
        <v>22</v>
      </c>
      <c r="BA1237" s="21">
        <f t="shared" si="501"/>
        <v>3.040959173621583E-5</v>
      </c>
      <c r="BB1237" s="21">
        <f t="shared" si="502"/>
        <v>3.040959173621583E-8</v>
      </c>
      <c r="BC1237" s="21">
        <f t="shared" si="503"/>
        <v>2.457095012286239E-6</v>
      </c>
      <c r="BD1237" s="21">
        <f t="shared" si="504"/>
        <v>2.9485140147434869E-5</v>
      </c>
      <c r="BE1237" s="21">
        <f t="shared" si="505"/>
        <v>2.948514014743487E-2</v>
      </c>
      <c r="BF1237" s="21">
        <f t="shared" si="506"/>
        <v>2.9485140147434874E-20</v>
      </c>
      <c r="BG1237" s="1">
        <f t="shared" si="512"/>
        <v>1.0370955769758006E-5</v>
      </c>
      <c r="BH1237" s="1">
        <f t="shared" si="507"/>
        <v>3.7853988559616719E-3</v>
      </c>
      <c r="BI1237" s="22">
        <f t="shared" si="514"/>
        <v>2.2393032661169494E-2</v>
      </c>
      <c r="BJ1237" s="22">
        <f t="shared" si="509"/>
        <v>4.4786065322338989E-2</v>
      </c>
      <c r="BK1237" s="22">
        <f t="shared" si="510"/>
        <v>0.13435819596701698</v>
      </c>
      <c r="BL1237" s="48">
        <f t="shared" si="513"/>
        <v>6.717909798350849E-2</v>
      </c>
      <c r="BM1237" s="50">
        <f>BI1237-BI$16</f>
        <v>-1.7679102813270245E-2</v>
      </c>
      <c r="BN1237" s="50">
        <f>BJ1237-BJ$16</f>
        <v>-3.535820562654049E-2</v>
      </c>
      <c r="BO1237" s="50">
        <f>BK1237-BK$16</f>
        <v>-0.10607461687962147</v>
      </c>
      <c r="BP1237" s="50">
        <f>BL1237-BL$16</f>
        <v>-5.3037308439810721E-2</v>
      </c>
    </row>
    <row r="1238" spans="1:68" x14ac:dyDescent="0.25">
      <c r="A1238">
        <v>2.263794E-3</v>
      </c>
      <c r="B1238">
        <v>5.2959079999999998E-4</v>
      </c>
      <c r="C1238">
        <v>6.9343659999999998E-13</v>
      </c>
      <c r="D1238">
        <v>1.0781384E-12</v>
      </c>
      <c r="E1238">
        <v>1.6557715E-12</v>
      </c>
      <c r="F1238">
        <v>1.9279802999999998E-12</v>
      </c>
      <c r="G1238">
        <v>1.0686712E-12</v>
      </c>
      <c r="H1238">
        <v>7.8380585E-13</v>
      </c>
      <c r="I1238">
        <v>2.3346870000000002E-13</v>
      </c>
      <c r="J1238">
        <v>2.2154121999999999E-13</v>
      </c>
      <c r="K1238">
        <v>1.6653353999999999E-13</v>
      </c>
      <c r="L1238">
        <v>2.0589834000000001E-13</v>
      </c>
      <c r="M1238">
        <v>4.0987423000000001E-13</v>
      </c>
      <c r="N1238">
        <v>9.7365759999999994E-13</v>
      </c>
      <c r="O1238">
        <v>2.2467086999999999E-12</v>
      </c>
      <c r="P1238">
        <v>4.8438175999999997E-12</v>
      </c>
      <c r="Q1238">
        <v>5.7236316E-12</v>
      </c>
      <c r="R1238">
        <v>1.9893220000000001E-4</v>
      </c>
      <c r="S1238" t="s">
        <v>0</v>
      </c>
      <c r="T1238" t="s">
        <v>0</v>
      </c>
      <c r="U1238" t="s">
        <v>0</v>
      </c>
      <c r="V1238" t="s">
        <v>0</v>
      </c>
      <c r="W1238">
        <v>1.1435845E-12</v>
      </c>
      <c r="X1238">
        <v>2.0125887000000001E-12</v>
      </c>
      <c r="Y1238">
        <v>1.4391100000000001E-4</v>
      </c>
      <c r="Z1238">
        <v>6.8524025999999998E-4</v>
      </c>
      <c r="AA1238">
        <v>2.9472656999999998E-4</v>
      </c>
      <c r="AB1238" t="s">
        <v>0</v>
      </c>
      <c r="AC1238" t="s">
        <v>0</v>
      </c>
      <c r="AD1238" t="s">
        <v>0</v>
      </c>
      <c r="AE1238">
        <v>1.3666074999999999E-12</v>
      </c>
      <c r="AF1238">
        <v>3.2166754000000002E-12</v>
      </c>
      <c r="AG1238">
        <v>3.7861667000000003E-12</v>
      </c>
      <c r="AH1238">
        <v>9.5236934999999994E-12</v>
      </c>
      <c r="AI1238">
        <v>1.5024038E-4</v>
      </c>
      <c r="AJ1238">
        <v>9.8451159999999997E-4</v>
      </c>
      <c r="AM1238" t="s">
        <v>31</v>
      </c>
      <c r="AN1238" s="21"/>
      <c r="AO1238" s="21">
        <f>((SUM(A1223:Z1256)+SUM(AA1223:AJ1249))/895)</f>
        <v>8.4408715247295157E-4</v>
      </c>
      <c r="AP1238" s="21"/>
      <c r="AR1238" t="s">
        <v>31</v>
      </c>
      <c r="AT1238" s="2">
        <f>((AO1238-AO$17)*100)/AO$17</f>
        <v>-11.935714162257845</v>
      </c>
      <c r="AZ1238" s="28" t="s">
        <v>25</v>
      </c>
      <c r="BA1238" s="21">
        <f t="shared" si="501"/>
        <v>8.4710800453578702E-6</v>
      </c>
      <c r="BB1238" s="21">
        <f t="shared" si="502"/>
        <v>8.4710800453578708E-9</v>
      </c>
      <c r="BC1238" s="21">
        <f t="shared" si="503"/>
        <v>6.8446326766491591E-7</v>
      </c>
      <c r="BD1238" s="21">
        <f t="shared" si="504"/>
        <v>8.2135592119789905E-6</v>
      </c>
      <c r="BE1238" s="21">
        <f t="shared" si="505"/>
        <v>8.2135592119789904E-3</v>
      </c>
      <c r="BF1238" s="21">
        <f t="shared" si="506"/>
        <v>8.2135592119789916E-21</v>
      </c>
      <c r="BG1238" s="1">
        <f t="shared" si="512"/>
        <v>2.8889962494254308E-6</v>
      </c>
      <c r="BH1238" s="1">
        <f t="shared" si="507"/>
        <v>1.0544836310402823E-3</v>
      </c>
      <c r="BI1238" s="22">
        <f t="shared" si="514"/>
        <v>6.237938798276197E-3</v>
      </c>
      <c r="BJ1238" s="22">
        <f t="shared" si="509"/>
        <v>1.2475877596552394E-2</v>
      </c>
      <c r="BK1238" s="22">
        <f t="shared" si="510"/>
        <v>3.7427632789657182E-2</v>
      </c>
      <c r="BL1238" s="48">
        <f t="shared" si="513"/>
        <v>1.8713816394828591E-2</v>
      </c>
      <c r="BM1238" s="50">
        <f>BI1238-BI$17</f>
        <v>-2.0151633994470172E-2</v>
      </c>
      <c r="BN1238" s="50">
        <f>BJ1238-BJ$17</f>
        <v>-4.0303267988940343E-2</v>
      </c>
      <c r="BO1238" s="50">
        <f>BK1238-BK$17</f>
        <v>-0.12090980396682102</v>
      </c>
      <c r="BP1238" s="50">
        <f>BL1238-BL$17</f>
        <v>-6.0454901983410511E-2</v>
      </c>
    </row>
    <row r="1239" spans="1:68" x14ac:dyDescent="0.25">
      <c r="A1239">
        <v>1.1129121E-3</v>
      </c>
      <c r="B1239">
        <v>5.0311980000000003E-12</v>
      </c>
      <c r="C1239">
        <v>6.8853284000000004E-13</v>
      </c>
      <c r="D1239">
        <v>8.8037216000000003E-13</v>
      </c>
      <c r="E1239">
        <v>8.0638590000000002E-13</v>
      </c>
      <c r="F1239">
        <v>1.2192626000000001E-12</v>
      </c>
      <c r="G1239">
        <v>1.2959137E-12</v>
      </c>
      <c r="H1239">
        <v>7.6297665000000003E-13</v>
      </c>
      <c r="I1239">
        <v>5.7569420000000005E-13</v>
      </c>
      <c r="J1239">
        <v>6.3564784000000001E-13</v>
      </c>
      <c r="K1239">
        <v>7.3114909999999995E-13</v>
      </c>
      <c r="L1239">
        <v>8.3236040000000003E-13</v>
      </c>
      <c r="M1239">
        <v>1.3654655999999999E-12</v>
      </c>
      <c r="N1239">
        <v>2.6770016000000001E-12</v>
      </c>
      <c r="O1239">
        <v>5.2738850000000002E-12</v>
      </c>
      <c r="P1239">
        <v>1.3399336000000001E-5</v>
      </c>
      <c r="Q1239">
        <v>4.6120779999999999E-4</v>
      </c>
      <c r="R1239">
        <v>1.6690533999999999E-10</v>
      </c>
      <c r="S1239" t="s">
        <v>0</v>
      </c>
      <c r="T1239" t="s">
        <v>0</v>
      </c>
      <c r="U1239" t="s">
        <v>0</v>
      </c>
      <c r="V1239" t="s">
        <v>0</v>
      </c>
      <c r="W1239">
        <v>1.5319827999999999E-12</v>
      </c>
      <c r="X1239">
        <v>3.7823609999999998E-12</v>
      </c>
      <c r="Y1239">
        <v>1.8328020000000001E-4</v>
      </c>
      <c r="Z1239">
        <v>1.3260675E-3</v>
      </c>
      <c r="AA1239">
        <v>1.2545252999999999E-3</v>
      </c>
      <c r="AB1239" t="s">
        <v>0</v>
      </c>
      <c r="AC1239" t="s">
        <v>0</v>
      </c>
      <c r="AD1239" t="s">
        <v>0</v>
      </c>
      <c r="AE1239">
        <v>1.2433082999999999E-12</v>
      </c>
      <c r="AF1239">
        <v>3.2083722E-12</v>
      </c>
      <c r="AG1239">
        <v>3.6972644000000002E-6</v>
      </c>
      <c r="AH1239">
        <v>4.0505229999999998E-4</v>
      </c>
      <c r="AI1239">
        <v>7.3489086999999997E-4</v>
      </c>
      <c r="AJ1239">
        <v>1.2338405000000001E-3</v>
      </c>
      <c r="AZ1239" s="35" t="s">
        <v>27</v>
      </c>
      <c r="BA1239" s="21">
        <f t="shared" si="501"/>
        <v>1.5690153911556847E-5</v>
      </c>
      <c r="BB1239" s="21">
        <f t="shared" si="502"/>
        <v>1.5690153911556846E-8</v>
      </c>
      <c r="BC1239" s="21">
        <f t="shared" si="503"/>
        <v>1.2677644360537931E-6</v>
      </c>
      <c r="BD1239" s="21">
        <f t="shared" si="504"/>
        <v>1.5213173232645517E-5</v>
      </c>
      <c r="BE1239" s="21">
        <f t="shared" si="505"/>
        <v>1.5213173232645517E-2</v>
      </c>
      <c r="BF1239" s="21">
        <f t="shared" si="506"/>
        <v>1.5213173232645518E-20</v>
      </c>
      <c r="BG1239" s="1">
        <f t="shared" si="512"/>
        <v>5.3510054869845715E-6</v>
      </c>
      <c r="BH1239" s="1">
        <f t="shared" si="507"/>
        <v>1.9531170027493685E-3</v>
      </c>
      <c r="BI1239" s="22">
        <f t="shared" si="514"/>
        <v>1.155392456590707E-2</v>
      </c>
      <c r="BJ1239" s="22">
        <f t="shared" si="509"/>
        <v>2.3107849131814139E-2</v>
      </c>
      <c r="BK1239" s="22">
        <f t="shared" si="510"/>
        <v>6.9323547395442414E-2</v>
      </c>
      <c r="BL1239" s="48">
        <f t="shared" si="513"/>
        <v>3.4661773697721207E-2</v>
      </c>
      <c r="BM1239" s="50">
        <f>BI1239-BI$18</f>
        <v>-9.3973767957529469E-3</v>
      </c>
      <c r="BN1239" s="50">
        <f>BJ1239-BJ$18</f>
        <v>-1.8794753591505894E-2</v>
      </c>
      <c r="BO1239" s="50">
        <f>BK1239-BK$18</f>
        <v>-5.6384260774517692E-2</v>
      </c>
      <c r="BP1239" s="50">
        <f>BL1239-BL$18</f>
        <v>-2.8192130387258846E-2</v>
      </c>
    </row>
    <row r="1240" spans="1:68" x14ac:dyDescent="0.25">
      <c r="A1240" t="s">
        <v>0</v>
      </c>
      <c r="B1240" t="s">
        <v>0</v>
      </c>
      <c r="C1240">
        <v>5.6090244999999996E-13</v>
      </c>
      <c r="D1240">
        <v>1.8989031000000001E-12</v>
      </c>
      <c r="E1240">
        <v>2.9899686999999999E-7</v>
      </c>
      <c r="F1240">
        <v>1.3638717000000001E-12</v>
      </c>
      <c r="G1240">
        <v>8.920239E-13</v>
      </c>
      <c r="H1240">
        <v>5.1092289999999997E-13</v>
      </c>
      <c r="I1240">
        <v>4.3396375999999998E-13</v>
      </c>
      <c r="J1240">
        <v>4.4936057E-13</v>
      </c>
      <c r="K1240">
        <v>4.8724529999999998E-13</v>
      </c>
      <c r="L1240">
        <v>5.2544540000000002E-13</v>
      </c>
      <c r="M1240">
        <v>7.0022085999999999E-13</v>
      </c>
      <c r="N1240">
        <v>9.5852789999999996E-13</v>
      </c>
      <c r="O1240">
        <v>1.4500086E-12</v>
      </c>
      <c r="P1240">
        <v>3.4701850000000001E-12</v>
      </c>
      <c r="Q1240">
        <v>6.7171945999999999E-5</v>
      </c>
      <c r="R1240">
        <v>3.2634539999999999E-4</v>
      </c>
      <c r="S1240" t="s">
        <v>0</v>
      </c>
      <c r="T1240" t="s">
        <v>0</v>
      </c>
      <c r="U1240" t="s">
        <v>0</v>
      </c>
      <c r="V1240">
        <v>5.8335433000000005E-13</v>
      </c>
      <c r="W1240">
        <v>6.4311794000000003E-13</v>
      </c>
      <c r="X1240">
        <v>6.9883643999999996E-13</v>
      </c>
      <c r="Y1240">
        <v>1.4235432E-12</v>
      </c>
      <c r="Z1240">
        <v>3.9917290000000002E-12</v>
      </c>
      <c r="AA1240">
        <v>8.2723430000000004E-4</v>
      </c>
      <c r="AB1240" t="s">
        <v>0</v>
      </c>
      <c r="AC1240" t="s">
        <v>0</v>
      </c>
      <c r="AD1240" t="s">
        <v>0</v>
      </c>
      <c r="AE1240">
        <v>1.9514816999999999E-12</v>
      </c>
      <c r="AF1240">
        <v>2.5623155999999998E-12</v>
      </c>
      <c r="AG1240">
        <v>8.9367790000000004E-4</v>
      </c>
      <c r="AH1240">
        <v>1.6425601000000001E-4</v>
      </c>
      <c r="AI1240">
        <v>3.6530230000000001E-4</v>
      </c>
      <c r="AJ1240">
        <v>1.1908477999999999E-3</v>
      </c>
      <c r="AZ1240" s="35" t="s">
        <v>28</v>
      </c>
      <c r="BA1240" s="21">
        <f t="shared" si="501"/>
        <v>1.0408555057432984E-4</v>
      </c>
      <c r="BB1240" s="21">
        <f t="shared" si="502"/>
        <v>1.0408555057432983E-7</v>
      </c>
      <c r="BC1240" s="21">
        <f t="shared" si="503"/>
        <v>8.4101124864058498E-6</v>
      </c>
      <c r="BD1240" s="21">
        <f t="shared" si="504"/>
        <v>1.009213498368702E-4</v>
      </c>
      <c r="BE1240" s="21">
        <f t="shared" si="505"/>
        <v>0.10092134983687019</v>
      </c>
      <c r="BF1240" s="21">
        <f t="shared" si="506"/>
        <v>1.009213498368702E-19</v>
      </c>
      <c r="BG1240" s="1">
        <f>BF1240*BA$2</f>
        <v>3.5497570984871542E-5</v>
      </c>
      <c r="BH1240" s="1">
        <f t="shared" si="507"/>
        <v>1.2956613409478113E-2</v>
      </c>
      <c r="BI1240" s="22">
        <f t="shared" si="514"/>
        <v>7.6646577625406179E-2</v>
      </c>
      <c r="BJ1240" s="22">
        <f t="shared" si="509"/>
        <v>0.15329315525081236</v>
      </c>
      <c r="BK1240" s="22">
        <f t="shared" si="510"/>
        <v>0.4598794657524371</v>
      </c>
      <c r="BL1240" s="48">
        <f t="shared" si="513"/>
        <v>0.22993973287621858</v>
      </c>
      <c r="BM1240" s="50">
        <f>BI1240-BI$19</f>
        <v>-9.872203046604959E-2</v>
      </c>
      <c r="BN1240" s="50">
        <f>BJ1240-BJ$19</f>
        <v>-0.19744406093209918</v>
      </c>
      <c r="BO1240" s="50">
        <f>BK1240-BK$19</f>
        <v>-0.5923321827962974</v>
      </c>
      <c r="BP1240" s="50">
        <f>BL1240-BL$19</f>
        <v>-0.29616609139814865</v>
      </c>
    </row>
    <row r="1241" spans="1:68" x14ac:dyDescent="0.25">
      <c r="A1241" t="s">
        <v>0</v>
      </c>
      <c r="B1241" t="s">
        <v>0</v>
      </c>
      <c r="C1241">
        <v>1.3183016999999999E-12</v>
      </c>
      <c r="D1241">
        <v>2.3110788E-12</v>
      </c>
      <c r="E1241">
        <v>1.9997100000000002E-12</v>
      </c>
      <c r="F1241">
        <v>8.6663180000000004E-13</v>
      </c>
      <c r="G1241">
        <v>6.4346185000000002E-13</v>
      </c>
      <c r="H1241">
        <v>5.6374119999999996E-13</v>
      </c>
      <c r="I1241">
        <v>6.626792E-13</v>
      </c>
      <c r="J1241">
        <v>7.9126110000000003E-13</v>
      </c>
      <c r="K1241">
        <v>7.4031574E-13</v>
      </c>
      <c r="L1241">
        <v>6.9110765000000003E-13</v>
      </c>
      <c r="M1241">
        <v>7.7947295E-13</v>
      </c>
      <c r="N1241">
        <v>1.0032075000000001E-12</v>
      </c>
      <c r="O1241">
        <v>1.4796895E-12</v>
      </c>
      <c r="P1241">
        <v>3.6809583000000003E-12</v>
      </c>
      <c r="Q1241">
        <v>9.0586183999999995E-12</v>
      </c>
      <c r="R1241">
        <v>9.1027844999999995E-12</v>
      </c>
      <c r="S1241" t="s">
        <v>0</v>
      </c>
      <c r="T1241" t="s">
        <v>0</v>
      </c>
      <c r="U1241" t="s">
        <v>0</v>
      </c>
      <c r="V1241">
        <v>2.4748382999999998E-12</v>
      </c>
      <c r="W1241">
        <v>8.0532669999999998E-13</v>
      </c>
      <c r="X1241">
        <v>8.9406389999999996E-13</v>
      </c>
      <c r="Y1241">
        <v>1.3645776000000001E-12</v>
      </c>
      <c r="Z1241">
        <v>3.7873369999999998E-12</v>
      </c>
      <c r="AA1241">
        <v>1.0512399999999999E-3</v>
      </c>
      <c r="AB1241" t="s">
        <v>0</v>
      </c>
      <c r="AC1241" t="s">
        <v>0</v>
      </c>
      <c r="AD1241" t="s">
        <v>0</v>
      </c>
      <c r="AE1241">
        <v>9.6986285999999997E-4</v>
      </c>
      <c r="AF1241">
        <v>4.4071060000000003E-6</v>
      </c>
      <c r="AG1241">
        <v>4.1500909999999999E-12</v>
      </c>
      <c r="AH1241">
        <v>1.7218839E-12</v>
      </c>
      <c r="AI1241">
        <v>1.5787555000000001E-12</v>
      </c>
      <c r="AJ1241">
        <v>2.3054934999999999E-4</v>
      </c>
      <c r="AZ1241" s="33" t="s">
        <v>29</v>
      </c>
      <c r="BA1241" s="21">
        <f t="shared" si="501"/>
        <v>1.036020909002692E-3</v>
      </c>
      <c r="BB1241" s="21">
        <f t="shared" si="502"/>
        <v>1.0360209090026921E-6</v>
      </c>
      <c r="BC1241" s="21">
        <f t="shared" si="503"/>
        <v>8.3710489447417515E-5</v>
      </c>
      <c r="BD1241" s="21">
        <f t="shared" si="504"/>
        <v>1.0045258733690102E-3</v>
      </c>
      <c r="BE1241" s="21">
        <f t="shared" si="505"/>
        <v>1.0045258733690101</v>
      </c>
      <c r="BF1241" s="21">
        <f t="shared" si="506"/>
        <v>1.0045258733690103E-18</v>
      </c>
      <c r="BG1241" s="1">
        <f t="shared" ref="BG1241:BG1243" si="515">BF1241*BA$2</f>
        <v>3.5332690806944884E-4</v>
      </c>
      <c r="BH1241" s="1">
        <f t="shared" si="507"/>
        <v>0.12896432144534883</v>
      </c>
      <c r="BI1241" s="22">
        <f t="shared" si="514"/>
        <v>0.76290567312426394</v>
      </c>
      <c r="BJ1241" s="22">
        <f t="shared" si="509"/>
        <v>1.5258113462485279</v>
      </c>
      <c r="BK1241" s="22">
        <f t="shared" si="510"/>
        <v>4.5774340387455839</v>
      </c>
      <c r="BL1241" s="48">
        <f t="shared" si="513"/>
        <v>2.2887170193727919</v>
      </c>
      <c r="BM1241" s="50">
        <f>BI1241-BI$20</f>
        <v>-0.1083438173863952</v>
      </c>
      <c r="BN1241" s="50">
        <f>BJ1241-BJ$20</f>
        <v>-0.21668763477279041</v>
      </c>
      <c r="BO1241" s="50">
        <f>BK1241-BK$20</f>
        <v>-0.65006290431837144</v>
      </c>
      <c r="BP1241" s="50">
        <f>BL1241-BL$20</f>
        <v>-0.32503145215918572</v>
      </c>
    </row>
    <row r="1242" spans="1:68" x14ac:dyDescent="0.25">
      <c r="A1242" t="s">
        <v>0</v>
      </c>
      <c r="B1242">
        <v>1.4835126999999999E-12</v>
      </c>
      <c r="C1242">
        <v>6.4483976000000005E-13</v>
      </c>
      <c r="D1242">
        <v>1.0676260000000001E-12</v>
      </c>
      <c r="E1242">
        <v>5.5038504000000003E-13</v>
      </c>
      <c r="F1242">
        <v>5.4463430000000003E-13</v>
      </c>
      <c r="G1242">
        <v>7.5937682999999997E-13</v>
      </c>
      <c r="H1242">
        <v>1.0881333E-12</v>
      </c>
      <c r="I1242">
        <v>2.2068194000000001E-12</v>
      </c>
      <c r="J1242">
        <v>4.441565E-12</v>
      </c>
      <c r="K1242">
        <v>5.9737289999999997E-12</v>
      </c>
      <c r="L1242">
        <v>8.3228160000000004E-12</v>
      </c>
      <c r="M1242">
        <v>7.2424983000000001E-12</v>
      </c>
      <c r="N1242">
        <v>5.5184694000000001E-12</v>
      </c>
      <c r="O1242">
        <v>4.2394529999999998E-12</v>
      </c>
      <c r="P1242">
        <v>5.5962790000000003E-12</v>
      </c>
      <c r="Q1242">
        <v>6.7169157000000004E-12</v>
      </c>
      <c r="R1242">
        <v>8.6492349999999999E-12</v>
      </c>
      <c r="S1242" t="s">
        <v>0</v>
      </c>
      <c r="T1242" t="s">
        <v>0</v>
      </c>
      <c r="U1242">
        <v>9.0586674000000001E-13</v>
      </c>
      <c r="V1242">
        <v>1.7642689999999999E-12</v>
      </c>
      <c r="W1242">
        <v>3.6779442000000004E-12</v>
      </c>
      <c r="X1242">
        <v>3.6356754999999999E-12</v>
      </c>
      <c r="Y1242">
        <v>2.9263252000000002E-12</v>
      </c>
      <c r="Z1242">
        <v>1.9274643E-12</v>
      </c>
      <c r="AA1242">
        <v>6.7548314999999999E-12</v>
      </c>
      <c r="AB1242" t="s">
        <v>0</v>
      </c>
      <c r="AC1242" t="s">
        <v>0</v>
      </c>
      <c r="AD1242" t="s">
        <v>0</v>
      </c>
      <c r="AE1242">
        <v>3.7494635999999999E-11</v>
      </c>
      <c r="AF1242">
        <v>4.4241212000000002E-12</v>
      </c>
      <c r="AG1242">
        <v>1.3907916000000001E-12</v>
      </c>
      <c r="AH1242">
        <v>1.6178181E-12</v>
      </c>
      <c r="AI1242">
        <v>1.7896438E-12</v>
      </c>
      <c r="AJ1242">
        <v>9.5138500000000001E-4</v>
      </c>
      <c r="AZ1242" t="s">
        <v>30</v>
      </c>
      <c r="BA1242" s="21">
        <f>AH1228</f>
        <v>4.0328459999999997E-3</v>
      </c>
      <c r="BB1242" s="21">
        <f t="shared" si="502"/>
        <v>4.0328459999999997E-6</v>
      </c>
      <c r="BC1242" s="21">
        <f t="shared" si="503"/>
        <v>3.2585395679999999E-4</v>
      </c>
      <c r="BD1242" s="21">
        <f t="shared" si="504"/>
        <v>3.9102474815999998E-3</v>
      </c>
      <c r="BE1242" s="21">
        <f t="shared" si="505"/>
        <v>3.9102474815999999</v>
      </c>
      <c r="BF1242" s="21">
        <f t="shared" si="506"/>
        <v>3.9102474816000005E-18</v>
      </c>
      <c r="BG1242" s="1">
        <f t="shared" si="515"/>
        <v>1.3753708979405762E-3</v>
      </c>
      <c r="BH1242" s="1">
        <f>BG1242*365</f>
        <v>0.50201037774831025</v>
      </c>
      <c r="BI1242" s="22">
        <f t="shared" si="514"/>
        <v>2.9697094580824723</v>
      </c>
      <c r="BJ1242" s="22">
        <f t="shared" si="509"/>
        <v>5.9394189161649447</v>
      </c>
      <c r="BK1242" s="22">
        <f t="shared" si="510"/>
        <v>17.818256748494832</v>
      </c>
      <c r="BL1242" s="48">
        <f>AVERAGE(BI1242:BK1242)</f>
        <v>8.9091283742474161</v>
      </c>
      <c r="BM1242" s="50">
        <f>BI1242-BI$21</f>
        <v>1.3056027602296183E-3</v>
      </c>
      <c r="BN1242" s="50">
        <f>BJ1242-BJ$21</f>
        <v>2.6112055204592366E-3</v>
      </c>
      <c r="BO1242" s="50">
        <f>BK1242-BK$21</f>
        <v>7.8336165613741571E-3</v>
      </c>
      <c r="BP1242" s="50">
        <f>BL1242-BL$21</f>
        <v>3.9168082806870785E-3</v>
      </c>
    </row>
    <row r="1243" spans="1:68" x14ac:dyDescent="0.25">
      <c r="A1243" t="s">
        <v>0</v>
      </c>
      <c r="B1243">
        <v>7.3088534999999997E-13</v>
      </c>
      <c r="C1243">
        <v>2.4180804000000001E-13</v>
      </c>
      <c r="D1243">
        <v>2.0717081000000001E-13</v>
      </c>
      <c r="E1243">
        <v>1.4403656E-13</v>
      </c>
      <c r="F1243">
        <v>2.4998281E-13</v>
      </c>
      <c r="G1243">
        <v>4.2026681999999998E-13</v>
      </c>
      <c r="H1243">
        <v>6.6514289999999999E-13</v>
      </c>
      <c r="I1243">
        <v>1.2030589000000001E-12</v>
      </c>
      <c r="J1243">
        <v>1.9121480000000001E-12</v>
      </c>
      <c r="K1243">
        <v>3.4648688000000001E-12</v>
      </c>
      <c r="L1243">
        <v>4.8194243999999998E-12</v>
      </c>
      <c r="M1243">
        <v>6.5955999999999999E-12</v>
      </c>
      <c r="N1243">
        <v>6.0992489999999997E-12</v>
      </c>
      <c r="O1243">
        <v>6.7818186000000003E-12</v>
      </c>
      <c r="P1243">
        <v>9.7595574999999993E-6</v>
      </c>
      <c r="Q1243">
        <v>1.5354733E-3</v>
      </c>
      <c r="R1243">
        <v>1.5445572000000001E-3</v>
      </c>
      <c r="S1243" t="s">
        <v>0</v>
      </c>
      <c r="T1243" t="s">
        <v>0</v>
      </c>
      <c r="U1243">
        <v>1.2159724999999999E-12</v>
      </c>
      <c r="V1243">
        <v>1.8666379999999999E-12</v>
      </c>
      <c r="W1243">
        <v>1.4902255E-12</v>
      </c>
      <c r="X1243">
        <v>1.9345257000000002E-12</v>
      </c>
      <c r="Y1243">
        <v>1.1728623999999999E-10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>
        <v>2.1693773000000001E-4</v>
      </c>
      <c r="AG1243">
        <v>1.3397496E-12</v>
      </c>
      <c r="AH1243">
        <v>2.0749987000000001E-5</v>
      </c>
      <c r="AI1243">
        <v>1.1190614000000001E-4</v>
      </c>
      <c r="AJ1243">
        <v>4.4173223999999998E-12</v>
      </c>
      <c r="AZ1243" t="s">
        <v>31</v>
      </c>
      <c r="BA1243" s="21">
        <f>AO1238</f>
        <v>8.4408715247295157E-4</v>
      </c>
      <c r="BB1243" s="21">
        <f>BA1243*0.001</f>
        <v>8.4408715247295162E-7</v>
      </c>
      <c r="BC1243" s="21">
        <f>BB1243*80.8</f>
        <v>6.8202241919814485E-5</v>
      </c>
      <c r="BD1243" s="21">
        <f>BC1243*12</f>
        <v>8.1842690303777382E-4</v>
      </c>
      <c r="BE1243" s="21">
        <f>BD1243*1000</f>
        <v>0.81842690303777377</v>
      </c>
      <c r="BF1243" s="21">
        <f>BE1243*0.000000000000000001</f>
        <v>8.1842690303777382E-19</v>
      </c>
      <c r="BG1243" s="1">
        <f t="shared" si="515"/>
        <v>2.8786938673999138E-4</v>
      </c>
      <c r="BH1243" s="1">
        <f>BG1243*365</f>
        <v>0.10507232616009686</v>
      </c>
      <c r="BI1243" s="22">
        <f>BH1243*BD$2</f>
        <v>0.62156938304731357</v>
      </c>
      <c r="BJ1243" s="22">
        <f>BH1243*BD$3</f>
        <v>1.2431387660946271</v>
      </c>
      <c r="BK1243" s="22">
        <f>BH1243*BD$4</f>
        <v>3.7294162982838812</v>
      </c>
      <c r="BL1243" s="48">
        <f>AVERAGE(BI1243:BK1243)</f>
        <v>1.8647081491419406</v>
      </c>
      <c r="BM1243" s="50">
        <f>BI1243-BI$22</f>
        <v>-8.4243850018075772E-2</v>
      </c>
      <c r="BN1243" s="50">
        <f>BJ1243-BJ$22</f>
        <v>-0.16848770003615154</v>
      </c>
      <c r="BO1243" s="50">
        <f>BK1243-BK$22</f>
        <v>-0.50546310010845419</v>
      </c>
      <c r="BP1243" s="50">
        <f>BL1243-BL$22</f>
        <v>-0.25273155005422754</v>
      </c>
    </row>
    <row r="1244" spans="1:68" x14ac:dyDescent="0.25">
      <c r="A1244" t="s">
        <v>0</v>
      </c>
      <c r="B1244">
        <v>5.2853956000000002E-13</v>
      </c>
      <c r="C1244">
        <v>1.2937778E-13</v>
      </c>
      <c r="D1244">
        <v>1.7828971999999999E-13</v>
      </c>
      <c r="E1244">
        <v>9.4201136000000002E-14</v>
      </c>
      <c r="F1244">
        <v>1.3483122E-13</v>
      </c>
      <c r="G1244">
        <v>2.3449027000000001E-13</v>
      </c>
      <c r="H1244">
        <v>2.4980844999999999E-13</v>
      </c>
      <c r="I1244">
        <v>3.3241800000000002E-13</v>
      </c>
      <c r="J1244">
        <v>4.4407795999999998E-13</v>
      </c>
      <c r="K1244">
        <v>7.0812289999999997E-13</v>
      </c>
      <c r="L1244">
        <v>7.7312992999999996E-13</v>
      </c>
      <c r="M1244">
        <v>1.104937E-12</v>
      </c>
      <c r="N1244">
        <v>1.7206040999999999E-12</v>
      </c>
      <c r="O1244">
        <v>1.4271501000000001E-12</v>
      </c>
      <c r="P1244">
        <v>2.0496611999999999E-12</v>
      </c>
      <c r="Q1244">
        <v>4.5374392000000002E-5</v>
      </c>
      <c r="R1244">
        <v>2.4751931999999999E-4</v>
      </c>
      <c r="S1244" t="s">
        <v>0</v>
      </c>
      <c r="T1244">
        <v>3.9163509999999997E-12</v>
      </c>
      <c r="U1244">
        <v>1.2262198000000001E-12</v>
      </c>
      <c r="V1244">
        <v>7.7937520000000001E-13</v>
      </c>
      <c r="W1244">
        <v>9.0902686999999999E-13</v>
      </c>
      <c r="X1244">
        <v>7.7556066000000004E-13</v>
      </c>
      <c r="Y1244">
        <v>4.0657141999999997E-13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>
        <v>8.8467734E-4</v>
      </c>
      <c r="AG1244">
        <v>3.9385783000000001E-11</v>
      </c>
      <c r="AH1244">
        <v>1.4834051999999999E-11</v>
      </c>
      <c r="AI1244">
        <v>2.5778310000000002E-4</v>
      </c>
      <c r="AJ1244">
        <v>1.5942123E-11</v>
      </c>
    </row>
    <row r="1245" spans="1:68" x14ac:dyDescent="0.25">
      <c r="A1245" t="s">
        <v>0</v>
      </c>
      <c r="B1245">
        <v>1.0458934999999999E-12</v>
      </c>
      <c r="C1245">
        <v>1.8196458E-13</v>
      </c>
      <c r="D1245">
        <v>1.4345709000000001E-13</v>
      </c>
      <c r="E1245">
        <v>8.5766139999999998E-14</v>
      </c>
      <c r="F1245">
        <v>1.0326299E-13</v>
      </c>
      <c r="G1245">
        <v>1.8970414E-13</v>
      </c>
      <c r="H1245">
        <v>3.1927710000000002E-13</v>
      </c>
      <c r="I1245">
        <v>4.4026824000000002E-13</v>
      </c>
      <c r="J1245">
        <v>6.3449993999999996E-13</v>
      </c>
      <c r="K1245">
        <v>7.4600074999999998E-13</v>
      </c>
      <c r="L1245">
        <v>7.7053152999999996E-13</v>
      </c>
      <c r="M1245">
        <v>9.6895679999999991E-13</v>
      </c>
      <c r="N1245">
        <v>9.2163850000000004E-13</v>
      </c>
      <c r="O1245">
        <v>9.2647549999999993E-13</v>
      </c>
      <c r="P1245">
        <v>3.6148617E-12</v>
      </c>
      <c r="Q1245">
        <v>5.4664554999999998E-4</v>
      </c>
      <c r="R1245" t="s">
        <v>0</v>
      </c>
      <c r="S1245">
        <v>2.4598797E-12</v>
      </c>
      <c r="T1245">
        <v>9.5826619999999994E-13</v>
      </c>
      <c r="U1245">
        <v>4.1493778000000002E-13</v>
      </c>
      <c r="V1245">
        <v>4.9826579999999995E-13</v>
      </c>
      <c r="W1245">
        <v>5.2717279999999996E-13</v>
      </c>
      <c r="X1245">
        <v>5.0570450000000003E-13</v>
      </c>
      <c r="Y1245">
        <v>3.3330665000000001E-13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>
        <v>8.9215696999999999E-4</v>
      </c>
      <c r="AG1245">
        <v>5.5068089999999999E-11</v>
      </c>
      <c r="AH1245">
        <v>1.0421362E-3</v>
      </c>
      <c r="AI1245">
        <v>8.4913795999999998E-4</v>
      </c>
      <c r="AJ1245">
        <v>6.7082440000000001E-4</v>
      </c>
    </row>
    <row r="1246" spans="1:68" x14ac:dyDescent="0.25">
      <c r="A1246" t="s">
        <v>0</v>
      </c>
      <c r="B1246">
        <v>4.3019530000000004E-12</v>
      </c>
      <c r="C1246">
        <v>1.0625868E-12</v>
      </c>
      <c r="D1246">
        <v>3.2714452999999999E-13</v>
      </c>
      <c r="E1246">
        <v>1.4190469999999999E-13</v>
      </c>
      <c r="F1246">
        <v>1.9134932000000001E-13</v>
      </c>
      <c r="G1246">
        <v>2.8367629999999999E-13</v>
      </c>
      <c r="H1246">
        <v>3.7727912999999998E-13</v>
      </c>
      <c r="I1246">
        <v>4.82543E-13</v>
      </c>
      <c r="J1246">
        <v>4.9672960000000002E-13</v>
      </c>
      <c r="K1246">
        <v>5.277361E-13</v>
      </c>
      <c r="L1246">
        <v>6.2676850000000001E-13</v>
      </c>
      <c r="M1246">
        <v>7.9381210000000003E-13</v>
      </c>
      <c r="N1246">
        <v>8.9479546999999995E-13</v>
      </c>
      <c r="O1246">
        <v>8.5181970000000003E-13</v>
      </c>
      <c r="P1246">
        <v>2.7556808999999999E-12</v>
      </c>
      <c r="Q1246" t="s">
        <v>0</v>
      </c>
      <c r="R1246">
        <v>2.4820162999999998E-11</v>
      </c>
      <c r="S1246">
        <v>1.0064297E-12</v>
      </c>
      <c r="T1246">
        <v>6.5158057000000002E-13</v>
      </c>
      <c r="U1246">
        <v>4.4599402000000001E-13</v>
      </c>
      <c r="V1246">
        <v>5.2482866000000001E-13</v>
      </c>
      <c r="W1246">
        <v>6.0414613000000003E-13</v>
      </c>
      <c r="X1246">
        <v>4.9235377000000003E-13</v>
      </c>
      <c r="Y1246">
        <v>6.2472060000000003E-13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>
        <v>1.0465678E-3</v>
      </c>
      <c r="AG1246">
        <v>8.7126055999999999E-11</v>
      </c>
      <c r="AH1246" t="s">
        <v>0</v>
      </c>
      <c r="AI1246">
        <v>1.1776314000000001E-3</v>
      </c>
      <c r="AJ1246">
        <v>9.4582705000000001E-4</v>
      </c>
    </row>
    <row r="1247" spans="1:68" x14ac:dyDescent="0.25">
      <c r="A1247" t="s">
        <v>0</v>
      </c>
      <c r="B1247">
        <v>9.4299829999999999E-12</v>
      </c>
      <c r="C1247">
        <v>3.0271075999999998E-12</v>
      </c>
      <c r="D1247">
        <v>6.493772E-13</v>
      </c>
      <c r="E1247">
        <v>2.4952677000000001E-13</v>
      </c>
      <c r="F1247">
        <v>2.1738217999999999E-13</v>
      </c>
      <c r="G1247">
        <v>3.0125083000000002E-13</v>
      </c>
      <c r="H1247">
        <v>3.7694454000000002E-13</v>
      </c>
      <c r="I1247">
        <v>4.8250269999999996E-13</v>
      </c>
      <c r="J1247">
        <v>4.4696145000000003E-13</v>
      </c>
      <c r="K1247">
        <v>4.4372153000000002E-13</v>
      </c>
      <c r="L1247">
        <v>5.6834507000000004E-13</v>
      </c>
      <c r="M1247">
        <v>6.1745400000000005E-13</v>
      </c>
      <c r="N1247">
        <v>5.3560800000000003E-13</v>
      </c>
      <c r="O1247">
        <v>7.3141510000000003E-13</v>
      </c>
      <c r="P1247" t="s">
        <v>0</v>
      </c>
      <c r="Q1247">
        <v>1.2736196000000001E-11</v>
      </c>
      <c r="R1247">
        <v>1.2749366999999999E-11</v>
      </c>
      <c r="S1247">
        <v>4.6482544000000002E-12</v>
      </c>
      <c r="T1247">
        <v>1.017368E-12</v>
      </c>
      <c r="U1247">
        <v>5.4558320000000001E-13</v>
      </c>
      <c r="V1247">
        <v>5.8863990000000005E-13</v>
      </c>
      <c r="W1247">
        <v>7.1711375999999999E-13</v>
      </c>
      <c r="X1247">
        <v>7.0965113999999998E-13</v>
      </c>
      <c r="Y1247">
        <v>1.2321725E-12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>
        <v>2.7855904999999999E-3</v>
      </c>
      <c r="AG1247">
        <v>3.9672406000000002E-4</v>
      </c>
      <c r="AH1247" t="s">
        <v>0</v>
      </c>
      <c r="AI1247" t="s">
        <v>0</v>
      </c>
      <c r="AJ1247" t="s">
        <v>0</v>
      </c>
    </row>
    <row r="1248" spans="1:68" x14ac:dyDescent="0.25">
      <c r="A1248" t="s">
        <v>0</v>
      </c>
      <c r="B1248" t="s">
        <v>0</v>
      </c>
      <c r="C1248">
        <v>5.3113356000000002E-12</v>
      </c>
      <c r="D1248">
        <v>8.0202424999999998E-13</v>
      </c>
      <c r="E1248">
        <v>2.7244487999999998E-13</v>
      </c>
      <c r="F1248">
        <v>2.2561315000000001E-13</v>
      </c>
      <c r="G1248">
        <v>3.7571719999999999E-13</v>
      </c>
      <c r="H1248">
        <v>4.7719315000000001E-13</v>
      </c>
      <c r="I1248">
        <v>5.6560084000000003E-13</v>
      </c>
      <c r="J1248">
        <v>5.9783869999999996E-13</v>
      </c>
      <c r="K1248">
        <v>5.7196456999999999E-13</v>
      </c>
      <c r="L1248">
        <v>6.6167254000000002E-13</v>
      </c>
      <c r="M1248">
        <v>5.9273369999999995E-13</v>
      </c>
      <c r="N1248">
        <v>4.4498286E-13</v>
      </c>
      <c r="O1248">
        <v>7.7670219999999997E-13</v>
      </c>
      <c r="P1248" t="s">
        <v>0</v>
      </c>
      <c r="Q1248">
        <v>1.4469813E-11</v>
      </c>
      <c r="R1248">
        <v>9.5441675000000003E-12</v>
      </c>
      <c r="S1248">
        <v>5.6121383999999998E-12</v>
      </c>
      <c r="T1248">
        <v>1.0838021000000001E-12</v>
      </c>
      <c r="U1248">
        <v>6.7593840000000003E-13</v>
      </c>
      <c r="V1248">
        <v>8.2319310000000002E-13</v>
      </c>
      <c r="W1248">
        <v>1.0405506E-12</v>
      </c>
      <c r="X1248">
        <v>1.0133845E-12</v>
      </c>
      <c r="Y1248">
        <v>2.5129213000000001E-12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>
        <v>5.2720042999999996E-6</v>
      </c>
      <c r="AG1248">
        <v>1.4788189999999999E-3</v>
      </c>
      <c r="AH1248" t="s">
        <v>0</v>
      </c>
      <c r="AI1248" t="s">
        <v>0</v>
      </c>
      <c r="AJ1248" t="s">
        <v>0</v>
      </c>
    </row>
    <row r="1249" spans="1:68" x14ac:dyDescent="0.25">
      <c r="A1249" t="s">
        <v>0</v>
      </c>
      <c r="B1249" t="s">
        <v>0</v>
      </c>
      <c r="C1249">
        <v>3.2801332000000001E-4</v>
      </c>
      <c r="D1249">
        <v>1.4112926E-12</v>
      </c>
      <c r="E1249">
        <v>2.1236334E-13</v>
      </c>
      <c r="F1249">
        <v>6.5300806000000003E-14</v>
      </c>
      <c r="G1249">
        <v>7.1030939999999996E-14</v>
      </c>
      <c r="H1249">
        <v>1.5452576999999999E-13</v>
      </c>
      <c r="I1249">
        <v>2.8112593E-13</v>
      </c>
      <c r="J1249">
        <v>3.7966372000000001E-13</v>
      </c>
      <c r="K1249">
        <v>6.1009775000000001E-13</v>
      </c>
      <c r="L1249">
        <v>7.4512839999999996E-13</v>
      </c>
      <c r="M1249">
        <v>7.0356286E-13</v>
      </c>
      <c r="N1249">
        <v>7.3984324999999996E-13</v>
      </c>
      <c r="O1249">
        <v>1.6058126000000001E-12</v>
      </c>
      <c r="P1249" t="s">
        <v>0</v>
      </c>
      <c r="Q1249">
        <v>2.4093233E-11</v>
      </c>
      <c r="R1249">
        <v>6.5586819999999996E-12</v>
      </c>
      <c r="S1249">
        <v>3.2865119999999998E-12</v>
      </c>
      <c r="T1249">
        <v>6.9755084999999998E-13</v>
      </c>
      <c r="U1249">
        <v>5.8325605000000002E-13</v>
      </c>
      <c r="V1249">
        <v>8.0628929999999999E-13</v>
      </c>
      <c r="W1249">
        <v>1.3161288000000001E-12</v>
      </c>
      <c r="X1249">
        <v>1.4693673999999999E-12</v>
      </c>
      <c r="Y1249">
        <v>1.1943770000000001E-12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</row>
    <row r="1250" spans="1:68" x14ac:dyDescent="0.25">
      <c r="A1250" t="s">
        <v>0</v>
      </c>
      <c r="B1250" t="s">
        <v>0</v>
      </c>
      <c r="C1250">
        <v>2.6421944000000002E-12</v>
      </c>
      <c r="D1250">
        <v>1.0824720500000001E-11</v>
      </c>
      <c r="E1250">
        <v>1.585078E-11</v>
      </c>
      <c r="F1250">
        <v>1.4228964E-11</v>
      </c>
      <c r="G1250">
        <v>1.0461494E-11</v>
      </c>
      <c r="H1250">
        <v>6.5934346000000003E-12</v>
      </c>
      <c r="I1250">
        <v>2.6721131999999998E-12</v>
      </c>
      <c r="J1250">
        <v>1.3720322E-12</v>
      </c>
      <c r="K1250">
        <v>6.7207220000000004E-13</v>
      </c>
      <c r="L1250">
        <v>4.0683794999999999E-13</v>
      </c>
      <c r="M1250">
        <v>6.4957809999999996E-13</v>
      </c>
      <c r="N1250">
        <v>1.8796045E-12</v>
      </c>
      <c r="O1250">
        <v>3.1773132000000001E-12</v>
      </c>
      <c r="P1250" t="s">
        <v>0</v>
      </c>
      <c r="Q1250" t="s">
        <v>0</v>
      </c>
      <c r="R1250" t="s">
        <v>0</v>
      </c>
      <c r="S1250">
        <v>4.9368709999999996E-4</v>
      </c>
      <c r="T1250">
        <v>2.2559715000000001E-11</v>
      </c>
      <c r="U1250">
        <v>1.2549545999999999E-11</v>
      </c>
      <c r="V1250">
        <v>2.4738482000000002E-12</v>
      </c>
      <c r="W1250">
        <v>4.6887819999999999E-13</v>
      </c>
      <c r="X1250">
        <v>2.3107857E-12</v>
      </c>
      <c r="Y1250">
        <v>1.5481120000000001E-12</v>
      </c>
      <c r="Z1250" t="s">
        <v>0</v>
      </c>
      <c r="AA1250" t="s">
        <v>0</v>
      </c>
      <c r="AB1250">
        <v>5.8077879999999994E-14</v>
      </c>
      <c r="AC1250">
        <v>2.3456799999999999E-13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</row>
    <row r="1251" spans="1:68" x14ac:dyDescent="0.25">
      <c r="A1251" t="s">
        <v>0</v>
      </c>
      <c r="B1251" t="s">
        <v>0</v>
      </c>
      <c r="C1251" t="s">
        <v>0</v>
      </c>
      <c r="D1251">
        <v>1.4974154999999999E-3</v>
      </c>
      <c r="E1251">
        <v>1.2700998000000001E-3</v>
      </c>
      <c r="F1251">
        <v>1.0399849E-3</v>
      </c>
      <c r="G1251">
        <v>8.2454586000000002E-4</v>
      </c>
      <c r="H1251">
        <v>7.2542489999999999E-4</v>
      </c>
      <c r="I1251">
        <v>4.6092939999999998E-4</v>
      </c>
      <c r="J1251">
        <v>1.8260974E-4</v>
      </c>
      <c r="K1251">
        <v>3.0630775999999997E-11</v>
      </c>
      <c r="L1251">
        <v>9.6649299999999997E-12</v>
      </c>
      <c r="M1251">
        <v>3.5512678E-12</v>
      </c>
      <c r="N1251">
        <v>3.6403709999999999E-12</v>
      </c>
      <c r="O1251" t="s">
        <v>0</v>
      </c>
      <c r="P1251" t="s">
        <v>0</v>
      </c>
      <c r="Q1251" t="s">
        <v>0</v>
      </c>
      <c r="R1251" t="s">
        <v>0</v>
      </c>
      <c r="S1251">
        <v>3.425366E-3</v>
      </c>
      <c r="T1251">
        <v>2.8558339999999998E-3</v>
      </c>
      <c r="U1251">
        <v>1.9660336E-3</v>
      </c>
      <c r="V1251">
        <v>1.0242516999999999E-3</v>
      </c>
      <c r="W1251">
        <v>3.9902825000000002E-5</v>
      </c>
      <c r="X1251">
        <v>6.0687279999999998E-12</v>
      </c>
      <c r="Y1251">
        <v>6.2636874999999997E-12</v>
      </c>
      <c r="Z1251">
        <v>1.7932785E-12</v>
      </c>
      <c r="AA1251">
        <v>7.5175539999999999E-13</v>
      </c>
      <c r="AB1251">
        <v>3.3759873999999999E-13</v>
      </c>
      <c r="AC1251">
        <v>3.2298287999999999E-13</v>
      </c>
      <c r="AD1251">
        <v>9.6690859999999999E-14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</row>
    <row r="1252" spans="1:68" x14ac:dyDescent="0.25">
      <c r="A1252" t="s">
        <v>0</v>
      </c>
      <c r="B1252" t="s">
        <v>0</v>
      </c>
      <c r="C1252" t="s">
        <v>0</v>
      </c>
      <c r="D1252">
        <v>3.8628298999999998E-3</v>
      </c>
      <c r="E1252">
        <v>2.6896796000000001E-3</v>
      </c>
      <c r="F1252">
        <v>2.4400327999999998E-3</v>
      </c>
      <c r="G1252">
        <v>2.3304675999999999E-3</v>
      </c>
      <c r="H1252">
        <v>2.0914089999999998E-3</v>
      </c>
      <c r="I1252">
        <v>1.8769212E-3</v>
      </c>
      <c r="J1252">
        <v>1.4906276E-3</v>
      </c>
      <c r="K1252">
        <v>1.0688861E-3</v>
      </c>
      <c r="L1252">
        <v>3.5308619999999997E-4</v>
      </c>
      <c r="M1252">
        <v>1.8763005000000001E-11</v>
      </c>
      <c r="N1252">
        <v>5.4571399999999999E-12</v>
      </c>
      <c r="O1252" t="s">
        <v>0</v>
      </c>
      <c r="P1252" t="s">
        <v>0</v>
      </c>
      <c r="Q1252" t="s">
        <v>0</v>
      </c>
      <c r="R1252" t="s">
        <v>0</v>
      </c>
      <c r="S1252">
        <v>4.3953927000000004E-3</v>
      </c>
      <c r="T1252">
        <v>3.9957990000000004E-3</v>
      </c>
      <c r="U1252">
        <v>3.7993975000000001E-3</v>
      </c>
      <c r="V1252">
        <v>2.8932519999999998E-3</v>
      </c>
      <c r="W1252">
        <v>2.2185426000000002E-3</v>
      </c>
      <c r="X1252">
        <v>9.0985035000000004E-4</v>
      </c>
      <c r="Y1252">
        <v>1.7632668E-11</v>
      </c>
      <c r="Z1252" t="s">
        <v>0</v>
      </c>
      <c r="AA1252">
        <v>8.7675597000000005E-13</v>
      </c>
      <c r="AB1252">
        <v>5.7728890000000003E-13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</row>
    <row r="1253" spans="1:68" x14ac:dyDescent="0.25">
      <c r="A1253" t="s">
        <v>0</v>
      </c>
      <c r="B1253" t="s">
        <v>0</v>
      </c>
      <c r="C1253" t="s">
        <v>0</v>
      </c>
      <c r="D1253">
        <v>3.9941333000000001E-3</v>
      </c>
      <c r="E1253">
        <v>2.8130621999999999E-3</v>
      </c>
      <c r="F1253">
        <v>2.8563119000000001E-3</v>
      </c>
      <c r="G1253">
        <v>2.7427543000000001E-3</v>
      </c>
      <c r="H1253">
        <v>2.6950034999999998E-3</v>
      </c>
      <c r="I1253">
        <v>2.5287365999999999E-3</v>
      </c>
      <c r="J1253">
        <v>2.3331383999999999E-3</v>
      </c>
      <c r="K1253">
        <v>1.9249609E-3</v>
      </c>
      <c r="L1253">
        <v>1.1545416E-3</v>
      </c>
      <c r="M1253">
        <v>3.9504969999999998E-6</v>
      </c>
      <c r="N1253">
        <v>1.1150901E-11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>
        <v>5.3534856999999996E-3</v>
      </c>
      <c r="U1253">
        <v>4.3967724999999999E-3</v>
      </c>
      <c r="V1253">
        <v>4.5707975999999999E-3</v>
      </c>
      <c r="W1253">
        <v>4.0945117000000001E-3</v>
      </c>
      <c r="X1253">
        <v>3.0661303999999999E-3</v>
      </c>
      <c r="Y1253">
        <v>9.6125819999999995E-4</v>
      </c>
      <c r="Z1253">
        <v>1.44489E-9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</row>
    <row r="1254" spans="1:68" x14ac:dyDescent="0.25">
      <c r="A1254" t="s">
        <v>0</v>
      </c>
      <c r="B1254" t="s">
        <v>0</v>
      </c>
      <c r="C1254" t="s">
        <v>0</v>
      </c>
      <c r="D1254" t="s">
        <v>0</v>
      </c>
      <c r="E1254">
        <v>2.5456513E-3</v>
      </c>
      <c r="F1254">
        <v>2.8466519999999999E-3</v>
      </c>
      <c r="G1254">
        <v>2.9052747E-3</v>
      </c>
      <c r="H1254">
        <v>2.6046783000000001E-3</v>
      </c>
      <c r="I1254">
        <v>2.7927763E-3</v>
      </c>
      <c r="J1254">
        <v>2.7692191999999999E-3</v>
      </c>
      <c r="K1254">
        <v>2.5239426000000001E-3</v>
      </c>
      <c r="L1254">
        <v>1.5464903999999999E-3</v>
      </c>
      <c r="M1254">
        <v>2.3096417E-4</v>
      </c>
      <c r="N1254">
        <v>2.3238561999999999E-11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>
        <v>5.5084927000000001E-3</v>
      </c>
      <c r="V1254">
        <v>5.3063650000000004E-3</v>
      </c>
      <c r="W1254">
        <v>5.0698061999999997E-3</v>
      </c>
      <c r="X1254">
        <v>4.3813799999999998E-3</v>
      </c>
      <c r="Y1254">
        <v>2.3313637000000002E-3</v>
      </c>
      <c r="Z1254">
        <v>4.0133315000000003E-4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</row>
    <row r="1255" spans="1:68" x14ac:dyDescent="0.25">
      <c r="A1255" t="s">
        <v>0</v>
      </c>
      <c r="B1255" t="s">
        <v>0</v>
      </c>
      <c r="C1255" t="s">
        <v>0</v>
      </c>
      <c r="D1255" t="s">
        <v>0</v>
      </c>
      <c r="E1255">
        <v>2.9082692000000001E-4</v>
      </c>
      <c r="F1255">
        <v>2.0503637000000002E-3</v>
      </c>
      <c r="G1255">
        <v>1.5563215E-3</v>
      </c>
      <c r="H1255">
        <v>7.7855169999999996E-4</v>
      </c>
      <c r="I1255">
        <v>1.8353476E-3</v>
      </c>
      <c r="J1255">
        <v>3.6346319E-3</v>
      </c>
      <c r="K1255">
        <v>2.1795641999999998E-3</v>
      </c>
      <c r="L1255">
        <v>1.3421290000000001E-3</v>
      </c>
      <c r="M1255">
        <v>2.4098530000000001E-11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>
        <v>5.2384794999999996E-3</v>
      </c>
      <c r="V1255">
        <v>5.2866750000000002E-3</v>
      </c>
      <c r="W1255">
        <v>4.9229204E-3</v>
      </c>
      <c r="X1255">
        <v>4.2306760000000001E-3</v>
      </c>
      <c r="Y1255">
        <v>2.9103802999999998E-3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</row>
    <row r="1256" spans="1:68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>
        <v>5.3305585999999998E-4</v>
      </c>
      <c r="H1256">
        <v>4.7850737000000002E-4</v>
      </c>
      <c r="I1256">
        <v>7.0667213999999997E-4</v>
      </c>
      <c r="J1256">
        <v>1.9620417000000001E-3</v>
      </c>
      <c r="K1256">
        <v>4.0776874E-10</v>
      </c>
      <c r="L1256">
        <v>7.0131290000000003E-11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>
        <v>2.9912789999999999E-3</v>
      </c>
      <c r="V1256">
        <v>3.6712796000000002E-3</v>
      </c>
      <c r="W1256">
        <v>1.8210377E-3</v>
      </c>
      <c r="X1256">
        <v>2.1250601999999999E-3</v>
      </c>
      <c r="Y1256">
        <v>6.3900975999999995E-4</v>
      </c>
      <c r="Z1256">
        <v>8.5937659999999993E-6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</row>
    <row r="1257" spans="1:68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>
        <v>1.7812536000000001E-11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>
        <v>7.9273940000000001E-11</v>
      </c>
      <c r="U1257">
        <v>2.7267055000000002E-10</v>
      </c>
      <c r="V1257" t="s">
        <v>0</v>
      </c>
      <c r="W1257" t="s">
        <v>0</v>
      </c>
      <c r="X1257">
        <v>4.4767496999999997E-12</v>
      </c>
      <c r="Y1257">
        <v>2.0597789999999999E-11</v>
      </c>
      <c r="Z1257">
        <v>2.5332977000000001E-11</v>
      </c>
      <c r="AA1257">
        <v>1.7800634E-11</v>
      </c>
      <c r="AB1257">
        <v>1.7729713999999999E-11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</row>
    <row r="1258" spans="1:68" x14ac:dyDescent="0.25">
      <c r="A1258">
        <v>9.538091E-12</v>
      </c>
      <c r="B1258">
        <v>9.5599759999999995E-12</v>
      </c>
      <c r="C1258">
        <v>1.0240034500000001E-11</v>
      </c>
      <c r="D1258">
        <v>1.0452920000000001E-11</v>
      </c>
      <c r="E1258">
        <v>1.0027851E-11</v>
      </c>
      <c r="F1258">
        <v>9.8985715000000004E-12</v>
      </c>
      <c r="G1258">
        <v>9.5389700000000001E-12</v>
      </c>
      <c r="H1258">
        <v>9.3381289999999993E-12</v>
      </c>
      <c r="I1258">
        <v>9.6448749999999999E-12</v>
      </c>
      <c r="J1258">
        <v>9.345264E-12</v>
      </c>
      <c r="K1258">
        <v>9.3194369999999996E-12</v>
      </c>
      <c r="L1258">
        <v>9.1648020000000002E-12</v>
      </c>
      <c r="M1258">
        <v>8.7857190000000001E-12</v>
      </c>
      <c r="N1258">
        <v>8.4054395000000007E-12</v>
      </c>
      <c r="O1258">
        <v>9.9788970000000005E-12</v>
      </c>
      <c r="P1258">
        <v>1.1052796E-11</v>
      </c>
      <c r="Q1258">
        <v>1.1639142E-11</v>
      </c>
      <c r="R1258">
        <v>1.1700189E-11</v>
      </c>
      <c r="S1258">
        <v>1.4556968E-11</v>
      </c>
      <c r="T1258">
        <v>1.9377268999999999E-11</v>
      </c>
      <c r="U1258" t="s">
        <v>0</v>
      </c>
      <c r="V1258" t="s">
        <v>0</v>
      </c>
      <c r="W1258" t="s">
        <v>0</v>
      </c>
      <c r="X1258" t="s">
        <v>0</v>
      </c>
      <c r="Y1258">
        <v>7.8000269999999993E-12</v>
      </c>
      <c r="Z1258">
        <v>1.5144007999999999E-11</v>
      </c>
      <c r="AA1258">
        <v>1.2844315000000001E-11</v>
      </c>
      <c r="AB1258">
        <v>1.8957943E-11</v>
      </c>
      <c r="AC1258">
        <v>1.4911789999999999E-11</v>
      </c>
      <c r="AD1258">
        <v>1.1046303E-11</v>
      </c>
      <c r="AE1258">
        <v>1.3429546500000001E-11</v>
      </c>
      <c r="AF1258">
        <v>1.1515765000000001E-11</v>
      </c>
      <c r="AG1258">
        <v>9.5124670000000004E-12</v>
      </c>
      <c r="AH1258">
        <v>1.0351341999999999E-11</v>
      </c>
      <c r="AI1258">
        <v>1.0155729E-11</v>
      </c>
      <c r="AJ1258">
        <v>9.2257869999999995E-12</v>
      </c>
    </row>
    <row r="1260" spans="1:68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M1260" s="21"/>
      <c r="AN1260" s="21"/>
      <c r="AO1260" s="21"/>
      <c r="AP1260" s="21"/>
      <c r="AR1260" s="21"/>
      <c r="AS1260" s="21"/>
      <c r="AT1260" s="2" t="s">
        <v>32</v>
      </c>
    </row>
    <row r="1261" spans="1:68" x14ac:dyDescent="0.25">
      <c r="A1261" t="s">
        <v>0</v>
      </c>
      <c r="B1261">
        <v>5.8112692000000003E-11</v>
      </c>
      <c r="C1261">
        <v>6.4003050000000002E-11</v>
      </c>
      <c r="D1261">
        <v>5.372594E-11</v>
      </c>
      <c r="E1261">
        <v>4.9181654999999997E-11</v>
      </c>
      <c r="F1261">
        <v>3.6432714E-11</v>
      </c>
      <c r="G1261">
        <v>5.0189224000000001E-11</v>
      </c>
      <c r="H1261">
        <v>1.5007101000000001E-10</v>
      </c>
      <c r="I1261">
        <v>2.7568959999999998E-10</v>
      </c>
      <c r="J1261">
        <v>3.0350555E-10</v>
      </c>
      <c r="K1261">
        <v>4.3083813999999999E-11</v>
      </c>
      <c r="L1261">
        <v>3.8646673000000002E-11</v>
      </c>
      <c r="M1261">
        <v>5.3143013999999998E-11</v>
      </c>
      <c r="N1261">
        <v>5.3768242999999999E-11</v>
      </c>
      <c r="O1261">
        <v>3.6894106E-11</v>
      </c>
      <c r="P1261">
        <v>2.9635249999999999E-11</v>
      </c>
      <c r="Q1261">
        <v>3.1115920000000002E-11</v>
      </c>
      <c r="R1261">
        <v>3.0847875999999997E-11</v>
      </c>
      <c r="S1261">
        <v>2.3039534000000001E-11</v>
      </c>
      <c r="T1261">
        <v>4.1172059999999999E-11</v>
      </c>
      <c r="U1261">
        <v>4.5762276000000001E-11</v>
      </c>
      <c r="V1261">
        <v>2.8943139999999999E-11</v>
      </c>
      <c r="W1261">
        <v>2.8993474E-11</v>
      </c>
      <c r="X1261">
        <v>3.9827151999999997E-11</v>
      </c>
      <c r="Y1261">
        <v>3.0133391999999997E-11</v>
      </c>
      <c r="Z1261">
        <v>3.1866630000000002E-11</v>
      </c>
      <c r="AA1261">
        <v>4.3911405999999997E-11</v>
      </c>
      <c r="AB1261">
        <v>5.813155E-11</v>
      </c>
      <c r="AC1261">
        <v>4.9865073999999998E-11</v>
      </c>
      <c r="AD1261">
        <v>6.0025179999999995E-11</v>
      </c>
      <c r="AE1261">
        <v>5.8891245999999998E-11</v>
      </c>
      <c r="AF1261">
        <v>6.3877630000000005E-11</v>
      </c>
      <c r="AG1261">
        <v>5.6550604000000001E-11</v>
      </c>
      <c r="AH1261">
        <v>2.8556080999999999E-11</v>
      </c>
      <c r="AI1261">
        <v>6.1776410000000001E-11</v>
      </c>
      <c r="AJ1261" t="s">
        <v>0</v>
      </c>
      <c r="AM1261" s="23" t="s">
        <v>1</v>
      </c>
      <c r="AN1261" s="21"/>
      <c r="AO1261" s="21">
        <f>SUM(A1294:AJ1295)/40</f>
        <v>1.8962896467500003E-11</v>
      </c>
      <c r="AP1261" s="21"/>
      <c r="AQ1261" s="21"/>
      <c r="AR1261" s="23" t="s">
        <v>1</v>
      </c>
      <c r="AS1261" s="21"/>
      <c r="AT1261" s="36">
        <f>((AO1261-AO$3)*100)/AO$3</f>
        <v>-39.026300024326822</v>
      </c>
      <c r="AU1261" s="21"/>
    </row>
    <row r="1262" spans="1:68" x14ac:dyDescent="0.25">
      <c r="A1262">
        <v>1.7919447E-3</v>
      </c>
      <c r="B1262">
        <v>1.8016295999999999E-3</v>
      </c>
      <c r="C1262">
        <v>1.6755330999999999E-3</v>
      </c>
      <c r="D1262">
        <v>1.787498E-3</v>
      </c>
      <c r="E1262">
        <v>1.6463955000000001E-3</v>
      </c>
      <c r="F1262">
        <v>1.1292119000000001E-3</v>
      </c>
      <c r="G1262">
        <v>8.7164199999999995E-4</v>
      </c>
      <c r="H1262">
        <v>6.7112050000000005E-4</v>
      </c>
      <c r="I1262">
        <v>1.0869512999999999E-3</v>
      </c>
      <c r="J1262">
        <v>1.1977044999999999E-3</v>
      </c>
      <c r="K1262">
        <v>1.2048924000000001E-3</v>
      </c>
      <c r="L1262">
        <v>1.2248455E-3</v>
      </c>
      <c r="M1262">
        <v>7.8007520000000004E-4</v>
      </c>
      <c r="N1262">
        <v>9.7879260000000002E-4</v>
      </c>
      <c r="O1262">
        <v>1.0522483000000001E-3</v>
      </c>
      <c r="P1262">
        <v>9.6871719999999998E-4</v>
      </c>
      <c r="Q1262">
        <v>8.807989E-4</v>
      </c>
      <c r="R1262">
        <v>3.3948944999999998E-6</v>
      </c>
      <c r="S1262">
        <v>1.1692496999999999E-8</v>
      </c>
      <c r="T1262">
        <v>1.0045548E-3</v>
      </c>
      <c r="U1262">
        <v>7.3762719999999999E-4</v>
      </c>
      <c r="V1262">
        <v>8.9498950000000003E-9</v>
      </c>
      <c r="W1262">
        <v>1.0500636999999999E-9</v>
      </c>
      <c r="X1262">
        <v>8.782664E-10</v>
      </c>
      <c r="Y1262">
        <v>5.0762370000000004E-4</v>
      </c>
      <c r="Z1262">
        <v>1.0271472E-3</v>
      </c>
      <c r="AA1262">
        <v>2.498363E-3</v>
      </c>
      <c r="AB1262">
        <v>2.1689156999999998E-3</v>
      </c>
      <c r="AC1262">
        <v>1.0959079E-3</v>
      </c>
      <c r="AD1262">
        <v>1.3065885E-3</v>
      </c>
      <c r="AE1262">
        <v>1.7900756999999999E-3</v>
      </c>
      <c r="AF1262">
        <v>1.4037257E-3</v>
      </c>
      <c r="AG1262">
        <v>1.1673743E-3</v>
      </c>
      <c r="AH1262">
        <v>1.3308078000000001E-3</v>
      </c>
      <c r="AI1262">
        <v>1.148186E-3</v>
      </c>
      <c r="AJ1262">
        <v>1.3304326999999999E-3</v>
      </c>
      <c r="AM1262" s="23" t="s">
        <v>2</v>
      </c>
      <c r="AN1262" s="21"/>
      <c r="AO1262" s="21">
        <f>SUM(A1260:AJ1261)/34</f>
        <v>6.2040269705882363E-11</v>
      </c>
      <c r="AP1262" s="21"/>
      <c r="AQ1262" s="21"/>
      <c r="AR1262" s="23" t="s">
        <v>2</v>
      </c>
      <c r="AS1262" s="21"/>
      <c r="AT1262" s="2">
        <f>((AO1262-AO$4)*100)/AO$4</f>
        <v>14.435556498376686</v>
      </c>
    </row>
    <row r="1263" spans="1:68" x14ac:dyDescent="0.25">
      <c r="A1263">
        <v>3.9812770000000001E-3</v>
      </c>
      <c r="B1263">
        <v>3.908707E-3</v>
      </c>
      <c r="C1263">
        <v>3.8010967000000001E-3</v>
      </c>
      <c r="D1263">
        <v>3.8396092E-3</v>
      </c>
      <c r="E1263">
        <v>3.794356E-3</v>
      </c>
      <c r="F1263">
        <v>3.5831669999999999E-3</v>
      </c>
      <c r="G1263">
        <v>3.6632243999999998E-3</v>
      </c>
      <c r="H1263">
        <v>3.6992342000000001E-3</v>
      </c>
      <c r="I1263">
        <v>3.9817209999999997E-3</v>
      </c>
      <c r="J1263">
        <v>4.1260113999999999E-3</v>
      </c>
      <c r="K1263">
        <v>4.1239900000000001E-3</v>
      </c>
      <c r="L1263">
        <v>4.0548095000000001E-3</v>
      </c>
      <c r="M1263">
        <v>3.9409487999999999E-3</v>
      </c>
      <c r="N1263">
        <v>3.9063175E-3</v>
      </c>
      <c r="O1263">
        <v>3.7673571999999999E-3</v>
      </c>
      <c r="P1263">
        <v>3.6621463999999999E-3</v>
      </c>
      <c r="Q1263">
        <v>3.6169593E-3</v>
      </c>
      <c r="R1263">
        <v>3.4374800000000001E-3</v>
      </c>
      <c r="S1263">
        <v>2.6529033E-3</v>
      </c>
      <c r="T1263">
        <v>2.9969536999999999E-3</v>
      </c>
      <c r="U1263">
        <v>3.6315205999999998E-3</v>
      </c>
      <c r="V1263">
        <v>3.8627981999999998E-3</v>
      </c>
      <c r="W1263">
        <v>3.8855846999999999E-3</v>
      </c>
      <c r="X1263">
        <v>3.8624840999999998E-3</v>
      </c>
      <c r="Y1263">
        <v>3.8627309999999999E-3</v>
      </c>
      <c r="Z1263">
        <v>3.8382804E-3</v>
      </c>
      <c r="AA1263">
        <v>3.7843133000000002E-3</v>
      </c>
      <c r="AB1263">
        <v>3.7610120000000002E-3</v>
      </c>
      <c r="AC1263">
        <v>3.7829257000000002E-3</v>
      </c>
      <c r="AD1263">
        <v>3.8785322000000001E-3</v>
      </c>
      <c r="AE1263">
        <v>3.948923E-3</v>
      </c>
      <c r="AF1263">
        <v>3.9166234999999999E-3</v>
      </c>
      <c r="AG1263">
        <v>3.9134210000000003E-3</v>
      </c>
      <c r="AH1263">
        <v>4.0330347000000002E-3</v>
      </c>
      <c r="AI1263">
        <v>3.9797163999999996E-3</v>
      </c>
      <c r="AJ1263">
        <v>3.9797979999999997E-3</v>
      </c>
      <c r="AM1263" s="26" t="s">
        <v>5</v>
      </c>
      <c r="AN1263" s="21"/>
      <c r="AO1263" s="21">
        <f>SUM(A1292:AJ1293)/26</f>
        <v>1.9399961846664749E-3</v>
      </c>
      <c r="AP1263" s="21"/>
      <c r="AQ1263" s="21"/>
      <c r="AR1263" s="26" t="s">
        <v>5</v>
      </c>
      <c r="AS1263" s="21"/>
      <c r="AT1263" s="2">
        <f>((AO1263-AO$5)*100)/AO$5</f>
        <v>-8.6588173876738814</v>
      </c>
      <c r="AZ1263" s="51"/>
      <c r="BA1263" s="51"/>
      <c r="BB1263" s="51"/>
      <c r="BC1263" s="51"/>
      <c r="BD1263" s="51"/>
      <c r="BE1263" s="51"/>
      <c r="BF1263" s="51"/>
      <c r="BG1263" s="51"/>
      <c r="BH1263" s="51"/>
      <c r="BI1263" s="51"/>
      <c r="BJ1263" s="51"/>
      <c r="BK1263" s="51"/>
      <c r="BL1263" s="51"/>
      <c r="BM1263" s="49" t="s">
        <v>54</v>
      </c>
      <c r="BN1263" s="49"/>
      <c r="BO1263" s="49"/>
      <c r="BP1263" s="49"/>
    </row>
    <row r="1264" spans="1:68" x14ac:dyDescent="0.25">
      <c r="A1264">
        <v>4.0014389999999999E-3</v>
      </c>
      <c r="B1264">
        <v>3.9330763000000003E-3</v>
      </c>
      <c r="C1264">
        <v>3.8973346999999999E-3</v>
      </c>
      <c r="D1264">
        <v>4.0198304000000004E-3</v>
      </c>
      <c r="E1264">
        <v>3.9553805000000003E-3</v>
      </c>
      <c r="F1264">
        <v>3.7116453000000001E-3</v>
      </c>
      <c r="G1264">
        <v>3.7121412E-3</v>
      </c>
      <c r="H1264">
        <v>3.7587974000000001E-3</v>
      </c>
      <c r="I1264">
        <v>4.0128888000000003E-3</v>
      </c>
      <c r="J1264">
        <v>4.1030766E-3</v>
      </c>
      <c r="K1264">
        <v>3.9721000000000001E-3</v>
      </c>
      <c r="L1264">
        <v>3.8809627000000002E-3</v>
      </c>
      <c r="M1264">
        <v>3.7877016999999999E-3</v>
      </c>
      <c r="N1264">
        <v>3.7588274999999999E-3</v>
      </c>
      <c r="O1264">
        <v>3.7550696E-3</v>
      </c>
      <c r="P1264">
        <v>3.6740132999999999E-3</v>
      </c>
      <c r="Q1264">
        <v>3.5386148000000001E-3</v>
      </c>
      <c r="R1264">
        <v>3.4353436999999998E-3</v>
      </c>
      <c r="S1264">
        <v>2.7613007000000002E-3</v>
      </c>
      <c r="T1264" t="s">
        <v>0</v>
      </c>
      <c r="U1264">
        <v>4.3261599999999999E-3</v>
      </c>
      <c r="V1264">
        <v>4.3342592999999997E-3</v>
      </c>
      <c r="W1264">
        <v>4.3506209999999998E-3</v>
      </c>
      <c r="X1264">
        <v>4.2548506000000003E-3</v>
      </c>
      <c r="Y1264">
        <v>4.1992905999999998E-3</v>
      </c>
      <c r="Z1264">
        <v>4.1513555000000004E-3</v>
      </c>
      <c r="AA1264">
        <v>3.9429775999999996E-3</v>
      </c>
      <c r="AB1264">
        <v>3.9393472999999998E-3</v>
      </c>
      <c r="AC1264">
        <v>3.9848773999999997E-3</v>
      </c>
      <c r="AD1264">
        <v>4.0713989999999999E-3</v>
      </c>
      <c r="AE1264">
        <v>4.3477840000000004E-3</v>
      </c>
      <c r="AF1264">
        <v>4.282335E-3</v>
      </c>
      <c r="AG1264">
        <v>4.0153719999999997E-3</v>
      </c>
      <c r="AH1264">
        <v>3.9984440000000003E-3</v>
      </c>
      <c r="AI1264">
        <v>3.9718519999999997E-3</v>
      </c>
      <c r="AJ1264">
        <v>4.0115923999999997E-3</v>
      </c>
      <c r="AM1264" s="26" t="s">
        <v>8</v>
      </c>
      <c r="AN1264" s="21"/>
      <c r="AO1264" s="21">
        <f>SUM(A1262:AJ1263)/72</f>
        <v>2.440704406461418E-3</v>
      </c>
      <c r="AP1264" s="21"/>
      <c r="AQ1264" s="21"/>
      <c r="AR1264" s="26" t="s">
        <v>8</v>
      </c>
      <c r="AS1264" s="21"/>
      <c r="AT1264" s="2">
        <f>((AO1264-AO$6)*100)/AO$6</f>
        <v>15.031390270615834</v>
      </c>
      <c r="BA1264" s="2"/>
      <c r="BI1264" t="s">
        <v>40</v>
      </c>
      <c r="BJ1264" t="s">
        <v>41</v>
      </c>
      <c r="BK1264" t="s">
        <v>42</v>
      </c>
      <c r="BM1264" s="49" t="s">
        <v>40</v>
      </c>
      <c r="BN1264" s="49" t="s">
        <v>41</v>
      </c>
      <c r="BO1264" s="49" t="s">
        <v>42</v>
      </c>
      <c r="BP1264" s="49"/>
    </row>
    <row r="1265" spans="1:68" x14ac:dyDescent="0.25">
      <c r="A1265">
        <v>4.1579579999999998E-3</v>
      </c>
      <c r="B1265">
        <v>4.0954090000000004E-3</v>
      </c>
      <c r="C1265">
        <v>3.964955E-3</v>
      </c>
      <c r="D1265">
        <v>3.8179540000000001E-3</v>
      </c>
      <c r="E1265">
        <v>3.1882172999999998E-3</v>
      </c>
      <c r="F1265">
        <v>2.0854608000000002E-3</v>
      </c>
      <c r="G1265">
        <v>1.5626342999999999E-3</v>
      </c>
      <c r="H1265">
        <v>8.7256705999999996E-4</v>
      </c>
      <c r="I1265">
        <v>1.8118184999999999E-3</v>
      </c>
      <c r="J1265">
        <v>1.9693098000000001E-3</v>
      </c>
      <c r="K1265">
        <v>2.1108963999999998E-3</v>
      </c>
      <c r="L1265">
        <v>2.1996873000000002E-3</v>
      </c>
      <c r="M1265">
        <v>2.3612279999999999E-3</v>
      </c>
      <c r="N1265">
        <v>2.5462150000000001E-3</v>
      </c>
      <c r="O1265">
        <v>2.7067056E-3</v>
      </c>
      <c r="P1265">
        <v>2.6407520000000001E-3</v>
      </c>
      <c r="Q1265">
        <v>2.5801209999999999E-3</v>
      </c>
      <c r="R1265">
        <v>2.1162997000000001E-3</v>
      </c>
      <c r="S1265">
        <v>1.2525144000000001E-3</v>
      </c>
      <c r="T1265" t="s">
        <v>0</v>
      </c>
      <c r="U1265">
        <v>4.5533897000000004E-3</v>
      </c>
      <c r="V1265">
        <v>4.5651355999999999E-3</v>
      </c>
      <c r="W1265">
        <v>4.5987902999999998E-3</v>
      </c>
      <c r="X1265">
        <v>4.5119399999999999E-3</v>
      </c>
      <c r="Y1265">
        <v>4.4260895999999996E-3</v>
      </c>
      <c r="Z1265">
        <v>4.2623784E-3</v>
      </c>
      <c r="AA1265">
        <v>4.1508450000000002E-3</v>
      </c>
      <c r="AB1265">
        <v>4.2192302999999997E-3</v>
      </c>
      <c r="AC1265">
        <v>4.2501114999999997E-3</v>
      </c>
      <c r="AD1265">
        <v>4.1340226000000004E-3</v>
      </c>
      <c r="AE1265">
        <v>4.1926587E-3</v>
      </c>
      <c r="AF1265">
        <v>4.30321E-3</v>
      </c>
      <c r="AG1265">
        <v>3.9862370000000001E-3</v>
      </c>
      <c r="AH1265">
        <v>4.0304577000000001E-3</v>
      </c>
      <c r="AI1265">
        <v>4.0676790000000003E-3</v>
      </c>
      <c r="AJ1265">
        <v>4.1075065000000001E-3</v>
      </c>
      <c r="AM1265" s="27" t="s">
        <v>11</v>
      </c>
      <c r="AN1265" s="21"/>
      <c r="AO1265" s="21">
        <f>SUM(A1287:R1291)/56</f>
        <v>1.1907611595966883E-3</v>
      </c>
      <c r="AP1265" s="21"/>
      <c r="AR1265" s="27" t="s">
        <v>11</v>
      </c>
      <c r="AS1265" s="21"/>
      <c r="AT1265" s="2">
        <f>((AO1265-AO$7)*100)/AO$7</f>
        <v>-24.370059613292476</v>
      </c>
      <c r="AZ1265" s="29" t="s">
        <v>43</v>
      </c>
      <c r="BA1265" t="s">
        <v>44</v>
      </c>
      <c r="BB1265" t="s">
        <v>45</v>
      </c>
      <c r="BC1265" t="s">
        <v>46</v>
      </c>
      <c r="BD1265" t="s">
        <v>47</v>
      </c>
      <c r="BE1265" t="s">
        <v>48</v>
      </c>
      <c r="BF1265" t="s">
        <v>49</v>
      </c>
      <c r="BG1265" t="s">
        <v>50</v>
      </c>
      <c r="BH1265" t="s">
        <v>51</v>
      </c>
      <c r="BI1265" s="36" t="s">
        <v>52</v>
      </c>
      <c r="BJ1265" s="36" t="s">
        <v>52</v>
      </c>
      <c r="BK1265" s="36" t="s">
        <v>52</v>
      </c>
      <c r="BL1265" s="47" t="s">
        <v>53</v>
      </c>
      <c r="BM1265" s="52" t="s">
        <v>52</v>
      </c>
      <c r="BN1265" s="52" t="s">
        <v>52</v>
      </c>
      <c r="BO1265" s="52" t="s">
        <v>52</v>
      </c>
      <c r="BP1265" s="52" t="s">
        <v>53</v>
      </c>
    </row>
    <row r="1266" spans="1:68" x14ac:dyDescent="0.25">
      <c r="A1266">
        <v>3.7685293000000002E-3</v>
      </c>
      <c r="B1266">
        <v>3.0603217999999998E-3</v>
      </c>
      <c r="C1266">
        <v>1.8643576000000001E-3</v>
      </c>
      <c r="D1266">
        <v>7.6627010000000003E-4</v>
      </c>
      <c r="E1266">
        <v>1.8904236E-4</v>
      </c>
      <c r="F1266">
        <v>4.1450109999999999E-4</v>
      </c>
      <c r="G1266">
        <v>1.0387776E-7</v>
      </c>
      <c r="H1266">
        <v>7.0468784999999998E-5</v>
      </c>
      <c r="I1266">
        <v>2.5212051999999997E-4</v>
      </c>
      <c r="J1266">
        <v>1.7792059E-4</v>
      </c>
      <c r="K1266">
        <v>2.3639048000000001E-4</v>
      </c>
      <c r="L1266">
        <v>1.8322259999999999E-4</v>
      </c>
      <c r="M1266">
        <v>2.3438332999999999E-4</v>
      </c>
      <c r="N1266">
        <v>3.7990607E-4</v>
      </c>
      <c r="O1266">
        <v>5.1514659999999995E-4</v>
      </c>
      <c r="P1266">
        <v>5.1925780000000002E-4</v>
      </c>
      <c r="Q1266">
        <v>5.3679590000000005E-4</v>
      </c>
      <c r="R1266">
        <v>2.2848013999999999E-4</v>
      </c>
      <c r="S1266">
        <v>2.5690963000000001E-11</v>
      </c>
      <c r="T1266" t="s">
        <v>0</v>
      </c>
      <c r="U1266">
        <v>2.1762537999999998E-3</v>
      </c>
      <c r="V1266">
        <v>2.3881516E-3</v>
      </c>
      <c r="W1266">
        <v>2.8714929000000001E-3</v>
      </c>
      <c r="X1266">
        <v>3.0145794E-3</v>
      </c>
      <c r="Y1266">
        <v>2.8232967000000001E-3</v>
      </c>
      <c r="Z1266">
        <v>2.8109604000000001E-3</v>
      </c>
      <c r="AA1266">
        <v>2.8435182999999998E-3</v>
      </c>
      <c r="AB1266">
        <v>2.9947177999999999E-3</v>
      </c>
      <c r="AC1266">
        <v>3.6909337999999998E-3</v>
      </c>
      <c r="AD1266">
        <v>3.5381352E-3</v>
      </c>
      <c r="AE1266">
        <v>3.4505694999999999E-3</v>
      </c>
      <c r="AF1266">
        <v>3.7101629999999998E-3</v>
      </c>
      <c r="AG1266">
        <v>3.6416168000000001E-3</v>
      </c>
      <c r="AH1266">
        <v>3.7374614999999998E-3</v>
      </c>
      <c r="AI1266">
        <v>3.8875329999999999E-3</v>
      </c>
      <c r="AJ1266">
        <v>4.0077454999999998E-3</v>
      </c>
      <c r="AM1266" s="27" t="s">
        <v>14</v>
      </c>
      <c r="AN1266" s="21"/>
      <c r="AO1266" s="21">
        <f>SUM(E1264:R1268)/68</f>
        <v>1.3185323723608063E-3</v>
      </c>
      <c r="AP1266" s="21"/>
      <c r="AR1266" s="27" t="s">
        <v>14</v>
      </c>
      <c r="AS1266" s="21"/>
      <c r="AT1266" s="2">
        <f>((AO1266-AO$8)*100)/AO$8</f>
        <v>-21.550736197324554</v>
      </c>
      <c r="AZ1266" s="23" t="s">
        <v>1</v>
      </c>
      <c r="BA1266" s="21">
        <f>AO1261</f>
        <v>1.8962896467500003E-11</v>
      </c>
      <c r="BB1266" s="21">
        <f>BA1266*0.001</f>
        <v>1.8962896467500002E-14</v>
      </c>
      <c r="BC1266" s="21">
        <f>BB1266*80.8</f>
        <v>1.5322020345740001E-12</v>
      </c>
      <c r="BD1266" s="21">
        <f>BC1266*12</f>
        <v>1.8386424414888002E-11</v>
      </c>
      <c r="BE1266" s="21">
        <f>BD1266*1000</f>
        <v>1.8386424414888003E-8</v>
      </c>
      <c r="BF1266" s="21">
        <f>BE1266*0.000000000000000001</f>
        <v>1.8386424414888005E-26</v>
      </c>
      <c r="BG1266" s="1">
        <f>BF1266*BA$2</f>
        <v>6.4671489915706323E-12</v>
      </c>
      <c r="BH1266" s="1">
        <f>BG1266*365</f>
        <v>2.3605093819232808E-9</v>
      </c>
      <c r="BI1266" s="22">
        <f>BH1266*BD$2</f>
        <v>1.3963908612472053E-8</v>
      </c>
      <c r="BJ1266" s="22">
        <f>BH1266*BD$3</f>
        <v>2.7927817224944106E-8</v>
      </c>
      <c r="BK1266" s="22">
        <f>BH1266*BD$4</f>
        <v>8.3783451674832312E-8</v>
      </c>
      <c r="BL1266" s="48">
        <f>AVERAGE(BI1266:BK1266)</f>
        <v>4.1891725837416156E-8</v>
      </c>
      <c r="BM1266" s="50">
        <f>BI1266-BI$8</f>
        <v>-8.937618796957363E-9</v>
      </c>
      <c r="BN1266" s="50">
        <f>BJ1266-BJ$8</f>
        <v>-1.7875237593914726E-8</v>
      </c>
      <c r="BO1266" s="50">
        <f>BK1266-BK$8</f>
        <v>-5.3625712781744198E-8</v>
      </c>
      <c r="BP1266" s="50">
        <f>BL1266-BL$8</f>
        <v>-2.6812856390872099E-8</v>
      </c>
    </row>
    <row r="1267" spans="1:68" x14ac:dyDescent="0.25">
      <c r="A1267">
        <v>1.2903317000000001E-3</v>
      </c>
      <c r="B1267">
        <v>2.8334790000000002E-4</v>
      </c>
      <c r="C1267">
        <v>1.4984115E-11</v>
      </c>
      <c r="D1267">
        <v>9.2891069999999993E-12</v>
      </c>
      <c r="E1267" t="s">
        <v>0</v>
      </c>
      <c r="F1267">
        <v>1.4773418999999999E-3</v>
      </c>
      <c r="G1267">
        <v>3.6124947E-11</v>
      </c>
      <c r="H1267">
        <v>1.3780785499999999E-11</v>
      </c>
      <c r="I1267">
        <v>1.4792300000000001E-11</v>
      </c>
      <c r="J1267">
        <v>1.5622863999999999E-11</v>
      </c>
      <c r="K1267">
        <v>1.4355079999999999E-11</v>
      </c>
      <c r="L1267">
        <v>1.2036262E-11</v>
      </c>
      <c r="M1267">
        <v>8.7232259999999995E-12</v>
      </c>
      <c r="N1267">
        <v>9.4675120000000007E-12</v>
      </c>
      <c r="O1267">
        <v>1.0016482E-11</v>
      </c>
      <c r="P1267">
        <v>1.1576566999999999E-11</v>
      </c>
      <c r="Q1267">
        <v>1.06858715E-11</v>
      </c>
      <c r="R1267">
        <v>6.5910736000000002E-12</v>
      </c>
      <c r="S1267">
        <v>4.2484729999999997E-12</v>
      </c>
      <c r="T1267" t="s">
        <v>0</v>
      </c>
      <c r="U1267">
        <v>2.1561547000000002E-3</v>
      </c>
      <c r="V1267">
        <v>9.8346950000000001E-4</v>
      </c>
      <c r="W1267">
        <v>9.2255033000000005E-4</v>
      </c>
      <c r="X1267">
        <v>1.0847691E-3</v>
      </c>
      <c r="Y1267">
        <v>1.0054373E-3</v>
      </c>
      <c r="Z1267">
        <v>8.2844606000000002E-4</v>
      </c>
      <c r="AA1267">
        <v>6.9241563000000002E-4</v>
      </c>
      <c r="AB1267">
        <v>1.1275274E-3</v>
      </c>
      <c r="AC1267">
        <v>3.9254865000000003E-3</v>
      </c>
      <c r="AD1267">
        <v>8.7369759999999998E-4</v>
      </c>
      <c r="AE1267">
        <v>2.2766076999999999E-5</v>
      </c>
      <c r="AF1267">
        <v>6.2720310000000004E-4</v>
      </c>
      <c r="AG1267">
        <v>1.6046922999999999E-3</v>
      </c>
      <c r="AH1267">
        <v>2.0500796E-3</v>
      </c>
      <c r="AI1267">
        <v>2.3706084999999999E-3</v>
      </c>
      <c r="AJ1267">
        <v>2.1431062000000002E-3</v>
      </c>
      <c r="AM1267" s="30" t="s">
        <v>17</v>
      </c>
      <c r="AN1267" s="21"/>
      <c r="AO1267" s="21">
        <f>SUM(S1287:Z1291)/35</f>
        <v>2.0497668673178726E-3</v>
      </c>
      <c r="AP1267" s="21"/>
      <c r="AR1267" s="30" t="s">
        <v>17</v>
      </c>
      <c r="AS1267" s="21"/>
      <c r="AT1267" s="2">
        <f>((AO1267-AO$9)*100)/AO$9</f>
        <v>-27.794762577924416</v>
      </c>
      <c r="AZ1267" s="23" t="s">
        <v>2</v>
      </c>
      <c r="BA1267" s="21">
        <f t="shared" ref="BA1267:BA1278" si="516">AO1262</f>
        <v>6.2040269705882363E-11</v>
      </c>
      <c r="BB1267" s="21">
        <f t="shared" ref="BB1267:BB1279" si="517">BA1267*0.001</f>
        <v>6.204026970588237E-14</v>
      </c>
      <c r="BC1267" s="21">
        <f t="shared" ref="BC1267:BC1279" si="518">BB1267*80.8</f>
        <v>5.0128537922352953E-12</v>
      </c>
      <c r="BD1267" s="21">
        <f t="shared" ref="BD1267:BD1279" si="519">BC1267*12</f>
        <v>6.0154245506823547E-11</v>
      </c>
      <c r="BE1267" s="21">
        <f t="shared" ref="BE1267:BE1279" si="520">BD1267*1000</f>
        <v>6.0154245506823553E-8</v>
      </c>
      <c r="BF1267" s="21">
        <f t="shared" ref="BF1267:BF1279" si="521">BE1267*0.000000000000000001</f>
        <v>6.015424550682356E-26</v>
      </c>
      <c r="BG1267" s="1">
        <f>BF1267*BA$2</f>
        <v>2.1158353543342585E-11</v>
      </c>
      <c r="BH1267" s="1">
        <f t="shared" ref="BH1267:BH1278" si="522">BG1267*365</f>
        <v>7.7227990433200438E-9</v>
      </c>
      <c r="BI1267" s="22">
        <f t="shared" ref="BI1267" si="523">BH1267*BD$2</f>
        <v>4.5685249505571598E-8</v>
      </c>
      <c r="BJ1267" s="22">
        <f t="shared" ref="BJ1267:BJ1279" si="524">BH1267*BD$3</f>
        <v>9.1370499011143195E-8</v>
      </c>
      <c r="BK1267" s="22">
        <f t="shared" ref="BK1267:BK1279" si="525">BH1267*BD$4</f>
        <v>2.7411149703342957E-7</v>
      </c>
      <c r="BL1267" s="48">
        <f t="shared" ref="BL1267" si="526">AVERAGE(BI1267:BK1267)</f>
        <v>1.3705574851671479E-7</v>
      </c>
      <c r="BM1267" s="50">
        <f>BI1267-BI$9</f>
        <v>5.7629990237297601E-9</v>
      </c>
      <c r="BN1267" s="50">
        <f>BJ1267-BJ$9</f>
        <v>1.152599804745952E-8</v>
      </c>
      <c r="BO1267" s="50">
        <f>BK1267-BK$9</f>
        <v>3.4577994142378521E-8</v>
      </c>
      <c r="BP1267" s="50">
        <f>BL1267-BL$9</f>
        <v>1.728899707118926E-8</v>
      </c>
    </row>
    <row r="1268" spans="1:68" x14ac:dyDescent="0.25">
      <c r="A1268">
        <v>8.4343809999999992E-12</v>
      </c>
      <c r="B1268">
        <v>4.8309165000000002E-12</v>
      </c>
      <c r="C1268">
        <v>1.9019129E-12</v>
      </c>
      <c r="D1268" t="s">
        <v>0</v>
      </c>
      <c r="E1268" t="s">
        <v>0</v>
      </c>
      <c r="F1268">
        <v>4.3664323000000002E-4</v>
      </c>
      <c r="G1268">
        <v>3.5542739999999998E-12</v>
      </c>
      <c r="H1268">
        <v>2.1778458000000001E-12</v>
      </c>
      <c r="I1268">
        <v>1.5484393E-12</v>
      </c>
      <c r="J1268">
        <v>8.3384715E-13</v>
      </c>
      <c r="K1268">
        <v>3.7074084999999998E-13</v>
      </c>
      <c r="L1268">
        <v>2.4932609999999998E-13</v>
      </c>
      <c r="M1268">
        <v>5.7056549999999999E-13</v>
      </c>
      <c r="N1268">
        <v>8.4105096999999995E-13</v>
      </c>
      <c r="O1268">
        <v>9.7277450000000008E-13</v>
      </c>
      <c r="P1268">
        <v>1.0431663E-12</v>
      </c>
      <c r="Q1268">
        <v>8.1531620000000003E-13</v>
      </c>
      <c r="R1268">
        <v>1.0244212999999999E-12</v>
      </c>
      <c r="S1268">
        <v>1.9775949999999999E-12</v>
      </c>
      <c r="T1268" t="s">
        <v>0</v>
      </c>
      <c r="U1268" t="s">
        <v>0</v>
      </c>
      <c r="V1268">
        <v>1.1686927999999999E-11</v>
      </c>
      <c r="W1268">
        <v>1.1087747000000001E-11</v>
      </c>
      <c r="X1268">
        <v>1.3609686E-11</v>
      </c>
      <c r="Y1268">
        <v>1.6695464E-11</v>
      </c>
      <c r="Z1268">
        <v>7.9711520000000004E-12</v>
      </c>
      <c r="AA1268">
        <v>3.2813560000000002E-12</v>
      </c>
      <c r="AB1268">
        <v>1.6964287999999999E-11</v>
      </c>
      <c r="AC1268" t="s">
        <v>0</v>
      </c>
      <c r="AD1268">
        <v>3.216911E-11</v>
      </c>
      <c r="AE1268">
        <v>5.3770059999999996E-12</v>
      </c>
      <c r="AF1268">
        <v>1.9868365E-12</v>
      </c>
      <c r="AG1268">
        <v>9.655714000000001E-13</v>
      </c>
      <c r="AH1268">
        <v>4.0838E-12</v>
      </c>
      <c r="AI1268">
        <v>8.9703270000000005E-12</v>
      </c>
      <c r="AJ1268">
        <v>6.658971E-12</v>
      </c>
      <c r="AM1268" s="30" t="s">
        <v>19</v>
      </c>
      <c r="AN1268" s="21"/>
      <c r="AO1268" s="21">
        <f>SUM(S1264:AB1268)/44</f>
        <v>2.352823112118492E-3</v>
      </c>
      <c r="AP1268" s="21"/>
      <c r="AR1268" s="30" t="s">
        <v>19</v>
      </c>
      <c r="AS1268" s="21"/>
      <c r="AT1268" s="2">
        <f>((AO1268-AO$10)*100)/AO$10</f>
        <v>-11.103950214175198</v>
      </c>
      <c r="AZ1268" s="26" t="s">
        <v>5</v>
      </c>
      <c r="BA1268" s="21">
        <f t="shared" si="516"/>
        <v>1.9399961846664749E-3</v>
      </c>
      <c r="BB1268" s="21">
        <f t="shared" si="517"/>
        <v>1.9399961846664749E-6</v>
      </c>
      <c r="BC1268" s="21">
        <f t="shared" si="518"/>
        <v>1.5675169172105116E-4</v>
      </c>
      <c r="BD1268" s="21">
        <f t="shared" si="519"/>
        <v>1.8810203006526139E-3</v>
      </c>
      <c r="BE1268" s="21">
        <f t="shared" si="520"/>
        <v>1.8810203006526138</v>
      </c>
      <c r="BF1268" s="21">
        <f t="shared" si="521"/>
        <v>1.8810203006526139E-18</v>
      </c>
      <c r="BG1268" s="1">
        <f>BF1268*BA$2</f>
        <v>6.6162067545004716E-4</v>
      </c>
      <c r="BH1268" s="1">
        <f t="shared" si="522"/>
        <v>0.24149154653926722</v>
      </c>
      <c r="BI1268" s="22">
        <f>BH1268*BD$2</f>
        <v>1.4285755067879955</v>
      </c>
      <c r="BJ1268" s="22">
        <f t="shared" si="524"/>
        <v>2.857151013575991</v>
      </c>
      <c r="BK1268" s="22">
        <f t="shared" si="525"/>
        <v>8.5714530407279721</v>
      </c>
      <c r="BL1268" s="48">
        <f>AVERAGE(BI1268:BK1268)</f>
        <v>4.285726520363986</v>
      </c>
      <c r="BM1268" s="50">
        <f>BI1268-BI$10</f>
        <v>-0.13542384808264663</v>
      </c>
      <c r="BN1268" s="50">
        <f>BJ1268-BJ$10</f>
        <v>-0.27084769616529325</v>
      </c>
      <c r="BO1268" s="50">
        <f>BK1268-BK$10</f>
        <v>-0.81254308849588064</v>
      </c>
      <c r="BP1268" s="50">
        <f>BL1268-BL$10</f>
        <v>-0.40627154424794032</v>
      </c>
    </row>
    <row r="1269" spans="1:68" x14ac:dyDescent="0.25">
      <c r="A1269">
        <v>2.9730996000000001E-12</v>
      </c>
      <c r="B1269">
        <v>2.8803602000000002E-12</v>
      </c>
      <c r="C1269" t="s">
        <v>0</v>
      </c>
      <c r="D1269" t="s">
        <v>0</v>
      </c>
      <c r="E1269" t="s">
        <v>0</v>
      </c>
      <c r="F1269">
        <v>2.4816304E-11</v>
      </c>
      <c r="G1269">
        <v>3.0411471999999998E-12</v>
      </c>
      <c r="H1269">
        <v>2.1977742999999999E-12</v>
      </c>
      <c r="I1269">
        <v>1.7351163000000001E-12</v>
      </c>
      <c r="J1269">
        <v>9.5509610000000001E-13</v>
      </c>
      <c r="K1269">
        <v>6.8800645999999997E-13</v>
      </c>
      <c r="L1269">
        <v>4.5035023000000002E-13</v>
      </c>
      <c r="M1269">
        <v>3.625206E-13</v>
      </c>
      <c r="N1269">
        <v>3.3572784000000001E-13</v>
      </c>
      <c r="O1269">
        <v>3.150193E-13</v>
      </c>
      <c r="P1269">
        <v>3.2052181999999998E-13</v>
      </c>
      <c r="Q1269">
        <v>3.8775619999999998E-13</v>
      </c>
      <c r="R1269">
        <v>7.3956856E-13</v>
      </c>
      <c r="S1269">
        <v>1.0853197000000001E-12</v>
      </c>
      <c r="T1269" t="s">
        <v>0</v>
      </c>
      <c r="U1269" t="s">
        <v>0</v>
      </c>
      <c r="V1269">
        <v>4.0989075999999998E-7</v>
      </c>
      <c r="W1269">
        <v>7.3417826000000005E-12</v>
      </c>
      <c r="X1269">
        <v>9.4439020000000009E-13</v>
      </c>
      <c r="Y1269">
        <v>6.0627090000000002E-13</v>
      </c>
      <c r="Z1269">
        <v>6.1310164000000004E-13</v>
      </c>
      <c r="AA1269">
        <v>3.9247975999999998E-12</v>
      </c>
      <c r="AB1269">
        <v>1.6631305999999999E-11</v>
      </c>
      <c r="AC1269" t="s">
        <v>0</v>
      </c>
      <c r="AD1269">
        <v>2.1990955999999999E-11</v>
      </c>
      <c r="AE1269">
        <v>9.2499259999999997E-12</v>
      </c>
      <c r="AF1269">
        <v>4.1445850000000002E-12</v>
      </c>
      <c r="AG1269">
        <v>2.7339726000000002E-12</v>
      </c>
      <c r="AH1269">
        <v>2.4186706999999998E-12</v>
      </c>
      <c r="AI1269">
        <v>2.6643121E-12</v>
      </c>
      <c r="AJ1269">
        <v>2.2622097000000001E-12</v>
      </c>
      <c r="AM1269" s="28" t="s">
        <v>22</v>
      </c>
      <c r="AN1269" s="21"/>
      <c r="AO1269" s="1">
        <f>(SUM(B1278:O1286)+SUM(P1278:R1282))/140</f>
        <v>2.9324523429092732E-5</v>
      </c>
      <c r="AP1269" s="21"/>
      <c r="AR1269" s="28" t="s">
        <v>22</v>
      </c>
      <c r="AS1269" s="21"/>
      <c r="AT1269" s="2">
        <f>((AO1269-AO$11)*100)/AO$11</f>
        <v>-46.112157035983103</v>
      </c>
      <c r="AU1269">
        <f>SUM(AT1269:AT1272)/4</f>
        <v>-57.624882684106275</v>
      </c>
      <c r="AZ1269" s="26" t="s">
        <v>8</v>
      </c>
      <c r="BA1269" s="21">
        <f t="shared" si="516"/>
        <v>2.440704406461418E-3</v>
      </c>
      <c r="BB1269" s="21">
        <f t="shared" si="517"/>
        <v>2.4407044064614181E-6</v>
      </c>
      <c r="BC1269" s="21">
        <f t="shared" si="518"/>
        <v>1.9720891604208259E-4</v>
      </c>
      <c r="BD1269" s="21">
        <f t="shared" si="519"/>
        <v>2.3665069925049909E-3</v>
      </c>
      <c r="BE1269" s="21">
        <f t="shared" si="520"/>
        <v>2.3665069925049909</v>
      </c>
      <c r="BF1269" s="21">
        <f t="shared" si="521"/>
        <v>2.3665069925049911E-18</v>
      </c>
      <c r="BG1269" s="1">
        <f t="shared" ref="BG1269:BG1276" si="527">BF1269*BA$2</f>
        <v>8.3238333700874309E-4</v>
      </c>
      <c r="BH1269" s="1">
        <f t="shared" si="522"/>
        <v>0.30381991800819125</v>
      </c>
      <c r="BI1269" s="22">
        <f>BH1269*BD$2</f>
        <v>1.7972873152736408</v>
      </c>
      <c r="BJ1269" s="22">
        <f t="shared" si="524"/>
        <v>3.5945746305472817</v>
      </c>
      <c r="BK1269" s="22">
        <f t="shared" si="525"/>
        <v>10.783723891641845</v>
      </c>
      <c r="BL1269" s="48">
        <f t="shared" ref="BL1269:BL1278" si="528">AVERAGE(BI1269:BK1269)</f>
        <v>5.3918619458209234</v>
      </c>
      <c r="BM1269" s="50">
        <f>BI1269-BI$11</f>
        <v>0.23485525994904455</v>
      </c>
      <c r="BN1269" s="50">
        <f>BJ1269-BJ$11</f>
        <v>0.4697105198980891</v>
      </c>
      <c r="BO1269" s="50">
        <f>BK1269-BK$11</f>
        <v>1.4091315596942664</v>
      </c>
      <c r="BP1269" s="50">
        <f>BL1269-BL$11</f>
        <v>0.70456577984713409</v>
      </c>
    </row>
    <row r="1270" spans="1:68" x14ac:dyDescent="0.25">
      <c r="A1270">
        <v>1.7097840000000001E-12</v>
      </c>
      <c r="B1270">
        <v>1.3082959E-12</v>
      </c>
      <c r="C1270" t="s">
        <v>0</v>
      </c>
      <c r="D1270" t="s">
        <v>0</v>
      </c>
      <c r="E1270" t="s">
        <v>0</v>
      </c>
      <c r="F1270">
        <v>2.8791337000000001E-11</v>
      </c>
      <c r="G1270">
        <v>1.8338400000000002E-12</v>
      </c>
      <c r="H1270">
        <v>9.4209310000000005E-13</v>
      </c>
      <c r="I1270">
        <v>8.0667102999999996E-13</v>
      </c>
      <c r="J1270">
        <v>6.2616773999999997E-13</v>
      </c>
      <c r="K1270">
        <v>5.7229760000000002E-13</v>
      </c>
      <c r="L1270">
        <v>4.3004312999999998E-13</v>
      </c>
      <c r="M1270">
        <v>3.5976362E-13</v>
      </c>
      <c r="N1270">
        <v>3.3536570999999999E-13</v>
      </c>
      <c r="O1270">
        <v>3.6890627000000002E-13</v>
      </c>
      <c r="P1270">
        <v>4.3135047999999999E-13</v>
      </c>
      <c r="Q1270">
        <v>5.5207979999999999E-13</v>
      </c>
      <c r="R1270">
        <v>6.8093910000000001E-13</v>
      </c>
      <c r="S1270">
        <v>6.8488216000000002E-13</v>
      </c>
      <c r="T1270" t="s">
        <v>0</v>
      </c>
      <c r="U1270" t="s">
        <v>0</v>
      </c>
      <c r="V1270">
        <v>6.8929535000000004E-4</v>
      </c>
      <c r="W1270">
        <v>7.5934499999999993E-12</v>
      </c>
      <c r="X1270">
        <v>8.9318350000000004E-13</v>
      </c>
      <c r="Y1270">
        <v>9.0222030000000004E-13</v>
      </c>
      <c r="Z1270">
        <v>1.7371926000000001E-12</v>
      </c>
      <c r="AA1270">
        <v>6.0649506000000003E-12</v>
      </c>
      <c r="AB1270">
        <v>2.0133247E-11</v>
      </c>
      <c r="AC1270" t="s">
        <v>0</v>
      </c>
      <c r="AD1270">
        <v>4.2478534999999999E-11</v>
      </c>
      <c r="AE1270">
        <v>1.0321652E-11</v>
      </c>
      <c r="AF1270">
        <v>2.9700562999999999E-12</v>
      </c>
      <c r="AG1270">
        <v>2.4616417999999998E-12</v>
      </c>
      <c r="AH1270">
        <v>2.3882329999999999E-12</v>
      </c>
      <c r="AI1270">
        <v>2.4662084000000001E-12</v>
      </c>
      <c r="AJ1270">
        <v>2.2226497999999999E-12</v>
      </c>
      <c r="AM1270" s="28" t="s">
        <v>25</v>
      </c>
      <c r="AN1270" s="21"/>
      <c r="AO1270" s="21">
        <f>SUM(E1269:R1277)/126</f>
        <v>7.4396512976094791E-6</v>
      </c>
      <c r="AP1270" s="21"/>
      <c r="AR1270" s="28" t="s">
        <v>25</v>
      </c>
      <c r="AS1270" s="21"/>
      <c r="AT1270" s="2">
        <f>((AO1270-AO$12)*100)/AO$12</f>
        <v>-79.240229667512253</v>
      </c>
      <c r="AZ1270" s="27" t="s">
        <v>11</v>
      </c>
      <c r="BA1270" s="21">
        <f t="shared" si="516"/>
        <v>1.1907611595966883E-3</v>
      </c>
      <c r="BB1270" s="21">
        <f t="shared" si="517"/>
        <v>1.1907611595966883E-6</v>
      </c>
      <c r="BC1270" s="21">
        <f t="shared" si="518"/>
        <v>9.6213501695412409E-5</v>
      </c>
      <c r="BD1270" s="21">
        <f t="shared" si="519"/>
        <v>1.1545620203449489E-3</v>
      </c>
      <c r="BE1270" s="21">
        <f t="shared" si="520"/>
        <v>1.1545620203449489</v>
      </c>
      <c r="BF1270" s="21">
        <f t="shared" si="521"/>
        <v>1.1545620203449489E-18</v>
      </c>
      <c r="BG1270" s="1">
        <f t="shared" si="527"/>
        <v>4.0609987222603059E-4</v>
      </c>
      <c r="BH1270" s="1">
        <f t="shared" si="522"/>
        <v>0.14822645336250118</v>
      </c>
      <c r="BI1270" s="22">
        <f t="shared" ref="BI1270:BI1279" si="529">BH1270*BD$2</f>
        <v>0.87685338789815859</v>
      </c>
      <c r="BJ1270" s="22">
        <f t="shared" si="524"/>
        <v>1.7537067757963172</v>
      </c>
      <c r="BK1270" s="22">
        <f t="shared" si="525"/>
        <v>5.2611203273889515</v>
      </c>
      <c r="BL1270" s="48">
        <f t="shared" si="528"/>
        <v>2.6305601636944758</v>
      </c>
      <c r="BM1270" s="50">
        <f>BI1270-BI$12</f>
        <v>-0.28254642574002808</v>
      </c>
      <c r="BN1270" s="50">
        <f>BJ1270-BJ$12</f>
        <v>-0.56509285148005617</v>
      </c>
      <c r="BO1270" s="50">
        <f>BK1270-BK$12</f>
        <v>-1.6952785544401685</v>
      </c>
      <c r="BP1270" s="50">
        <f>BL1270-BL$12</f>
        <v>-0.84763927722008425</v>
      </c>
    </row>
    <row r="1271" spans="1:68" x14ac:dyDescent="0.25">
      <c r="A1271">
        <v>1.6776973000000001E-12</v>
      </c>
      <c r="B1271">
        <v>9.4221249999999991E-13</v>
      </c>
      <c r="C1271" t="s">
        <v>0</v>
      </c>
      <c r="D1271" t="s">
        <v>0</v>
      </c>
      <c r="E1271" t="s">
        <v>0</v>
      </c>
      <c r="F1271">
        <v>1.0073946999999999E-11</v>
      </c>
      <c r="G1271">
        <v>1.1567033E-12</v>
      </c>
      <c r="H1271">
        <v>6.1131920000000001E-13</v>
      </c>
      <c r="I1271">
        <v>3.4573177E-13</v>
      </c>
      <c r="J1271">
        <v>3.1354049999999998E-13</v>
      </c>
      <c r="K1271">
        <v>3.8549477999999998E-13</v>
      </c>
      <c r="L1271">
        <v>3.5150078E-13</v>
      </c>
      <c r="M1271">
        <v>3.2116925E-13</v>
      </c>
      <c r="N1271">
        <v>3.5030667000000001E-13</v>
      </c>
      <c r="O1271">
        <v>4.6517050000000001E-13</v>
      </c>
      <c r="P1271">
        <v>5.5927116000000004E-13</v>
      </c>
      <c r="Q1271">
        <v>6.6521039999999998E-13</v>
      </c>
      <c r="R1271">
        <v>7.2181497000000003E-13</v>
      </c>
      <c r="S1271">
        <v>4.4810778000000002E-13</v>
      </c>
      <c r="T1271" t="s">
        <v>0</v>
      </c>
      <c r="U1271" t="s">
        <v>0</v>
      </c>
      <c r="V1271" t="s">
        <v>0</v>
      </c>
      <c r="W1271">
        <v>3.0375275000000001E-12</v>
      </c>
      <c r="X1271">
        <v>1.3045511E-12</v>
      </c>
      <c r="Y1271">
        <v>1.1985782000000001E-12</v>
      </c>
      <c r="Z1271">
        <v>2.0177584E-12</v>
      </c>
      <c r="AA1271">
        <v>3.5878867000000001E-12</v>
      </c>
      <c r="AB1271" t="s">
        <v>0</v>
      </c>
      <c r="AC1271" t="s">
        <v>0</v>
      </c>
      <c r="AD1271">
        <v>6.8898210000000002E-4</v>
      </c>
      <c r="AE1271">
        <v>1.3694876999999999E-11</v>
      </c>
      <c r="AF1271">
        <v>3.1526398000000001E-12</v>
      </c>
      <c r="AG1271">
        <v>2.4837792000000001E-12</v>
      </c>
      <c r="AH1271">
        <v>2.6605528E-12</v>
      </c>
      <c r="AI1271">
        <v>2.8776665999999999E-12</v>
      </c>
      <c r="AJ1271">
        <v>2.5474615999999998E-12</v>
      </c>
      <c r="AM1271" s="35" t="s">
        <v>27</v>
      </c>
      <c r="AN1271" s="21"/>
      <c r="AO1271" s="21">
        <f>(SUM(S1278:AB1286)+SUM(P1283:R1286))/67</f>
        <v>1.5284699955940734E-5</v>
      </c>
      <c r="AP1271" s="21"/>
      <c r="AR1271" s="35" t="s">
        <v>27</v>
      </c>
      <c r="AS1271" s="21"/>
      <c r="AT1271" s="2">
        <f>((AO1271-AO$13)*100)/AO$13</f>
        <v>-46.278486694107002</v>
      </c>
      <c r="AZ1271" s="27" t="s">
        <v>14</v>
      </c>
      <c r="BA1271" s="21">
        <f t="shared" si="516"/>
        <v>1.3185323723608063E-3</v>
      </c>
      <c r="BB1271" s="21">
        <f t="shared" si="517"/>
        <v>1.3185323723608065E-6</v>
      </c>
      <c r="BC1271" s="21">
        <f t="shared" si="518"/>
        <v>1.0653741568675315E-4</v>
      </c>
      <c r="BD1271" s="21">
        <f t="shared" si="519"/>
        <v>1.2784489882410378E-3</v>
      </c>
      <c r="BE1271" s="21">
        <f t="shared" si="520"/>
        <v>1.2784489882410377</v>
      </c>
      <c r="BF1271" s="21">
        <f t="shared" si="521"/>
        <v>1.2784489882410377E-18</v>
      </c>
      <c r="BG1271" s="1">
        <f t="shared" si="527"/>
        <v>4.4967525487896138E-4</v>
      </c>
      <c r="BH1271" s="1">
        <f t="shared" si="522"/>
        <v>0.1641314680308209</v>
      </c>
      <c r="BI1271" s="22">
        <f t="shared" si="529"/>
        <v>0.97094162707621523</v>
      </c>
      <c r="BJ1271" s="22">
        <f t="shared" si="524"/>
        <v>1.9418832541524305</v>
      </c>
      <c r="BK1271" s="22">
        <f t="shared" si="525"/>
        <v>5.8256497624572914</v>
      </c>
      <c r="BL1271" s="48">
        <f t="shared" si="528"/>
        <v>2.9128248812286457</v>
      </c>
      <c r="BM1271" s="50">
        <f>BI1271-BI$13</f>
        <v>-0.26672661863025682</v>
      </c>
      <c r="BN1271" s="50">
        <f>BJ1271-BJ$13</f>
        <v>-0.53345323726051364</v>
      </c>
      <c r="BO1271" s="50">
        <f>BK1271-BK$13</f>
        <v>-1.6003597117815405</v>
      </c>
      <c r="BP1271" s="50">
        <f>BL1271-BL$13</f>
        <v>-0.80017985589077023</v>
      </c>
    </row>
    <row r="1272" spans="1:68" x14ac:dyDescent="0.25">
      <c r="A1272">
        <v>3.4786008999999999E-12</v>
      </c>
      <c r="B1272">
        <v>9.9063360000000005E-13</v>
      </c>
      <c r="C1272" t="s">
        <v>0</v>
      </c>
      <c r="D1272" t="s">
        <v>0</v>
      </c>
      <c r="E1272">
        <v>2.0800480000000001E-11</v>
      </c>
      <c r="F1272">
        <v>1.4223193E-11</v>
      </c>
      <c r="G1272">
        <v>1.1908352000000001E-12</v>
      </c>
      <c r="H1272">
        <v>4.5692910000000004E-13</v>
      </c>
      <c r="I1272">
        <v>1.857742E-13</v>
      </c>
      <c r="J1272">
        <v>2.2692628000000001E-13</v>
      </c>
      <c r="K1272">
        <v>1.6574788E-13</v>
      </c>
      <c r="L1272">
        <v>1.7985864E-13</v>
      </c>
      <c r="M1272">
        <v>3.1975477000000001E-13</v>
      </c>
      <c r="N1272">
        <v>4.2731177999999998E-13</v>
      </c>
      <c r="O1272">
        <v>5.8833433999999998E-13</v>
      </c>
      <c r="P1272">
        <v>7.4036887000000002E-13</v>
      </c>
      <c r="Q1272">
        <v>8.5544549999999998E-13</v>
      </c>
      <c r="R1272">
        <v>1.5197114E-12</v>
      </c>
      <c r="S1272">
        <v>5.6555400000000004E-13</v>
      </c>
      <c r="T1272" t="s">
        <v>0</v>
      </c>
      <c r="U1272" t="s">
        <v>0</v>
      </c>
      <c r="V1272" t="s">
        <v>0</v>
      </c>
      <c r="W1272">
        <v>3.5404219999999999E-12</v>
      </c>
      <c r="X1272">
        <v>2.1537147E-12</v>
      </c>
      <c r="Y1272">
        <v>2.0306443E-12</v>
      </c>
      <c r="Z1272">
        <v>2.7592084000000002E-12</v>
      </c>
      <c r="AA1272">
        <v>7.1851782000000001E-12</v>
      </c>
      <c r="AB1272" t="s">
        <v>0</v>
      </c>
      <c r="AC1272" t="s">
        <v>0</v>
      </c>
      <c r="AD1272" t="s">
        <v>0</v>
      </c>
      <c r="AE1272">
        <v>2.9146840000000001E-12</v>
      </c>
      <c r="AF1272">
        <v>3.6632715000000001E-12</v>
      </c>
      <c r="AG1272">
        <v>3.0791149000000002E-12</v>
      </c>
      <c r="AH1272">
        <v>3.7586099999999999E-12</v>
      </c>
      <c r="AI1272">
        <v>4.6963860000000001E-12</v>
      </c>
      <c r="AJ1272">
        <v>4.7600989999999997E-12</v>
      </c>
      <c r="AM1272" s="35" t="s">
        <v>28</v>
      </c>
      <c r="AN1272" s="21"/>
      <c r="AO1272" s="21">
        <f>SUM(S1269:AB1277)/54</f>
        <v>9.7954054630722856E-5</v>
      </c>
      <c r="AP1272" s="2"/>
      <c r="AR1272" s="35" t="s">
        <v>28</v>
      </c>
      <c r="AS1272" s="21"/>
      <c r="AT1272" s="2">
        <f>((AO1272-AO$14)*100)/AO$14</f>
        <v>-58.868657338822743</v>
      </c>
      <c r="AZ1272" s="30" t="s">
        <v>17</v>
      </c>
      <c r="BA1272" s="21">
        <f t="shared" si="516"/>
        <v>2.0497668673178726E-3</v>
      </c>
      <c r="BB1272" s="21">
        <f t="shared" si="517"/>
        <v>2.0497668673178729E-6</v>
      </c>
      <c r="BC1272" s="21">
        <f t="shared" si="518"/>
        <v>1.6562116287928411E-4</v>
      </c>
      <c r="BD1272" s="21">
        <f t="shared" si="519"/>
        <v>1.9874539545514094E-3</v>
      </c>
      <c r="BE1272" s="21">
        <f t="shared" si="520"/>
        <v>1.9874539545514094</v>
      </c>
      <c r="BF1272" s="21">
        <f t="shared" si="521"/>
        <v>1.9874539545514096E-18</v>
      </c>
      <c r="BG1272" s="1">
        <f t="shared" si="527"/>
        <v>6.9905711670414006E-4</v>
      </c>
      <c r="BH1272" s="1">
        <f t="shared" si="522"/>
        <v>0.2551558475970111</v>
      </c>
      <c r="BI1272" s="22">
        <f t="shared" si="529"/>
        <v>1.5094085052436832</v>
      </c>
      <c r="BJ1272" s="22">
        <f t="shared" si="524"/>
        <v>3.0188170104873664</v>
      </c>
      <c r="BK1272" s="22">
        <f t="shared" si="525"/>
        <v>9.0564510314620996</v>
      </c>
      <c r="BL1272" s="48">
        <f t="shared" si="528"/>
        <v>4.5282255157310498</v>
      </c>
      <c r="BM1272" s="50">
        <f>BI1272-BI$14</f>
        <v>-0.58103335068490902</v>
      </c>
      <c r="BN1272" s="50">
        <f>BJ1272-BJ$14</f>
        <v>-1.162066701369818</v>
      </c>
      <c r="BO1272" s="50">
        <f>BK1272-BK$14</f>
        <v>-3.4862001041094537</v>
      </c>
      <c r="BP1272" s="50">
        <f>BL1272-BL$14</f>
        <v>-1.7431000520547268</v>
      </c>
    </row>
    <row r="1273" spans="1:68" x14ac:dyDescent="0.25">
      <c r="A1273">
        <v>6.6663315E-12</v>
      </c>
      <c r="B1273">
        <v>2.203395E-12</v>
      </c>
      <c r="C1273" t="s">
        <v>0</v>
      </c>
      <c r="D1273" t="s">
        <v>0</v>
      </c>
      <c r="E1273">
        <v>8.5659204999999998E-12</v>
      </c>
      <c r="F1273">
        <v>3.3454732000000001E-12</v>
      </c>
      <c r="G1273">
        <v>9.4271989999999999E-13</v>
      </c>
      <c r="H1273">
        <v>2.5005271999999999E-13</v>
      </c>
      <c r="I1273">
        <v>1.744193E-13</v>
      </c>
      <c r="J1273">
        <v>1.0311208000000001E-13</v>
      </c>
      <c r="K1273">
        <v>1.2678951999999999E-13</v>
      </c>
      <c r="L1273">
        <v>2.2785845000000001E-13</v>
      </c>
      <c r="M1273">
        <v>3.8590780000000001E-13</v>
      </c>
      <c r="N1273">
        <v>5.6829525E-13</v>
      </c>
      <c r="O1273">
        <v>8.0006720000000004E-13</v>
      </c>
      <c r="P1273">
        <v>1.0582350000000001E-12</v>
      </c>
      <c r="Q1273">
        <v>1.3905035E-12</v>
      </c>
      <c r="R1273">
        <v>3.6128021000000001E-12</v>
      </c>
      <c r="S1273" t="s">
        <v>0</v>
      </c>
      <c r="T1273" t="s">
        <v>0</v>
      </c>
      <c r="U1273" t="s">
        <v>0</v>
      </c>
      <c r="V1273" t="s">
        <v>0</v>
      </c>
      <c r="W1273">
        <v>6.0570684999999997E-12</v>
      </c>
      <c r="X1273">
        <v>2.7362310000000001E-12</v>
      </c>
      <c r="Y1273">
        <v>3.3582297000000001E-12</v>
      </c>
      <c r="Z1273">
        <v>3.8871535999999997E-12</v>
      </c>
      <c r="AA1273">
        <v>5.7865553000000002E-5</v>
      </c>
      <c r="AB1273" t="s">
        <v>0</v>
      </c>
      <c r="AC1273" t="s">
        <v>0</v>
      </c>
      <c r="AD1273" t="s">
        <v>0</v>
      </c>
      <c r="AE1273">
        <v>6.9916898000000004E-12</v>
      </c>
      <c r="AF1273">
        <v>3.3182844E-12</v>
      </c>
      <c r="AG1273">
        <v>2.8086710000000002E-12</v>
      </c>
      <c r="AH1273">
        <v>4.642847E-12</v>
      </c>
      <c r="AI1273">
        <v>8.8338779999999996E-12</v>
      </c>
      <c r="AJ1273">
        <v>1.2366689E-11</v>
      </c>
      <c r="AM1273" s="33" t="s">
        <v>29</v>
      </c>
      <c r="AN1273" s="21"/>
      <c r="AO1273" s="1">
        <f>(SUM(AC1264:AJ1286)+SUM(A1264:D1277))/173</f>
        <v>1.0290927590093822E-3</v>
      </c>
      <c r="AP1273" s="21"/>
      <c r="AR1273" s="33" t="s">
        <v>29</v>
      </c>
      <c r="AS1273" s="21"/>
      <c r="AT1273" s="2">
        <f>((AO1273-AO$15)*100)/AO$15</f>
        <v>-13.021020235961338</v>
      </c>
      <c r="AZ1273" s="30" t="s">
        <v>19</v>
      </c>
      <c r="BA1273" s="21">
        <f t="shared" si="516"/>
        <v>2.352823112118492E-3</v>
      </c>
      <c r="BB1273" s="21">
        <f t="shared" si="517"/>
        <v>2.352823112118492E-6</v>
      </c>
      <c r="BC1273" s="21">
        <f t="shared" si="518"/>
        <v>1.9010810745917416E-4</v>
      </c>
      <c r="BD1273" s="21">
        <f t="shared" si="519"/>
        <v>2.2812972895100898E-3</v>
      </c>
      <c r="BE1273" s="21">
        <f t="shared" si="520"/>
        <v>2.2812972895100896</v>
      </c>
      <c r="BF1273" s="21">
        <f t="shared" si="521"/>
        <v>2.2812972895100897E-18</v>
      </c>
      <c r="BG1273" s="1">
        <f t="shared" si="527"/>
        <v>8.0241210212583141E-4</v>
      </c>
      <c r="BH1273" s="1">
        <f t="shared" si="522"/>
        <v>0.29288041727592845</v>
      </c>
      <c r="BI1273" s="22">
        <f t="shared" si="529"/>
        <v>1.7325732371762577</v>
      </c>
      <c r="BJ1273" s="22">
        <f t="shared" si="524"/>
        <v>3.4651464743525153</v>
      </c>
      <c r="BK1273" s="22">
        <f t="shared" si="525"/>
        <v>10.395439423057546</v>
      </c>
      <c r="BL1273" s="48">
        <f t="shared" si="528"/>
        <v>5.197719711528773</v>
      </c>
      <c r="BM1273" s="50">
        <f>BI1273-BI$15</f>
        <v>-0.21641464400688482</v>
      </c>
      <c r="BN1273" s="50">
        <f>BJ1273-BJ$15</f>
        <v>-0.43282928801376963</v>
      </c>
      <c r="BO1273" s="50">
        <f>BK1273-BK$15</f>
        <v>-1.2984878640413093</v>
      </c>
      <c r="BP1273" s="50">
        <f>BL1273-BL$15</f>
        <v>-0.64924393202065378</v>
      </c>
    </row>
    <row r="1274" spans="1:68" x14ac:dyDescent="0.25">
      <c r="A1274">
        <v>6.2168144999999995E-4</v>
      </c>
      <c r="B1274">
        <v>5.3552887E-12</v>
      </c>
      <c r="C1274" t="s">
        <v>0</v>
      </c>
      <c r="D1274" t="s">
        <v>0</v>
      </c>
      <c r="E1274">
        <v>1.6940539999999999E-12</v>
      </c>
      <c r="F1274">
        <v>2.4021134000000001E-12</v>
      </c>
      <c r="G1274">
        <v>8.3371476999999998E-13</v>
      </c>
      <c r="H1274">
        <v>4.6053515E-13</v>
      </c>
      <c r="I1274">
        <v>1.6674552E-13</v>
      </c>
      <c r="J1274">
        <v>1.1020869E-13</v>
      </c>
      <c r="K1274">
        <v>9.6275149999999997E-14</v>
      </c>
      <c r="L1274">
        <v>1.2165841999999999E-13</v>
      </c>
      <c r="M1274">
        <v>2.4537325E-13</v>
      </c>
      <c r="N1274">
        <v>6.7264044000000002E-13</v>
      </c>
      <c r="O1274">
        <v>1.0474133E-12</v>
      </c>
      <c r="P1274">
        <v>1.5618028000000001E-12</v>
      </c>
      <c r="Q1274">
        <v>2.3942906999999999E-12</v>
      </c>
      <c r="R1274">
        <v>2.0463261000000002E-11</v>
      </c>
      <c r="S1274" t="s">
        <v>0</v>
      </c>
      <c r="T1274" t="s">
        <v>0</v>
      </c>
      <c r="U1274" t="s">
        <v>0</v>
      </c>
      <c r="V1274" t="s">
        <v>0</v>
      </c>
      <c r="W1274">
        <v>3.8407340000000002E-12</v>
      </c>
      <c r="X1274">
        <v>3.0437260000000001E-12</v>
      </c>
      <c r="Y1274">
        <v>4.7790716999999999E-12</v>
      </c>
      <c r="Z1274">
        <v>4.1841282999999997E-12</v>
      </c>
      <c r="AA1274">
        <v>6.9519650000000001E-5</v>
      </c>
      <c r="AB1274" t="s">
        <v>0</v>
      </c>
      <c r="AC1274" t="s">
        <v>0</v>
      </c>
      <c r="AD1274" t="s">
        <v>0</v>
      </c>
      <c r="AE1274">
        <v>1.9363379999999999E-12</v>
      </c>
      <c r="AF1274">
        <v>1.6864520000000001E-12</v>
      </c>
      <c r="AG1274">
        <v>2.3283770000000001E-12</v>
      </c>
      <c r="AH1274">
        <v>7.0965410000000001E-12</v>
      </c>
      <c r="AI1274">
        <v>1.4842337999999999E-6</v>
      </c>
      <c r="AJ1274">
        <v>3.2269538000000001E-4</v>
      </c>
      <c r="AM1274" t="s">
        <v>30</v>
      </c>
      <c r="AN1274" s="21"/>
      <c r="AO1274" s="21">
        <f>SUM(U1292:W1293)/6</f>
        <v>4.0070783666666665E-3</v>
      </c>
      <c r="AP1274" s="21"/>
      <c r="AR1274" t="s">
        <v>30</v>
      </c>
      <c r="AT1274" s="2">
        <f>((AO1274-AO$16)*100)/AO$16</f>
        <v>20.795520122726256</v>
      </c>
      <c r="AZ1274" s="28" t="s">
        <v>22</v>
      </c>
      <c r="BA1274" s="21">
        <f t="shared" si="516"/>
        <v>2.9324523429092732E-5</v>
      </c>
      <c r="BB1274" s="21">
        <f t="shared" si="517"/>
        <v>2.9324523429092733E-8</v>
      </c>
      <c r="BC1274" s="21">
        <f t="shared" si="518"/>
        <v>2.3694214930706926E-6</v>
      </c>
      <c r="BD1274" s="21">
        <f t="shared" si="519"/>
        <v>2.8433057916848309E-5</v>
      </c>
      <c r="BE1274" s="21">
        <f t="shared" si="520"/>
        <v>2.843305791684831E-2</v>
      </c>
      <c r="BF1274" s="21">
        <f t="shared" si="521"/>
        <v>2.8433057916848314E-20</v>
      </c>
      <c r="BG1274" s="1">
        <f t="shared" si="527"/>
        <v>1.0000901626382642E-5</v>
      </c>
      <c r="BH1274" s="1">
        <f t="shared" si="522"/>
        <v>3.6503290936296643E-3</v>
      </c>
      <c r="BI1274" s="22">
        <f t="shared" si="529"/>
        <v>2.1594009436794199E-2</v>
      </c>
      <c r="BJ1274" s="22">
        <f t="shared" si="524"/>
        <v>4.3188018873588398E-2</v>
      </c>
      <c r="BK1274" s="22">
        <f t="shared" si="525"/>
        <v>0.1295640566207652</v>
      </c>
      <c r="BL1274" s="48">
        <f t="shared" si="528"/>
        <v>6.47820283103826E-2</v>
      </c>
      <c r="BM1274" s="50">
        <f>BI1274-BI$16</f>
        <v>-1.847812603764554E-2</v>
      </c>
      <c r="BN1274" s="50">
        <f>BJ1274-BJ$16</f>
        <v>-3.6956252075291081E-2</v>
      </c>
      <c r="BO1274" s="50">
        <f>BK1274-BK$16</f>
        <v>-0.11086875622587325</v>
      </c>
      <c r="BP1274" s="50">
        <f>BL1274-BL$16</f>
        <v>-5.5434378112936611E-2</v>
      </c>
    </row>
    <row r="1275" spans="1:68" x14ac:dyDescent="0.25">
      <c r="A1275">
        <v>2.2319865000000002E-3</v>
      </c>
      <c r="B1275">
        <v>5.2016339999999995E-4</v>
      </c>
      <c r="C1275">
        <v>6.8753965000000002E-13</v>
      </c>
      <c r="D1275">
        <v>1.0642256999999999E-12</v>
      </c>
      <c r="E1275">
        <v>1.6287769999999999E-12</v>
      </c>
      <c r="F1275">
        <v>1.8945745999999999E-12</v>
      </c>
      <c r="G1275">
        <v>1.0518267000000001E-12</v>
      </c>
      <c r="H1275">
        <v>7.736013E-13</v>
      </c>
      <c r="I1275">
        <v>2.2960198000000002E-13</v>
      </c>
      <c r="J1275">
        <v>2.1619639999999999E-13</v>
      </c>
      <c r="K1275">
        <v>1.6185436000000001E-13</v>
      </c>
      <c r="L1275">
        <v>2.0024153999999999E-13</v>
      </c>
      <c r="M1275">
        <v>3.9983124E-13</v>
      </c>
      <c r="N1275">
        <v>9.5083569999999996E-13</v>
      </c>
      <c r="O1275">
        <v>2.1759506000000002E-12</v>
      </c>
      <c r="P1275">
        <v>4.6593230000000001E-12</v>
      </c>
      <c r="Q1275">
        <v>5.4875279999999998E-12</v>
      </c>
      <c r="R1275">
        <v>1.5922857999999999E-4</v>
      </c>
      <c r="S1275" t="s">
        <v>0</v>
      </c>
      <c r="T1275" t="s">
        <v>0</v>
      </c>
      <c r="U1275" t="s">
        <v>0</v>
      </c>
      <c r="V1275" t="s">
        <v>0</v>
      </c>
      <c r="W1275">
        <v>1.1189627999999999E-12</v>
      </c>
      <c r="X1275">
        <v>1.958718E-12</v>
      </c>
      <c r="Y1275">
        <v>1.1117592E-4</v>
      </c>
      <c r="Z1275">
        <v>6.4418400000000001E-4</v>
      </c>
      <c r="AA1275">
        <v>2.6158209999999998E-4</v>
      </c>
      <c r="AB1275" t="s">
        <v>0</v>
      </c>
      <c r="AC1275" t="s">
        <v>0</v>
      </c>
      <c r="AD1275" t="s">
        <v>0</v>
      </c>
      <c r="AE1275">
        <v>1.3416518000000001E-12</v>
      </c>
      <c r="AF1275">
        <v>3.1517369999999999E-12</v>
      </c>
      <c r="AG1275">
        <v>3.7027686000000004E-12</v>
      </c>
      <c r="AH1275">
        <v>9.1702880000000006E-12</v>
      </c>
      <c r="AI1275">
        <v>1.3384304E-4</v>
      </c>
      <c r="AJ1275">
        <v>9.6020519999999996E-4</v>
      </c>
      <c r="AM1275" t="s">
        <v>31</v>
      </c>
      <c r="AN1275" s="21"/>
      <c r="AO1275" s="21">
        <f>((SUM(A1260:Z1293)+SUM(AA1260:AJ1286))/895)</f>
        <v>8.3482566952235724E-4</v>
      </c>
      <c r="AP1275" s="21"/>
      <c r="AR1275" t="s">
        <v>31</v>
      </c>
      <c r="AT1275" s="2">
        <f>((AO1275-AO$17)*100)/AO$17</f>
        <v>-12.9019720651924</v>
      </c>
      <c r="AZ1275" s="28" t="s">
        <v>25</v>
      </c>
      <c r="BA1275" s="21">
        <f t="shared" si="516"/>
        <v>7.4396512976094791E-6</v>
      </c>
      <c r="BB1275" s="21">
        <f t="shared" si="517"/>
        <v>7.4396512976094791E-9</v>
      </c>
      <c r="BC1275" s="21">
        <f t="shared" si="518"/>
        <v>6.0112382484684594E-7</v>
      </c>
      <c r="BD1275" s="21">
        <f t="shared" si="519"/>
        <v>7.2134858981621517E-6</v>
      </c>
      <c r="BE1275" s="21">
        <f t="shared" si="520"/>
        <v>7.2134858981621518E-3</v>
      </c>
      <c r="BF1275" s="21">
        <f t="shared" si="521"/>
        <v>7.2134858981621527E-21</v>
      </c>
      <c r="BG1275" s="1">
        <f t="shared" si="527"/>
        <v>2.5372354623900647E-6</v>
      </c>
      <c r="BH1275" s="1">
        <f t="shared" si="522"/>
        <v>9.2609094377237358E-4</v>
      </c>
      <c r="BI1275" s="22">
        <f t="shared" si="529"/>
        <v>5.4784147034988226E-3</v>
      </c>
      <c r="BJ1275" s="22">
        <f t="shared" si="524"/>
        <v>1.0956829406997645E-2</v>
      </c>
      <c r="BK1275" s="22">
        <f t="shared" si="525"/>
        <v>3.2870488220992936E-2</v>
      </c>
      <c r="BL1275" s="48">
        <f t="shared" si="528"/>
        <v>1.6435244110496468E-2</v>
      </c>
      <c r="BM1275" s="50">
        <f>BI1275-BI$17</f>
        <v>-2.0911158089247546E-2</v>
      </c>
      <c r="BN1275" s="50">
        <f>BJ1275-BJ$17</f>
        <v>-4.1822316178495092E-2</v>
      </c>
      <c r="BO1275" s="50">
        <f>BK1275-BK$17</f>
        <v>-0.12546694853548529</v>
      </c>
      <c r="BP1275" s="50">
        <f>BL1275-BL$17</f>
        <v>-6.2733474267742645E-2</v>
      </c>
    </row>
    <row r="1276" spans="1:68" x14ac:dyDescent="0.25">
      <c r="A1276">
        <v>1.0948163000000001E-3</v>
      </c>
      <c r="B1276">
        <v>5.0006589999999996E-12</v>
      </c>
      <c r="C1276">
        <v>6.8429144000000005E-13</v>
      </c>
      <c r="D1276">
        <v>8.7228635000000003E-13</v>
      </c>
      <c r="E1276">
        <v>7.9574503000000002E-13</v>
      </c>
      <c r="F1276">
        <v>1.2075629E-12</v>
      </c>
      <c r="G1276">
        <v>1.2788463E-12</v>
      </c>
      <c r="H1276">
        <v>7.5310489999999999E-13</v>
      </c>
      <c r="I1276">
        <v>5.6460353999999998E-13</v>
      </c>
      <c r="J1276">
        <v>6.2193923999999996E-13</v>
      </c>
      <c r="K1276">
        <v>7.1496160000000003E-13</v>
      </c>
      <c r="L1276">
        <v>8.1328030000000002E-13</v>
      </c>
      <c r="M1276">
        <v>1.3336118E-12</v>
      </c>
      <c r="N1276">
        <v>2.5903008E-12</v>
      </c>
      <c r="O1276">
        <v>5.0762990000000003E-12</v>
      </c>
      <c r="P1276">
        <v>4.886211E-6</v>
      </c>
      <c r="Q1276">
        <v>4.2671747999999999E-4</v>
      </c>
      <c r="R1276">
        <v>1.4028447000000001E-11</v>
      </c>
      <c r="S1276" t="s">
        <v>0</v>
      </c>
      <c r="T1276" t="s">
        <v>0</v>
      </c>
      <c r="U1276" t="s">
        <v>0</v>
      </c>
      <c r="V1276" t="s">
        <v>0</v>
      </c>
      <c r="W1276">
        <v>1.5149076999999999E-12</v>
      </c>
      <c r="X1276">
        <v>3.6561919999999999E-12</v>
      </c>
      <c r="Y1276">
        <v>1.5245484000000001E-4</v>
      </c>
      <c r="Z1276">
        <v>1.2811198999999999E-3</v>
      </c>
      <c r="AA1276">
        <v>1.2194305E-3</v>
      </c>
      <c r="AB1276" t="s">
        <v>0</v>
      </c>
      <c r="AC1276" t="s">
        <v>0</v>
      </c>
      <c r="AD1276" t="s">
        <v>0</v>
      </c>
      <c r="AE1276">
        <v>1.2261273E-12</v>
      </c>
      <c r="AF1276">
        <v>3.1486595000000002E-12</v>
      </c>
      <c r="AG1276">
        <v>1.648492E-6</v>
      </c>
      <c r="AH1276">
        <v>3.9289019999999997E-4</v>
      </c>
      <c r="AI1276">
        <v>7.1691687000000005E-4</v>
      </c>
      <c r="AJ1276">
        <v>1.2132676000000001E-3</v>
      </c>
      <c r="AZ1276" s="35" t="s">
        <v>27</v>
      </c>
      <c r="BA1276" s="21">
        <f t="shared" si="516"/>
        <v>1.5284699955940734E-5</v>
      </c>
      <c r="BB1276" s="21">
        <f t="shared" si="517"/>
        <v>1.5284699955940735E-8</v>
      </c>
      <c r="BC1276" s="21">
        <f t="shared" si="518"/>
        <v>1.2350037564400113E-6</v>
      </c>
      <c r="BD1276" s="21">
        <f t="shared" si="519"/>
        <v>1.4820045077280135E-5</v>
      </c>
      <c r="BE1276" s="21">
        <f t="shared" si="520"/>
        <v>1.4820045077280136E-2</v>
      </c>
      <c r="BF1276" s="21">
        <f t="shared" si="521"/>
        <v>1.4820045077280136E-20</v>
      </c>
      <c r="BG1276" s="1">
        <f t="shared" si="527"/>
        <v>5.2127285552571283E-6</v>
      </c>
      <c r="BH1276" s="1">
        <f t="shared" si="522"/>
        <v>1.9026459226688518E-3</v>
      </c>
      <c r="BI1276" s="22">
        <f t="shared" si="529"/>
        <v>1.1255356148761927E-2</v>
      </c>
      <c r="BJ1276" s="22">
        <f t="shared" si="524"/>
        <v>2.2510712297523855E-2</v>
      </c>
      <c r="BK1276" s="22">
        <f t="shared" si="525"/>
        <v>6.7532136892571565E-2</v>
      </c>
      <c r="BL1276" s="48">
        <f t="shared" si="528"/>
        <v>3.3766068446285782E-2</v>
      </c>
      <c r="BM1276" s="50">
        <f>BI1276-BI$18</f>
        <v>-9.695945212898089E-3</v>
      </c>
      <c r="BN1276" s="50">
        <f>BJ1276-BJ$18</f>
        <v>-1.9391890425796178E-2</v>
      </c>
      <c r="BO1276" s="50">
        <f>BK1276-BK$18</f>
        <v>-5.8175671277388541E-2</v>
      </c>
      <c r="BP1276" s="50">
        <f>BL1276-BL$18</f>
        <v>-2.908783563869427E-2</v>
      </c>
    </row>
    <row r="1277" spans="1:68" x14ac:dyDescent="0.25">
      <c r="A1277" t="s">
        <v>0</v>
      </c>
      <c r="B1277" t="s">
        <v>0</v>
      </c>
      <c r="C1277">
        <v>5.5797516000000002E-13</v>
      </c>
      <c r="D1277">
        <v>1.8907529999999999E-12</v>
      </c>
      <c r="E1277">
        <v>1.8911378999999999E-7</v>
      </c>
      <c r="F1277">
        <v>1.3558306E-12</v>
      </c>
      <c r="G1277">
        <v>8.8439905E-13</v>
      </c>
      <c r="H1277">
        <v>5.0460325000000005E-13</v>
      </c>
      <c r="I1277">
        <v>4.2589535000000002E-13</v>
      </c>
      <c r="J1277">
        <v>4.4006343E-13</v>
      </c>
      <c r="K1277">
        <v>4.7642230000000002E-13</v>
      </c>
      <c r="L1277">
        <v>5.1309530000000002E-13</v>
      </c>
      <c r="M1277">
        <v>6.8397349999999996E-13</v>
      </c>
      <c r="N1277">
        <v>9.3649269999999992E-13</v>
      </c>
      <c r="O1277">
        <v>1.4155901999999999E-12</v>
      </c>
      <c r="P1277">
        <v>3.363726E-12</v>
      </c>
      <c r="Q1277">
        <v>4.6310473000000003E-5</v>
      </c>
      <c r="R1277">
        <v>3.0006396E-4</v>
      </c>
      <c r="S1277" t="s">
        <v>0</v>
      </c>
      <c r="T1277" t="s">
        <v>0</v>
      </c>
      <c r="U1277" t="s">
        <v>0</v>
      </c>
      <c r="V1277">
        <v>5.7924026999999998E-13</v>
      </c>
      <c r="W1277">
        <v>6.3561596000000004E-13</v>
      </c>
      <c r="X1277">
        <v>6.8793189999999996E-13</v>
      </c>
      <c r="Y1277">
        <v>1.3999169E-12</v>
      </c>
      <c r="Z1277">
        <v>3.8759794000000003E-12</v>
      </c>
      <c r="AA1277">
        <v>8.024811E-4</v>
      </c>
      <c r="AB1277" t="s">
        <v>0</v>
      </c>
      <c r="AC1277" t="s">
        <v>0</v>
      </c>
      <c r="AD1277" t="s">
        <v>0</v>
      </c>
      <c r="AE1277">
        <v>1.9222879999999999E-12</v>
      </c>
      <c r="AF1277">
        <v>2.5245934000000002E-12</v>
      </c>
      <c r="AG1277">
        <v>8.7822659999999995E-4</v>
      </c>
      <c r="AH1277">
        <v>1.5705714999999999E-4</v>
      </c>
      <c r="AI1277">
        <v>3.5676697999999999E-4</v>
      </c>
      <c r="AJ1277">
        <v>1.1729681E-3</v>
      </c>
      <c r="AZ1277" s="35" t="s">
        <v>28</v>
      </c>
      <c r="BA1277" s="21">
        <f t="shared" si="516"/>
        <v>9.7954054630722856E-5</v>
      </c>
      <c r="BB1277" s="21">
        <f t="shared" si="517"/>
        <v>9.7954054630722863E-8</v>
      </c>
      <c r="BC1277" s="21">
        <f t="shared" si="518"/>
        <v>7.9146876141624075E-6</v>
      </c>
      <c r="BD1277" s="21">
        <f t="shared" si="519"/>
        <v>9.4976251369948897E-5</v>
      </c>
      <c r="BE1277" s="21">
        <f t="shared" si="520"/>
        <v>9.4976251369948902E-2</v>
      </c>
      <c r="BF1277" s="21">
        <f t="shared" si="521"/>
        <v>9.4976251369948904E-20</v>
      </c>
      <c r="BG1277" s="1">
        <f>BF1277*BA$2</f>
        <v>3.3406471775608974E-5</v>
      </c>
      <c r="BH1277" s="1">
        <f t="shared" si="522"/>
        <v>1.2193362198097276E-2</v>
      </c>
      <c r="BI1277" s="22">
        <f t="shared" si="529"/>
        <v>7.2131463114233699E-2</v>
      </c>
      <c r="BJ1277" s="22">
        <f t="shared" si="524"/>
        <v>0.1442629262284674</v>
      </c>
      <c r="BK1277" s="22">
        <f t="shared" si="525"/>
        <v>0.43278877868540216</v>
      </c>
      <c r="BL1277" s="48">
        <f t="shared" si="528"/>
        <v>0.21639438934270108</v>
      </c>
      <c r="BM1277" s="50">
        <f>BI1277-BI$19</f>
        <v>-0.10323714497722207</v>
      </c>
      <c r="BN1277" s="50">
        <f>BJ1277-BJ$19</f>
        <v>-0.20647428995444414</v>
      </c>
      <c r="BO1277" s="50">
        <f>BK1277-BK$19</f>
        <v>-0.61942286986333239</v>
      </c>
      <c r="BP1277" s="50">
        <f>BL1277-BL$19</f>
        <v>-0.3097114349316662</v>
      </c>
    </row>
    <row r="1278" spans="1:68" x14ac:dyDescent="0.25">
      <c r="A1278" t="s">
        <v>0</v>
      </c>
      <c r="B1278" t="s">
        <v>0</v>
      </c>
      <c r="C1278">
        <v>1.3134926E-12</v>
      </c>
      <c r="D1278">
        <v>2.3093929999999998E-12</v>
      </c>
      <c r="E1278">
        <v>1.9824494E-12</v>
      </c>
      <c r="F1278">
        <v>8.6274339999999996E-13</v>
      </c>
      <c r="G1278">
        <v>6.3868229999999998E-13</v>
      </c>
      <c r="H1278">
        <v>5.5690950000000001E-13</v>
      </c>
      <c r="I1278">
        <v>6.5181486999999997E-13</v>
      </c>
      <c r="J1278">
        <v>7.7783634999999996E-13</v>
      </c>
      <c r="K1278">
        <v>7.2660940000000003E-13</v>
      </c>
      <c r="L1278">
        <v>6.768334E-13</v>
      </c>
      <c r="M1278">
        <v>7.6302969999999996E-13</v>
      </c>
      <c r="N1278">
        <v>9.825404E-13</v>
      </c>
      <c r="O1278">
        <v>1.4483867E-12</v>
      </c>
      <c r="P1278">
        <v>3.5877922000000001E-12</v>
      </c>
      <c r="Q1278">
        <v>8.7324649999999998E-12</v>
      </c>
      <c r="R1278">
        <v>8.8373169999999992E-12</v>
      </c>
      <c r="S1278" t="s">
        <v>0</v>
      </c>
      <c r="T1278" t="s">
        <v>0</v>
      </c>
      <c r="U1278" t="s">
        <v>0</v>
      </c>
      <c r="V1278">
        <v>2.4441639999999998E-12</v>
      </c>
      <c r="W1278">
        <v>7.9652280000000002E-13</v>
      </c>
      <c r="X1278">
        <v>8.8362610000000001E-13</v>
      </c>
      <c r="Y1278">
        <v>1.3426784E-12</v>
      </c>
      <c r="Z1278">
        <v>3.6850752000000003E-12</v>
      </c>
      <c r="AA1278">
        <v>1.0240747000000001E-3</v>
      </c>
      <c r="AB1278" t="s">
        <v>0</v>
      </c>
      <c r="AC1278" t="s">
        <v>0</v>
      </c>
      <c r="AD1278" t="s">
        <v>0</v>
      </c>
      <c r="AE1278">
        <v>9.4529810000000005E-4</v>
      </c>
      <c r="AF1278">
        <v>2.3485022E-6</v>
      </c>
      <c r="AG1278">
        <v>4.0666567000000001E-12</v>
      </c>
      <c r="AH1278">
        <v>1.7026625E-12</v>
      </c>
      <c r="AI1278">
        <v>1.5656447000000001E-12</v>
      </c>
      <c r="AJ1278">
        <v>2.2856187999999999E-4</v>
      </c>
      <c r="AZ1278" s="33" t="s">
        <v>29</v>
      </c>
      <c r="BA1278" s="21">
        <f t="shared" si="516"/>
        <v>1.0290927590093822E-3</v>
      </c>
      <c r="BB1278" s="21">
        <f t="shared" si="517"/>
        <v>1.0290927590093821E-6</v>
      </c>
      <c r="BC1278" s="21">
        <f t="shared" si="518"/>
        <v>8.3150694927958062E-5</v>
      </c>
      <c r="BD1278" s="21">
        <f t="shared" si="519"/>
        <v>9.978083391354968E-4</v>
      </c>
      <c r="BE1278" s="21">
        <f t="shared" si="520"/>
        <v>0.99780833913549682</v>
      </c>
      <c r="BF1278" s="21">
        <f t="shared" si="521"/>
        <v>9.9780833913549681E-19</v>
      </c>
      <c r="BG1278" s="1">
        <f t="shared" ref="BG1278:BG1280" si="530">BF1278*BA$2</f>
        <v>3.5096411616582397E-4</v>
      </c>
      <c r="BH1278" s="1">
        <f t="shared" si="522"/>
        <v>0.12810190240052574</v>
      </c>
      <c r="BI1278" s="22">
        <f t="shared" si="529"/>
        <v>0.75780391804555591</v>
      </c>
      <c r="BJ1278" s="22">
        <f t="shared" si="524"/>
        <v>1.5156078360911118</v>
      </c>
      <c r="BK1278" s="22">
        <f t="shared" si="525"/>
        <v>4.5468235082733353</v>
      </c>
      <c r="BL1278" s="48">
        <f t="shared" si="528"/>
        <v>2.2734117541366676</v>
      </c>
      <c r="BM1278" s="50">
        <f>BI1278-BI$20</f>
        <v>-0.11344557246510323</v>
      </c>
      <c r="BN1278" s="50">
        <f>BJ1278-BJ$20</f>
        <v>-0.22689114493020646</v>
      </c>
      <c r="BO1278" s="50">
        <f>BK1278-BK$20</f>
        <v>-0.68067343479062004</v>
      </c>
      <c r="BP1278" s="50">
        <f>BL1278-BL$20</f>
        <v>-0.34033671739531002</v>
      </c>
    </row>
    <row r="1279" spans="1:68" x14ac:dyDescent="0.25">
      <c r="A1279" t="s">
        <v>0</v>
      </c>
      <c r="B1279">
        <v>1.4699441E-12</v>
      </c>
      <c r="C1279">
        <v>6.3974856000000003E-13</v>
      </c>
      <c r="D1279">
        <v>1.0618582999999999E-12</v>
      </c>
      <c r="E1279">
        <v>5.4608716E-13</v>
      </c>
      <c r="F1279">
        <v>5.4003419999999997E-13</v>
      </c>
      <c r="G1279">
        <v>7.5186340000000003E-13</v>
      </c>
      <c r="H1279">
        <v>1.0717663999999999E-12</v>
      </c>
      <c r="I1279">
        <v>2.1579482999999999E-12</v>
      </c>
      <c r="J1279">
        <v>4.3318364999999998E-12</v>
      </c>
      <c r="K1279">
        <v>5.8084336000000002E-12</v>
      </c>
      <c r="L1279">
        <v>7.9970239999999993E-12</v>
      </c>
      <c r="M1279">
        <v>6.981695E-12</v>
      </c>
      <c r="N1279">
        <v>5.3499760000000003E-12</v>
      </c>
      <c r="O1279">
        <v>4.1387659999999999E-12</v>
      </c>
      <c r="P1279">
        <v>5.4642883000000002E-12</v>
      </c>
      <c r="Q1279">
        <v>6.5838002999999996E-12</v>
      </c>
      <c r="R1279">
        <v>8.4996760000000001E-12</v>
      </c>
      <c r="S1279" t="s">
        <v>0</v>
      </c>
      <c r="T1279" t="s">
        <v>0</v>
      </c>
      <c r="U1279">
        <v>8.9039939999999998E-13</v>
      </c>
      <c r="V1279">
        <v>1.7253541999999999E-12</v>
      </c>
      <c r="W1279">
        <v>3.5629505000000002E-12</v>
      </c>
      <c r="X1279">
        <v>3.5361675E-12</v>
      </c>
      <c r="Y1279">
        <v>2.8520640000000002E-12</v>
      </c>
      <c r="Z1279">
        <v>1.8805620999999998E-12</v>
      </c>
      <c r="AA1279">
        <v>6.4539884000000003E-12</v>
      </c>
      <c r="AB1279" t="s">
        <v>0</v>
      </c>
      <c r="AC1279" t="s">
        <v>0</v>
      </c>
      <c r="AD1279" t="s">
        <v>0</v>
      </c>
      <c r="AE1279">
        <v>3.6608620000000002E-11</v>
      </c>
      <c r="AF1279">
        <v>4.3535949999999999E-12</v>
      </c>
      <c r="AG1279">
        <v>1.3719038E-12</v>
      </c>
      <c r="AH1279">
        <v>1.5949993E-12</v>
      </c>
      <c r="AI1279">
        <v>1.7683023E-12</v>
      </c>
      <c r="AJ1279">
        <v>9.4090370000000001E-4</v>
      </c>
      <c r="AZ1279" t="s">
        <v>30</v>
      </c>
      <c r="BA1279" s="21">
        <f>AH1265</f>
        <v>4.0304577000000001E-3</v>
      </c>
      <c r="BB1279" s="21">
        <f t="shared" si="517"/>
        <v>4.0304577000000001E-6</v>
      </c>
      <c r="BC1279" s="21">
        <f t="shared" si="518"/>
        <v>3.2566098216E-4</v>
      </c>
      <c r="BD1279" s="21">
        <f t="shared" si="519"/>
        <v>3.90793178592E-3</v>
      </c>
      <c r="BE1279" s="21">
        <f t="shared" si="520"/>
        <v>3.9079317859199998</v>
      </c>
      <c r="BF1279" s="21">
        <f t="shared" si="521"/>
        <v>3.9079317859200003E-18</v>
      </c>
      <c r="BG1279" s="1">
        <f t="shared" si="530"/>
        <v>1.3745563867205712E-3</v>
      </c>
      <c r="BH1279" s="1">
        <f>BG1279*365</f>
        <v>0.5017130811530085</v>
      </c>
      <c r="BI1279" s="22">
        <f t="shared" si="529"/>
        <v>2.9679507603541837</v>
      </c>
      <c r="BJ1279" s="22">
        <f t="shared" si="524"/>
        <v>5.9359015207083674</v>
      </c>
      <c r="BK1279" s="22">
        <f t="shared" si="525"/>
        <v>17.8077045621251</v>
      </c>
      <c r="BL1279" s="48">
        <f>AVERAGE(BI1279:BK1279)</f>
        <v>8.9038522810625498</v>
      </c>
      <c r="BM1279" s="50">
        <f>BI1279-BI$21</f>
        <v>-4.5309496805900906E-4</v>
      </c>
      <c r="BN1279" s="50">
        <f>BJ1279-BJ$21</f>
        <v>-9.0618993611801812E-4</v>
      </c>
      <c r="BO1279" s="50">
        <f>BK1279-BK$21</f>
        <v>-2.7185698083584953E-3</v>
      </c>
      <c r="BP1279" s="50">
        <f>BL1279-BL$21</f>
        <v>-1.3592849041792476E-3</v>
      </c>
    </row>
    <row r="1280" spans="1:68" x14ac:dyDescent="0.25">
      <c r="A1280" t="s">
        <v>0</v>
      </c>
      <c r="B1280">
        <v>7.236326E-13</v>
      </c>
      <c r="C1280">
        <v>2.3888941999999998E-13</v>
      </c>
      <c r="D1280">
        <v>2.0509813E-13</v>
      </c>
      <c r="E1280">
        <v>1.4254561999999999E-13</v>
      </c>
      <c r="F1280">
        <v>2.4727675000000002E-13</v>
      </c>
      <c r="G1280">
        <v>4.1436956999999999E-13</v>
      </c>
      <c r="H1280">
        <v>6.5412806000000003E-13</v>
      </c>
      <c r="I1280">
        <v>1.1828406E-12</v>
      </c>
      <c r="J1280">
        <v>1.8765191000000001E-12</v>
      </c>
      <c r="K1280">
        <v>3.3859536000000002E-12</v>
      </c>
      <c r="L1280">
        <v>4.6993969999999998E-12</v>
      </c>
      <c r="M1280">
        <v>6.4160825000000001E-12</v>
      </c>
      <c r="N1280">
        <v>5.9326329999999996E-12</v>
      </c>
      <c r="O1280">
        <v>6.597758E-12</v>
      </c>
      <c r="P1280">
        <v>5.5519686E-6</v>
      </c>
      <c r="Q1280">
        <v>1.5061928E-3</v>
      </c>
      <c r="R1280">
        <v>1.5155765E-3</v>
      </c>
      <c r="S1280" t="s">
        <v>0</v>
      </c>
      <c r="T1280" t="s">
        <v>0</v>
      </c>
      <c r="U1280">
        <v>1.1906491000000001E-12</v>
      </c>
      <c r="V1280">
        <v>1.8054817000000001E-12</v>
      </c>
      <c r="W1280">
        <v>1.4465963E-12</v>
      </c>
      <c r="X1280">
        <v>1.8795692000000002E-12</v>
      </c>
      <c r="Y1280">
        <v>7.5989559999999999E-12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>
        <v>1.9801768999999999E-4</v>
      </c>
      <c r="AG1280">
        <v>1.3192919E-12</v>
      </c>
      <c r="AH1280">
        <v>1.0016978000000001E-5</v>
      </c>
      <c r="AI1280">
        <v>8.5569175999999995E-5</v>
      </c>
      <c r="AJ1280">
        <v>4.3892905999999997E-12</v>
      </c>
      <c r="AZ1280" t="s">
        <v>31</v>
      </c>
      <c r="BA1280" s="21">
        <f>AO1275</f>
        <v>8.3482566952235724E-4</v>
      </c>
      <c r="BB1280" s="21">
        <f>BA1280*0.001</f>
        <v>8.3482566952235726E-7</v>
      </c>
      <c r="BC1280" s="21">
        <f>BB1280*80.8</f>
        <v>6.7453914097406458E-5</v>
      </c>
      <c r="BD1280" s="21">
        <f>BC1280*12</f>
        <v>8.0944696916887744E-4</v>
      </c>
      <c r="BE1280" s="21">
        <f>BD1280*1000</f>
        <v>0.80944696916887748</v>
      </c>
      <c r="BF1280" s="21">
        <f>BE1280*0.000000000000000001</f>
        <v>8.0944696916887757E-19</v>
      </c>
      <c r="BG1280" s="1">
        <f t="shared" si="530"/>
        <v>2.8471082970061515E-4</v>
      </c>
      <c r="BH1280" s="1">
        <f>BG1280*365</f>
        <v>0.10391945284072453</v>
      </c>
      <c r="BI1280" s="22">
        <f>BH1280*BD$2</f>
        <v>0.61474940690286128</v>
      </c>
      <c r="BJ1280" s="22">
        <f>BH1280*BD$3</f>
        <v>1.2294988138057226</v>
      </c>
      <c r="BK1280" s="22">
        <f>BH1280*BD$4</f>
        <v>3.6884964414171675</v>
      </c>
      <c r="BL1280" s="48">
        <f>AVERAGE(BI1280:BK1280)</f>
        <v>1.8442482207085835</v>
      </c>
      <c r="BM1280" s="50">
        <f>BI1280-BI$22</f>
        <v>-9.1063826162528061E-2</v>
      </c>
      <c r="BN1280" s="50">
        <f>BJ1280-BJ$22</f>
        <v>-0.18212765232505612</v>
      </c>
      <c r="BO1280" s="50">
        <f>BK1280-BK$22</f>
        <v>-0.54638295697516792</v>
      </c>
      <c r="BP1280" s="50">
        <f>BL1280-BL$22</f>
        <v>-0.27319147848758463</v>
      </c>
    </row>
    <row r="1281" spans="1:36" x14ac:dyDescent="0.25">
      <c r="A1281" t="s">
        <v>0</v>
      </c>
      <c r="B1281">
        <v>5.2204643999999997E-13</v>
      </c>
      <c r="C1281">
        <v>1.2746778999999999E-13</v>
      </c>
      <c r="D1281">
        <v>1.760976E-13</v>
      </c>
      <c r="E1281">
        <v>9.2996106000000002E-14</v>
      </c>
      <c r="F1281">
        <v>1.3249009E-13</v>
      </c>
      <c r="G1281">
        <v>2.3044047999999999E-13</v>
      </c>
      <c r="H1281">
        <v>2.4496270999999998E-13</v>
      </c>
      <c r="I1281">
        <v>3.2595776999999999E-13</v>
      </c>
      <c r="J1281">
        <v>4.3517529999999998E-13</v>
      </c>
      <c r="K1281">
        <v>6.9526122999999995E-13</v>
      </c>
      <c r="L1281">
        <v>7.5940139999999998E-13</v>
      </c>
      <c r="M1281">
        <v>1.0871624E-12</v>
      </c>
      <c r="N1281">
        <v>1.6903323E-12</v>
      </c>
      <c r="O1281">
        <v>1.4064356000000001E-12</v>
      </c>
      <c r="P1281">
        <v>2.0244302999999999E-12</v>
      </c>
      <c r="Q1281">
        <v>3.7843251999999999E-5</v>
      </c>
      <c r="R1281">
        <v>2.1719253E-4</v>
      </c>
      <c r="S1281" t="s">
        <v>0</v>
      </c>
      <c r="T1281">
        <v>3.7531840000000003E-12</v>
      </c>
      <c r="U1281">
        <v>1.1941341E-12</v>
      </c>
      <c r="V1281">
        <v>7.5746220000000004E-13</v>
      </c>
      <c r="W1281">
        <v>8.8175577000000001E-13</v>
      </c>
      <c r="X1281">
        <v>7.5455365000000004E-13</v>
      </c>
      <c r="Y1281">
        <v>3.9584109999999999E-13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>
        <v>8.6301520000000003E-4</v>
      </c>
      <c r="AG1281">
        <v>3.7911254000000002E-11</v>
      </c>
      <c r="AH1281">
        <v>1.4245723999999999E-11</v>
      </c>
      <c r="AI1281">
        <v>2.4618714999999998E-4</v>
      </c>
      <c r="AJ1281">
        <v>1.5523261E-11</v>
      </c>
    </row>
    <row r="1282" spans="1:36" x14ac:dyDescent="0.25">
      <c r="A1282" t="s">
        <v>0</v>
      </c>
      <c r="B1282">
        <v>1.0362644E-12</v>
      </c>
      <c r="C1282">
        <v>1.7905742999999999E-13</v>
      </c>
      <c r="D1282">
        <v>1.4129087E-13</v>
      </c>
      <c r="E1282">
        <v>8.4655597000000006E-14</v>
      </c>
      <c r="F1282">
        <v>1.0089699E-13</v>
      </c>
      <c r="G1282">
        <v>1.8443312E-13</v>
      </c>
      <c r="H1282">
        <v>3.1101589999999998E-13</v>
      </c>
      <c r="I1282">
        <v>4.31621E-13</v>
      </c>
      <c r="J1282">
        <v>6.2519574999999997E-13</v>
      </c>
      <c r="K1282">
        <v>7.3487069999999998E-13</v>
      </c>
      <c r="L1282">
        <v>7.5640416000000005E-13</v>
      </c>
      <c r="M1282">
        <v>9.4815209999999995E-13</v>
      </c>
      <c r="N1282">
        <v>9.0440340000000001E-13</v>
      </c>
      <c r="O1282">
        <v>9.1375630000000002E-13</v>
      </c>
      <c r="P1282">
        <v>3.5460918000000001E-12</v>
      </c>
      <c r="Q1282">
        <v>5.0760305000000004E-4</v>
      </c>
      <c r="R1282" t="s">
        <v>0</v>
      </c>
      <c r="S1282">
        <v>2.3678344000000001E-12</v>
      </c>
      <c r="T1282">
        <v>9.2875919999999991E-13</v>
      </c>
      <c r="U1282">
        <v>4.0236649999999998E-13</v>
      </c>
      <c r="V1282">
        <v>4.8242584000000004E-13</v>
      </c>
      <c r="W1282">
        <v>5.099401E-13</v>
      </c>
      <c r="X1282">
        <v>4.9051334000000003E-13</v>
      </c>
      <c r="Y1282">
        <v>3.1989350000000001E-13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>
        <v>8.6788215999999995E-4</v>
      </c>
      <c r="AG1282">
        <v>5.3243760000000001E-11</v>
      </c>
      <c r="AH1282">
        <v>1.0191136000000001E-3</v>
      </c>
      <c r="AI1282">
        <v>8.3924974999999996E-4</v>
      </c>
      <c r="AJ1282">
        <v>6.3991730000000004E-4</v>
      </c>
    </row>
    <row r="1283" spans="1:36" x14ac:dyDescent="0.25">
      <c r="A1283" t="s">
        <v>0</v>
      </c>
      <c r="B1283">
        <v>4.2923165E-12</v>
      </c>
      <c r="C1283">
        <v>1.0535125000000001E-12</v>
      </c>
      <c r="D1283">
        <v>3.2009680999999998E-13</v>
      </c>
      <c r="E1283">
        <v>1.3773897E-13</v>
      </c>
      <c r="F1283">
        <v>1.8688555000000001E-13</v>
      </c>
      <c r="G1283">
        <v>2.7968615999999998E-13</v>
      </c>
      <c r="H1283">
        <v>3.7203137000000002E-13</v>
      </c>
      <c r="I1283">
        <v>4.7483239999999998E-13</v>
      </c>
      <c r="J1283">
        <v>4.8963606000000005E-13</v>
      </c>
      <c r="K1283">
        <v>5.2012759999999995E-13</v>
      </c>
      <c r="L1283">
        <v>6.1866250000000004E-13</v>
      </c>
      <c r="M1283">
        <v>7.8228660000000005E-13</v>
      </c>
      <c r="N1283">
        <v>8.8569646000000001E-13</v>
      </c>
      <c r="O1283">
        <v>8.3805140000000005E-13</v>
      </c>
      <c r="P1283">
        <v>2.6899773999999999E-12</v>
      </c>
      <c r="Q1283" t="s">
        <v>0</v>
      </c>
      <c r="R1283">
        <v>2.3560816E-11</v>
      </c>
      <c r="S1283">
        <v>9.7317979999999998E-13</v>
      </c>
      <c r="T1283">
        <v>6.2607799999999995E-13</v>
      </c>
      <c r="U1283">
        <v>4.3196557999999999E-13</v>
      </c>
      <c r="V1283">
        <v>5.1143369999999999E-13</v>
      </c>
      <c r="W1283">
        <v>5.8854646000000001E-13</v>
      </c>
      <c r="X1283">
        <v>4.7728065000000003E-13</v>
      </c>
      <c r="Y1283">
        <v>6.0050884999999998E-13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>
        <v>1.0328697000000001E-3</v>
      </c>
      <c r="AG1283">
        <v>8.4401950000000002E-11</v>
      </c>
      <c r="AH1283" t="s">
        <v>0</v>
      </c>
      <c r="AI1283">
        <v>1.1667277E-3</v>
      </c>
      <c r="AJ1283">
        <v>9.2909860000000004E-4</v>
      </c>
    </row>
    <row r="1284" spans="1:36" x14ac:dyDescent="0.25">
      <c r="A1284" t="s">
        <v>0</v>
      </c>
      <c r="B1284">
        <v>9.3682500000000002E-12</v>
      </c>
      <c r="C1284">
        <v>3.003275E-12</v>
      </c>
      <c r="D1284">
        <v>6.4698712999999995E-13</v>
      </c>
      <c r="E1284">
        <v>2.4680960000000001E-13</v>
      </c>
      <c r="F1284">
        <v>2.1407451E-13</v>
      </c>
      <c r="G1284">
        <v>2.8477874000000002E-13</v>
      </c>
      <c r="H1284">
        <v>3.7159040000000001E-13</v>
      </c>
      <c r="I1284">
        <v>4.7423959999999998E-13</v>
      </c>
      <c r="J1284">
        <v>4.4000076000000001E-13</v>
      </c>
      <c r="K1284">
        <v>4.3699227E-13</v>
      </c>
      <c r="L1284">
        <v>5.6135650000000004E-13</v>
      </c>
      <c r="M1284">
        <v>6.0995969999999999E-13</v>
      </c>
      <c r="N1284">
        <v>5.3817499999999998E-13</v>
      </c>
      <c r="O1284">
        <v>7.2555145E-13</v>
      </c>
      <c r="P1284" t="s">
        <v>0</v>
      </c>
      <c r="Q1284">
        <v>1.2826904500000001E-11</v>
      </c>
      <c r="R1284">
        <v>1.2358313E-11</v>
      </c>
      <c r="S1284">
        <v>4.5011853999999999E-12</v>
      </c>
      <c r="T1284">
        <v>9.9417689999999994E-13</v>
      </c>
      <c r="U1284">
        <v>5.3126534999999996E-13</v>
      </c>
      <c r="V1284">
        <v>5.7378210000000001E-13</v>
      </c>
      <c r="W1284">
        <v>6.9844277000000004E-13</v>
      </c>
      <c r="X1284">
        <v>6.8942004000000005E-13</v>
      </c>
      <c r="Y1284">
        <v>1.1790699999999999E-12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>
        <v>2.7447583E-3</v>
      </c>
      <c r="AG1284">
        <v>3.8398053999999998E-4</v>
      </c>
      <c r="AH1284" t="s">
        <v>0</v>
      </c>
      <c r="AI1284" t="s">
        <v>0</v>
      </c>
      <c r="AJ1284" t="s">
        <v>0</v>
      </c>
    </row>
    <row r="1285" spans="1:36" x14ac:dyDescent="0.25">
      <c r="A1285" t="s">
        <v>0</v>
      </c>
      <c r="B1285" t="s">
        <v>0</v>
      </c>
      <c r="C1285">
        <v>5.3049236E-12</v>
      </c>
      <c r="D1285">
        <v>7.9921454E-13</v>
      </c>
      <c r="E1285">
        <v>2.7008937000000001E-13</v>
      </c>
      <c r="F1285">
        <v>2.2249043E-13</v>
      </c>
      <c r="G1285">
        <v>3.7102425999999998E-13</v>
      </c>
      <c r="H1285">
        <v>4.7058635000000003E-13</v>
      </c>
      <c r="I1285">
        <v>5.5818647000000001E-13</v>
      </c>
      <c r="J1285">
        <v>5.903799E-13</v>
      </c>
      <c r="K1285">
        <v>5.6517160000000002E-13</v>
      </c>
      <c r="L1285">
        <v>6.5278733999999999E-13</v>
      </c>
      <c r="M1285">
        <v>5.8656979999999998E-13</v>
      </c>
      <c r="N1285">
        <v>4.4074934999999999E-13</v>
      </c>
      <c r="O1285">
        <v>7.7159850000000001E-13</v>
      </c>
      <c r="P1285" t="s">
        <v>0</v>
      </c>
      <c r="Q1285">
        <v>1.4301845E-11</v>
      </c>
      <c r="R1285">
        <v>9.3495509999999996E-12</v>
      </c>
      <c r="S1285">
        <v>5.4459106000000001E-12</v>
      </c>
      <c r="T1285">
        <v>1.0515128E-12</v>
      </c>
      <c r="U1285">
        <v>6.6038265999999996E-13</v>
      </c>
      <c r="V1285">
        <v>8.0368570000000002E-13</v>
      </c>
      <c r="W1285">
        <v>1.0123273999999999E-12</v>
      </c>
      <c r="X1285">
        <v>9.8279569999999995E-13</v>
      </c>
      <c r="Y1285">
        <v>2.3576499000000001E-12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>
        <v>2.3096657000000002E-6</v>
      </c>
      <c r="AG1285">
        <v>1.4631696E-3</v>
      </c>
      <c r="AH1285" t="s">
        <v>0</v>
      </c>
      <c r="AI1285" t="s">
        <v>0</v>
      </c>
      <c r="AJ1285" t="s">
        <v>0</v>
      </c>
    </row>
    <row r="1286" spans="1:36" x14ac:dyDescent="0.25">
      <c r="A1286" t="s">
        <v>0</v>
      </c>
      <c r="B1286" t="s">
        <v>0</v>
      </c>
      <c r="C1286">
        <v>3.1547298000000001E-4</v>
      </c>
      <c r="D1286">
        <v>1.4060166E-12</v>
      </c>
      <c r="E1286">
        <v>2.1076226E-13</v>
      </c>
      <c r="F1286">
        <v>6.4681854999999996E-14</v>
      </c>
      <c r="G1286">
        <v>7.0020513999999997E-14</v>
      </c>
      <c r="H1286">
        <v>1.5132653E-13</v>
      </c>
      <c r="I1286">
        <v>2.7547153999999999E-13</v>
      </c>
      <c r="J1286">
        <v>3.7227380000000001E-13</v>
      </c>
      <c r="K1286">
        <v>6.0282629999999995E-13</v>
      </c>
      <c r="L1286">
        <v>7.3683056999999999E-13</v>
      </c>
      <c r="M1286">
        <v>6.9365042999999996E-13</v>
      </c>
      <c r="N1286">
        <v>7.1000560000000001E-13</v>
      </c>
      <c r="O1286">
        <v>1.5928106000000001E-12</v>
      </c>
      <c r="P1286" t="s">
        <v>0</v>
      </c>
      <c r="Q1286">
        <v>2.3551331000000001E-11</v>
      </c>
      <c r="R1286">
        <v>6.4587883999999997E-12</v>
      </c>
      <c r="S1286">
        <v>3.1839976E-12</v>
      </c>
      <c r="T1286">
        <v>6.8418366999999998E-13</v>
      </c>
      <c r="U1286">
        <v>5.7184149999999997E-13</v>
      </c>
      <c r="V1286">
        <v>7.8746470000000005E-13</v>
      </c>
      <c r="W1286">
        <v>1.2695263E-12</v>
      </c>
      <c r="X1286">
        <v>1.4060374999999999E-12</v>
      </c>
      <c r="Y1286">
        <v>1.1433817999999999E-12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</row>
    <row r="1287" spans="1:36" x14ac:dyDescent="0.25">
      <c r="A1287" t="s">
        <v>0</v>
      </c>
      <c r="B1287" t="s">
        <v>0</v>
      </c>
      <c r="C1287">
        <v>2.5832622000000001E-12</v>
      </c>
      <c r="D1287">
        <v>1.0592611000000001E-11</v>
      </c>
      <c r="E1287">
        <v>1.5737332E-11</v>
      </c>
      <c r="F1287">
        <v>1.4198824E-11</v>
      </c>
      <c r="G1287">
        <v>1.0221468999999999E-11</v>
      </c>
      <c r="H1287">
        <v>6.4239777000000001E-12</v>
      </c>
      <c r="I1287">
        <v>2.6055127999999999E-12</v>
      </c>
      <c r="J1287">
        <v>1.3492377000000001E-12</v>
      </c>
      <c r="K1287">
        <v>6.5953600000000005E-13</v>
      </c>
      <c r="L1287">
        <v>3.9909018000000001E-13</v>
      </c>
      <c r="M1287">
        <v>6.3788894000000004E-13</v>
      </c>
      <c r="N1287">
        <v>1.8466839999999998E-12</v>
      </c>
      <c r="O1287">
        <v>3.1202024000000001E-12</v>
      </c>
      <c r="P1287" t="s">
        <v>0</v>
      </c>
      <c r="Q1287" t="s">
        <v>0</v>
      </c>
      <c r="R1287" t="s">
        <v>0</v>
      </c>
      <c r="S1287">
        <v>4.7576261999999998E-4</v>
      </c>
      <c r="T1287">
        <v>2.1618303999999999E-11</v>
      </c>
      <c r="U1287">
        <v>1.2042035E-11</v>
      </c>
      <c r="V1287">
        <v>2.3803446000000002E-12</v>
      </c>
      <c r="W1287">
        <v>4.5478356000000002E-13</v>
      </c>
      <c r="X1287">
        <v>2.2063299999999999E-12</v>
      </c>
      <c r="Y1287">
        <v>1.473398E-12</v>
      </c>
      <c r="Z1287" t="s">
        <v>0</v>
      </c>
      <c r="AA1287" t="s">
        <v>0</v>
      </c>
      <c r="AB1287">
        <v>5.6329602000000001E-14</v>
      </c>
      <c r="AC1287">
        <v>2.2656763E-13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</row>
    <row r="1288" spans="1:36" x14ac:dyDescent="0.25">
      <c r="A1288" t="s">
        <v>0</v>
      </c>
      <c r="B1288" t="s">
        <v>0</v>
      </c>
      <c r="C1288" t="s">
        <v>0</v>
      </c>
      <c r="D1288">
        <v>1.4750202999999999E-3</v>
      </c>
      <c r="E1288">
        <v>1.2619682000000001E-3</v>
      </c>
      <c r="F1288">
        <v>1.0256515E-3</v>
      </c>
      <c r="G1288">
        <v>8.0470810000000004E-4</v>
      </c>
      <c r="H1288">
        <v>7.0181040000000001E-4</v>
      </c>
      <c r="I1288">
        <v>4.3284066E-4</v>
      </c>
      <c r="J1288">
        <v>1.5440652999999999E-4</v>
      </c>
      <c r="K1288">
        <v>2.9192638000000002E-11</v>
      </c>
      <c r="L1288">
        <v>9.3114230000000004E-12</v>
      </c>
      <c r="M1288">
        <v>3.452777E-12</v>
      </c>
      <c r="N1288">
        <v>3.5674625000000001E-12</v>
      </c>
      <c r="O1288" t="s">
        <v>0</v>
      </c>
      <c r="P1288" t="s">
        <v>0</v>
      </c>
      <c r="Q1288" t="s">
        <v>0</v>
      </c>
      <c r="R1288" t="s">
        <v>0</v>
      </c>
      <c r="S1288">
        <v>3.3796325000000002E-3</v>
      </c>
      <c r="T1288">
        <v>2.809513E-3</v>
      </c>
      <c r="U1288">
        <v>1.919837E-3</v>
      </c>
      <c r="V1288">
        <v>9.7895410000000001E-4</v>
      </c>
      <c r="W1288">
        <v>2.0220284999999999E-5</v>
      </c>
      <c r="X1288">
        <v>5.4201365999999996E-12</v>
      </c>
      <c r="Y1288">
        <v>5.8533739999999996E-12</v>
      </c>
      <c r="Z1288">
        <v>1.7009835999999999E-12</v>
      </c>
      <c r="AA1288">
        <v>7.2193879999999997E-13</v>
      </c>
      <c r="AB1288">
        <v>3.2218682999999999E-13</v>
      </c>
      <c r="AC1288">
        <v>3.1209087999999998E-13</v>
      </c>
      <c r="AD1288">
        <v>9.3549753999999997E-14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</row>
    <row r="1289" spans="1:36" x14ac:dyDescent="0.25">
      <c r="A1289" t="s">
        <v>0</v>
      </c>
      <c r="B1289" t="s">
        <v>0</v>
      </c>
      <c r="C1289" t="s">
        <v>0</v>
      </c>
      <c r="D1289">
        <v>3.8463593999999999E-3</v>
      </c>
      <c r="E1289">
        <v>2.667857E-3</v>
      </c>
      <c r="F1289">
        <v>2.4081104999999999E-3</v>
      </c>
      <c r="G1289">
        <v>2.2966661000000002E-3</v>
      </c>
      <c r="H1289">
        <v>2.053872E-3</v>
      </c>
      <c r="I1289">
        <v>1.8356500999999999E-3</v>
      </c>
      <c r="J1289">
        <v>1.4502757E-3</v>
      </c>
      <c r="K1289">
        <v>1.0428849000000001E-3</v>
      </c>
      <c r="L1289">
        <v>3.1609999999999999E-4</v>
      </c>
      <c r="M1289">
        <v>1.8088251000000001E-11</v>
      </c>
      <c r="N1289">
        <v>5.3119740000000003E-12</v>
      </c>
      <c r="O1289" t="s">
        <v>0</v>
      </c>
      <c r="P1289" t="s">
        <v>0</v>
      </c>
      <c r="Q1289" t="s">
        <v>0</v>
      </c>
      <c r="R1289" t="s">
        <v>0</v>
      </c>
      <c r="S1289">
        <v>4.3384097999999999E-3</v>
      </c>
      <c r="T1289">
        <v>3.9433840000000003E-3</v>
      </c>
      <c r="U1289">
        <v>3.7437712E-3</v>
      </c>
      <c r="V1289">
        <v>2.8207356000000002E-3</v>
      </c>
      <c r="W1289">
        <v>2.1293238000000001E-3</v>
      </c>
      <c r="X1289">
        <v>8.2126946999999998E-4</v>
      </c>
      <c r="Y1289">
        <v>1.6317349E-11</v>
      </c>
      <c r="Z1289" t="s">
        <v>0</v>
      </c>
      <c r="AA1289">
        <v>8.4416460000000004E-13</v>
      </c>
      <c r="AB1289">
        <v>5.5315827000000001E-13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</row>
    <row r="1290" spans="1:36" x14ac:dyDescent="0.25">
      <c r="A1290" t="s">
        <v>0</v>
      </c>
      <c r="B1290" t="s">
        <v>0</v>
      </c>
      <c r="C1290" t="s">
        <v>0</v>
      </c>
      <c r="D1290">
        <v>3.9621370000000001E-3</v>
      </c>
      <c r="E1290">
        <v>2.7777434000000002E-3</v>
      </c>
      <c r="F1290">
        <v>2.822551E-3</v>
      </c>
      <c r="G1290">
        <v>2.7034787999999999E-3</v>
      </c>
      <c r="H1290">
        <v>2.6500489999999998E-3</v>
      </c>
      <c r="I1290">
        <v>2.4777156999999999E-3</v>
      </c>
      <c r="J1290">
        <v>2.2790906999999999E-3</v>
      </c>
      <c r="K1290">
        <v>1.8716735000000001E-3</v>
      </c>
      <c r="L1290">
        <v>1.1066963E-3</v>
      </c>
      <c r="M1290">
        <v>1.3873149000000001E-6</v>
      </c>
      <c r="N1290">
        <v>1.0774724999999999E-11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>
        <v>5.2872262999999996E-3</v>
      </c>
      <c r="U1290">
        <v>4.3236943999999996E-3</v>
      </c>
      <c r="V1290">
        <v>4.4800079999999997E-3</v>
      </c>
      <c r="W1290">
        <v>4.0532980000000003E-3</v>
      </c>
      <c r="X1290">
        <v>2.9161586000000001E-3</v>
      </c>
      <c r="Y1290">
        <v>8.4645140000000005E-4</v>
      </c>
      <c r="Z1290">
        <v>4.1658506999999999E-11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</row>
    <row r="1291" spans="1:36" x14ac:dyDescent="0.25">
      <c r="A1291" t="s">
        <v>0</v>
      </c>
      <c r="B1291" t="s">
        <v>0</v>
      </c>
      <c r="C1291" t="s">
        <v>0</v>
      </c>
      <c r="D1291" t="s">
        <v>0</v>
      </c>
      <c r="E1291">
        <v>2.5066239999999998E-3</v>
      </c>
      <c r="F1291">
        <v>2.7974484999999999E-3</v>
      </c>
      <c r="G1291">
        <v>2.8482507999999999E-3</v>
      </c>
      <c r="H1291">
        <v>2.5475451000000001E-3</v>
      </c>
      <c r="I1291">
        <v>2.7208802999999998E-3</v>
      </c>
      <c r="J1291">
        <v>2.6951950000000001E-3</v>
      </c>
      <c r="K1291">
        <v>2.4589957000000001E-3</v>
      </c>
      <c r="L1291">
        <v>1.4912173000000001E-3</v>
      </c>
      <c r="M1291">
        <v>1.8976396000000001E-4</v>
      </c>
      <c r="N1291">
        <v>2.2439663000000001E-11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>
        <v>5.4607744999999996E-3</v>
      </c>
      <c r="V1291">
        <v>5.2524436999999997E-3</v>
      </c>
      <c r="W1291">
        <v>4.9837010000000001E-3</v>
      </c>
      <c r="X1291">
        <v>4.2466036999999996E-3</v>
      </c>
      <c r="Y1291">
        <v>2.245903E-3</v>
      </c>
      <c r="Z1291">
        <v>2.6476427000000002E-4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</row>
    <row r="1292" spans="1:36" x14ac:dyDescent="0.25">
      <c r="A1292" t="s">
        <v>0</v>
      </c>
      <c r="B1292" t="s">
        <v>0</v>
      </c>
      <c r="C1292" t="s">
        <v>0</v>
      </c>
      <c r="D1292" t="s">
        <v>0</v>
      </c>
      <c r="E1292">
        <v>2.2686027000000001E-4</v>
      </c>
      <c r="F1292">
        <v>1.9849847999999998E-3</v>
      </c>
      <c r="G1292">
        <v>1.5029287E-3</v>
      </c>
      <c r="H1292">
        <v>7.1602815000000001E-4</v>
      </c>
      <c r="I1292">
        <v>1.7677782000000001E-3</v>
      </c>
      <c r="J1292">
        <v>3.5650523000000001E-3</v>
      </c>
      <c r="K1292">
        <v>2.1664747000000001E-3</v>
      </c>
      <c r="L1292">
        <v>1.2853335E-3</v>
      </c>
      <c r="M1292">
        <v>2.3074780000000001E-11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>
        <v>5.2578340000000003E-3</v>
      </c>
      <c r="V1292">
        <v>5.3137452E-3</v>
      </c>
      <c r="W1292">
        <v>4.9080345999999997E-3</v>
      </c>
      <c r="X1292">
        <v>4.2139906000000001E-3</v>
      </c>
      <c r="Y1292">
        <v>2.9174119999999999E-3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</row>
    <row r="1293" spans="1:3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>
        <v>4.8606635999999998E-4</v>
      </c>
      <c r="H1293">
        <v>4.4682415000000001E-4</v>
      </c>
      <c r="I1293">
        <v>7.0156896000000003E-4</v>
      </c>
      <c r="J1293">
        <v>1.9236654000000001E-3</v>
      </c>
      <c r="K1293">
        <v>3.7595782000000002E-10</v>
      </c>
      <c r="L1293">
        <v>6.9895739999999996E-11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>
        <v>3.0473610000000002E-3</v>
      </c>
      <c r="V1293">
        <v>3.6470132999999998E-3</v>
      </c>
      <c r="W1293">
        <v>1.8684820999999999E-3</v>
      </c>
      <c r="X1293">
        <v>2.0313092999999999E-3</v>
      </c>
      <c r="Y1293">
        <v>4.5989308000000002E-4</v>
      </c>
      <c r="Z1293">
        <v>1.2596624E-6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</row>
    <row r="1294" spans="1:3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>
        <v>1.6806530000000001E-11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>
        <v>7.7540199999999997E-11</v>
      </c>
      <c r="U1294">
        <v>2.5337790000000001E-10</v>
      </c>
      <c r="V1294" t="s">
        <v>0</v>
      </c>
      <c r="W1294" t="s">
        <v>0</v>
      </c>
      <c r="X1294">
        <v>4.2374337999999998E-12</v>
      </c>
      <c r="Y1294">
        <v>1.6065397000000001E-11</v>
      </c>
      <c r="Z1294">
        <v>1.5587262000000001E-11</v>
      </c>
      <c r="AA1294">
        <v>1.6398279000000001E-11</v>
      </c>
      <c r="AB1294">
        <v>1.5666069999999999E-11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</row>
    <row r="1295" spans="1:36" x14ac:dyDescent="0.25">
      <c r="A1295">
        <v>9.0763530000000007E-12</v>
      </c>
      <c r="B1295">
        <v>9.2814329999999993E-12</v>
      </c>
      <c r="C1295">
        <v>9.9748649999999994E-12</v>
      </c>
      <c r="D1295">
        <v>1.0126441E-11</v>
      </c>
      <c r="E1295">
        <v>9.7267669999999996E-12</v>
      </c>
      <c r="F1295">
        <v>9.6199939999999996E-12</v>
      </c>
      <c r="G1295">
        <v>9.5716379999999994E-12</v>
      </c>
      <c r="H1295">
        <v>9.3235810000000007E-12</v>
      </c>
      <c r="I1295">
        <v>9.4441230000000005E-12</v>
      </c>
      <c r="J1295">
        <v>9.1060660000000003E-12</v>
      </c>
      <c r="K1295">
        <v>9.0528169999999997E-12</v>
      </c>
      <c r="L1295">
        <v>8.9006769999999995E-12</v>
      </c>
      <c r="M1295">
        <v>8.8363159999999998E-12</v>
      </c>
      <c r="N1295">
        <v>8.1491049999999993E-12</v>
      </c>
      <c r="O1295">
        <v>9.6997750000000004E-12</v>
      </c>
      <c r="P1295">
        <v>1.0832786999999999E-11</v>
      </c>
      <c r="Q1295">
        <v>1.1342268999999999E-11</v>
      </c>
      <c r="R1295">
        <v>1.1334652E-11</v>
      </c>
      <c r="S1295">
        <v>1.4253442000000001E-11</v>
      </c>
      <c r="T1295">
        <v>1.8468855E-11</v>
      </c>
      <c r="U1295" t="s">
        <v>0</v>
      </c>
      <c r="V1295" t="s">
        <v>0</v>
      </c>
      <c r="W1295" t="s">
        <v>0</v>
      </c>
      <c r="X1295" t="s">
        <v>0</v>
      </c>
      <c r="Y1295">
        <v>7.3119350000000008E-12</v>
      </c>
      <c r="Z1295">
        <v>1.4112659E-11</v>
      </c>
      <c r="AA1295">
        <v>1.1999983500000001E-11</v>
      </c>
      <c r="AB1295">
        <v>1.7986447000000001E-11</v>
      </c>
      <c r="AC1295">
        <v>1.4118125999999999E-11</v>
      </c>
      <c r="AD1295">
        <v>1.0484844E-11</v>
      </c>
      <c r="AE1295">
        <v>1.2861709000000001E-11</v>
      </c>
      <c r="AF1295">
        <v>1.0344711E-11</v>
      </c>
      <c r="AG1295">
        <v>9.1409873999999999E-12</v>
      </c>
      <c r="AH1295">
        <v>9.8823190000000001E-12</v>
      </c>
      <c r="AI1295">
        <v>9.7048189999999993E-12</v>
      </c>
      <c r="AJ1295">
        <v>8.7662910000000004E-12</v>
      </c>
    </row>
    <row r="1297" spans="1:68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M1297" s="21"/>
      <c r="AN1297" s="21"/>
      <c r="AO1297" s="21"/>
      <c r="AP1297" s="21"/>
      <c r="AR1297" s="21"/>
      <c r="AS1297" s="21"/>
      <c r="AT1297" s="2" t="s">
        <v>32</v>
      </c>
    </row>
    <row r="1298" spans="1:68" x14ac:dyDescent="0.25">
      <c r="A1298" t="s">
        <v>0</v>
      </c>
      <c r="B1298">
        <v>4.7436166000000003E-11</v>
      </c>
      <c r="C1298">
        <v>5.7468398000000002E-11</v>
      </c>
      <c r="D1298">
        <v>5.4676916000000002E-11</v>
      </c>
      <c r="E1298">
        <v>5.0543429999999997E-11</v>
      </c>
      <c r="F1298">
        <v>4.3237371999999999E-11</v>
      </c>
      <c r="G1298">
        <v>5.2285870000000002E-11</v>
      </c>
      <c r="H1298">
        <v>4.6824270000000002E-11</v>
      </c>
      <c r="I1298">
        <v>6.1103959999999999E-11</v>
      </c>
      <c r="J1298">
        <v>5.0125370000000002E-11</v>
      </c>
      <c r="K1298">
        <v>2.5431967999999998E-10</v>
      </c>
      <c r="L1298">
        <v>4.1683466000000002E-11</v>
      </c>
      <c r="M1298">
        <v>3.8211552000000001E-11</v>
      </c>
      <c r="N1298">
        <v>3.9096972000000003E-11</v>
      </c>
      <c r="O1298">
        <v>2.1882759999999999E-10</v>
      </c>
      <c r="P1298">
        <v>4.9701265000000004E-10</v>
      </c>
      <c r="Q1298">
        <v>3.1355004999999998E-10</v>
      </c>
      <c r="R1298">
        <v>2.9379083E-10</v>
      </c>
      <c r="S1298">
        <v>5.3014719999999997E-11</v>
      </c>
      <c r="T1298">
        <v>5.4743459999999997E-11</v>
      </c>
      <c r="U1298">
        <v>4.1691146999999997E-11</v>
      </c>
      <c r="V1298">
        <v>4.6384906000000001E-11</v>
      </c>
      <c r="W1298">
        <v>2.7851025E-11</v>
      </c>
      <c r="X1298">
        <v>3.6501343999999997E-11</v>
      </c>
      <c r="Y1298">
        <v>2.7458366999999999E-11</v>
      </c>
      <c r="Z1298">
        <v>3.4178619999999997E-11</v>
      </c>
      <c r="AA1298">
        <v>4.1982774999999999E-11</v>
      </c>
      <c r="AB1298">
        <v>5.2500232999999998E-11</v>
      </c>
      <c r="AC1298">
        <v>4.9775804999999997E-11</v>
      </c>
      <c r="AD1298">
        <v>6.0263389999999999E-11</v>
      </c>
      <c r="AE1298">
        <v>5.8661439999999998E-11</v>
      </c>
      <c r="AF1298">
        <v>6.4911965000000002E-11</v>
      </c>
      <c r="AG1298">
        <v>5.2096870000000002E-11</v>
      </c>
      <c r="AH1298">
        <v>5.5339608E-11</v>
      </c>
      <c r="AI1298">
        <v>5.2789112999999998E-11</v>
      </c>
      <c r="AJ1298" t="s">
        <v>0</v>
      </c>
      <c r="AM1298" s="23" t="s">
        <v>1</v>
      </c>
      <c r="AN1298" s="21"/>
      <c r="AO1298" s="21">
        <f>SUM(A1331:AJ1332)/40</f>
        <v>1.8671559257499991E-11</v>
      </c>
      <c r="AP1298" s="21"/>
      <c r="AQ1298" s="21"/>
      <c r="AR1298" s="23" t="s">
        <v>1</v>
      </c>
      <c r="AS1298" s="21"/>
      <c r="AT1298" s="36">
        <f>((AO1298-AO$3)*100)/AO$3</f>
        <v>-39.963071875859924</v>
      </c>
      <c r="AU1298" s="21"/>
    </row>
    <row r="1299" spans="1:68" x14ac:dyDescent="0.25">
      <c r="A1299">
        <v>1.8304462E-3</v>
      </c>
      <c r="B1299">
        <v>1.8457447000000001E-3</v>
      </c>
      <c r="C1299">
        <v>1.7235398999999999E-3</v>
      </c>
      <c r="D1299">
        <v>1.8351044000000001E-3</v>
      </c>
      <c r="E1299">
        <v>1.6622284000000001E-3</v>
      </c>
      <c r="F1299">
        <v>1.2649525999999999E-3</v>
      </c>
      <c r="G1299">
        <v>9.3335914000000002E-4</v>
      </c>
      <c r="H1299">
        <v>7.6959689999999998E-4</v>
      </c>
      <c r="I1299">
        <v>1.1496894999999999E-3</v>
      </c>
      <c r="J1299">
        <v>1.2297494E-3</v>
      </c>
      <c r="K1299">
        <v>1.2708969E-3</v>
      </c>
      <c r="L1299">
        <v>1.1803556999999999E-3</v>
      </c>
      <c r="M1299">
        <v>1.0489392000000001E-3</v>
      </c>
      <c r="N1299">
        <v>1.0193998000000001E-3</v>
      </c>
      <c r="O1299">
        <v>1.1198754999999999E-3</v>
      </c>
      <c r="P1299">
        <v>1.0597613000000001E-3</v>
      </c>
      <c r="Q1299">
        <v>1.024554E-3</v>
      </c>
      <c r="R1299">
        <v>2.0641664000000001E-5</v>
      </c>
      <c r="S1299">
        <v>4.381741E-8</v>
      </c>
      <c r="T1299">
        <v>1.0619895999999999E-3</v>
      </c>
      <c r="U1299">
        <v>7.8692240000000004E-4</v>
      </c>
      <c r="V1299">
        <v>2.7890556999999999E-8</v>
      </c>
      <c r="W1299">
        <v>1.2956232999999999E-9</v>
      </c>
      <c r="X1299">
        <v>1.4188939000000001E-9</v>
      </c>
      <c r="Y1299">
        <v>3.8877889999999998E-4</v>
      </c>
      <c r="Z1299">
        <v>1.28017E-3</v>
      </c>
      <c r="AA1299">
        <v>2.1670690000000002E-3</v>
      </c>
      <c r="AB1299">
        <v>1.6762805E-3</v>
      </c>
      <c r="AC1299">
        <v>7.807631E-4</v>
      </c>
      <c r="AD1299">
        <v>1.0662052E-3</v>
      </c>
      <c r="AE1299">
        <v>1.6599089E-3</v>
      </c>
      <c r="AF1299">
        <v>1.3924368E-3</v>
      </c>
      <c r="AG1299">
        <v>1.2195935999999999E-3</v>
      </c>
      <c r="AH1299">
        <v>1.3944274999999999E-3</v>
      </c>
      <c r="AI1299">
        <v>1.3234875000000001E-3</v>
      </c>
      <c r="AJ1299">
        <v>1.4566144000000001E-3</v>
      </c>
      <c r="AM1299" s="23" t="s">
        <v>2</v>
      </c>
      <c r="AN1299" s="21"/>
      <c r="AO1299" s="21">
        <f>SUM(A1297:AJ1298)/34</f>
        <v>8.7362921764705892E-11</v>
      </c>
      <c r="AP1299" s="21"/>
      <c r="AQ1299" s="21"/>
      <c r="AR1299" s="23" t="s">
        <v>2</v>
      </c>
      <c r="AS1299" s="21"/>
      <c r="AT1299" s="2">
        <f>((AO1299-AO$4)*100)/AO$4</f>
        <v>61.144118438936367</v>
      </c>
    </row>
    <row r="1300" spans="1:68" x14ac:dyDescent="0.25">
      <c r="A1300">
        <v>3.9876555000000003E-3</v>
      </c>
      <c r="B1300">
        <v>3.9110878E-3</v>
      </c>
      <c r="C1300">
        <v>3.7975314E-3</v>
      </c>
      <c r="D1300">
        <v>3.8361733000000001E-3</v>
      </c>
      <c r="E1300">
        <v>3.7905534E-3</v>
      </c>
      <c r="F1300">
        <v>3.5792552E-3</v>
      </c>
      <c r="G1300">
        <v>3.6622114E-3</v>
      </c>
      <c r="H1300">
        <v>3.6990754000000002E-3</v>
      </c>
      <c r="I1300">
        <v>3.9794966999999997E-3</v>
      </c>
      <c r="J1300">
        <v>4.1607175999999997E-3</v>
      </c>
      <c r="K1300">
        <v>4.1789045000000004E-3</v>
      </c>
      <c r="L1300">
        <v>4.0515945000000001E-3</v>
      </c>
      <c r="M1300">
        <v>3.9364331999999997E-3</v>
      </c>
      <c r="N1300">
        <v>3.9145719999999998E-3</v>
      </c>
      <c r="O1300">
        <v>3.7619118E-3</v>
      </c>
      <c r="P1300">
        <v>3.6583021E-3</v>
      </c>
      <c r="Q1300">
        <v>3.6175433000000001E-3</v>
      </c>
      <c r="R1300">
        <v>3.4314244999999999E-3</v>
      </c>
      <c r="S1300">
        <v>2.6591384999999999E-3</v>
      </c>
      <c r="T1300">
        <v>3.0007380000000002E-3</v>
      </c>
      <c r="U1300">
        <v>3.5563346000000002E-3</v>
      </c>
      <c r="V1300">
        <v>3.9231969999999998E-3</v>
      </c>
      <c r="W1300">
        <v>3.8790249999999999E-3</v>
      </c>
      <c r="X1300">
        <v>3.8619875000000001E-3</v>
      </c>
      <c r="Y1300">
        <v>3.868107E-3</v>
      </c>
      <c r="Z1300">
        <v>3.841718E-3</v>
      </c>
      <c r="AA1300">
        <v>3.8432345999999998E-3</v>
      </c>
      <c r="AB1300">
        <v>3.8236717000000001E-3</v>
      </c>
      <c r="AC1300">
        <v>3.7872719999999999E-3</v>
      </c>
      <c r="AD1300">
        <v>3.8806017999999999E-3</v>
      </c>
      <c r="AE1300">
        <v>3.9540427000000003E-3</v>
      </c>
      <c r="AF1300">
        <v>3.9199839999999996E-3</v>
      </c>
      <c r="AG1300">
        <v>3.9166375000000003E-3</v>
      </c>
      <c r="AH1300">
        <v>4.0364674999999999E-3</v>
      </c>
      <c r="AI1300">
        <v>3.9862159999999999E-3</v>
      </c>
      <c r="AJ1300">
        <v>3.9823875000000002E-3</v>
      </c>
      <c r="AM1300" s="26" t="s">
        <v>5</v>
      </c>
      <c r="AN1300" s="21"/>
      <c r="AO1300" s="21">
        <f>SUM(A1329:AJ1330)/26</f>
        <v>1.9054976941387592E-3</v>
      </c>
      <c r="AP1300" s="21"/>
      <c r="AQ1300" s="21"/>
      <c r="AR1300" s="26" t="s">
        <v>5</v>
      </c>
      <c r="AS1300" s="21"/>
      <c r="AT1300" s="2">
        <f>((AO1300-AO$5)*100)/AO$5</f>
        <v>-10.28311590333484</v>
      </c>
      <c r="AZ1300" s="51"/>
      <c r="BA1300" s="51"/>
      <c r="BB1300" s="51"/>
      <c r="BC1300" s="51"/>
      <c r="BD1300" s="51"/>
      <c r="BE1300" s="51"/>
      <c r="BF1300" s="51"/>
      <c r="BG1300" s="51"/>
      <c r="BH1300" s="51"/>
      <c r="BI1300" s="51"/>
      <c r="BJ1300" s="51"/>
      <c r="BK1300" s="51"/>
      <c r="BL1300" s="51"/>
      <c r="BM1300" s="49" t="s">
        <v>54</v>
      </c>
      <c r="BN1300" s="49"/>
      <c r="BO1300" s="49"/>
      <c r="BP1300" s="49"/>
    </row>
    <row r="1301" spans="1:68" x14ac:dyDescent="0.25">
      <c r="A1301">
        <v>4.0002179999999998E-3</v>
      </c>
      <c r="B1301">
        <v>3.9312784E-3</v>
      </c>
      <c r="C1301">
        <v>3.9015798999999999E-3</v>
      </c>
      <c r="D1301">
        <v>4.0274407E-3</v>
      </c>
      <c r="E1301">
        <v>3.9539896E-3</v>
      </c>
      <c r="F1301">
        <v>3.7083187999999998E-3</v>
      </c>
      <c r="G1301">
        <v>3.7255272999999998E-3</v>
      </c>
      <c r="H1301">
        <v>3.7500545999999998E-3</v>
      </c>
      <c r="I1301">
        <v>4.0771113999999997E-3</v>
      </c>
      <c r="J1301">
        <v>4.1317949999999997E-3</v>
      </c>
      <c r="K1301">
        <v>4.0096680000000001E-3</v>
      </c>
      <c r="L1301">
        <v>3.8504396E-3</v>
      </c>
      <c r="M1301">
        <v>3.7706583000000002E-3</v>
      </c>
      <c r="N1301">
        <v>3.7456901999999999E-3</v>
      </c>
      <c r="O1301">
        <v>3.7458036E-3</v>
      </c>
      <c r="P1301">
        <v>3.6748060000000001E-3</v>
      </c>
      <c r="Q1301">
        <v>3.5280736999999999E-3</v>
      </c>
      <c r="R1301">
        <v>3.4236342000000001E-3</v>
      </c>
      <c r="S1301">
        <v>2.7592212000000001E-3</v>
      </c>
      <c r="T1301" t="s">
        <v>0</v>
      </c>
      <c r="U1301">
        <v>4.3307147000000001E-3</v>
      </c>
      <c r="V1301">
        <v>4.3304820000000001E-3</v>
      </c>
      <c r="W1301">
        <v>4.3433537000000001E-3</v>
      </c>
      <c r="X1301">
        <v>4.2480495999999996E-3</v>
      </c>
      <c r="Y1301">
        <v>4.1930359999999998E-3</v>
      </c>
      <c r="Z1301">
        <v>4.1466319999999999E-3</v>
      </c>
      <c r="AA1301">
        <v>3.9395955000000003E-3</v>
      </c>
      <c r="AB1301">
        <v>3.9348289999999999E-3</v>
      </c>
      <c r="AC1301">
        <v>3.9824815000000001E-3</v>
      </c>
      <c r="AD1301">
        <v>4.0688950000000003E-3</v>
      </c>
      <c r="AE1301">
        <v>4.3475116000000003E-3</v>
      </c>
      <c r="AF1301">
        <v>4.2831203999999998E-3</v>
      </c>
      <c r="AG1301">
        <v>4.0144209999999998E-3</v>
      </c>
      <c r="AH1301">
        <v>3.9941610000000004E-3</v>
      </c>
      <c r="AI1301">
        <v>3.9712423000000004E-3</v>
      </c>
      <c r="AJ1301">
        <v>4.0099749999999998E-3</v>
      </c>
      <c r="AM1301" s="26" t="s">
        <v>8</v>
      </c>
      <c r="AN1301" s="21"/>
      <c r="AO1301" s="21">
        <f>SUM(A1299:AJ1300)/72</f>
        <v>2.4488716878678365E-3</v>
      </c>
      <c r="AP1301" s="21"/>
      <c r="AQ1301" s="21"/>
      <c r="AR1301" s="26" t="s">
        <v>8</v>
      </c>
      <c r="AS1301" s="21"/>
      <c r="AT1301" s="2">
        <f>((AO1301-AO$6)*100)/AO$6</f>
        <v>15.416317561452235</v>
      </c>
      <c r="BA1301" s="2"/>
      <c r="BI1301" t="s">
        <v>40</v>
      </c>
      <c r="BJ1301" t="s">
        <v>41</v>
      </c>
      <c r="BK1301" t="s">
        <v>42</v>
      </c>
      <c r="BM1301" s="49" t="s">
        <v>40</v>
      </c>
      <c r="BN1301" s="49" t="s">
        <v>41</v>
      </c>
      <c r="BO1301" s="49" t="s">
        <v>42</v>
      </c>
      <c r="BP1301" s="49"/>
    </row>
    <row r="1302" spans="1:68" x14ac:dyDescent="0.25">
      <c r="A1302">
        <v>4.1542940000000002E-3</v>
      </c>
      <c r="B1302">
        <v>4.1029730000000002E-3</v>
      </c>
      <c r="C1302">
        <v>3.9528133E-3</v>
      </c>
      <c r="D1302">
        <v>3.7785169999999999E-3</v>
      </c>
      <c r="E1302">
        <v>3.1224097999999999E-3</v>
      </c>
      <c r="F1302">
        <v>2.0190111999999999E-3</v>
      </c>
      <c r="G1302">
        <v>1.5064735999999999E-3</v>
      </c>
      <c r="H1302">
        <v>8.3236804000000005E-4</v>
      </c>
      <c r="I1302">
        <v>1.7762436E-3</v>
      </c>
      <c r="J1302">
        <v>1.9264681E-3</v>
      </c>
      <c r="K1302">
        <v>2.0399620000000002E-3</v>
      </c>
      <c r="L1302">
        <v>2.1226574000000002E-3</v>
      </c>
      <c r="M1302">
        <v>2.2920829999999999E-3</v>
      </c>
      <c r="N1302">
        <v>2.4835195000000002E-3</v>
      </c>
      <c r="O1302">
        <v>2.6533030000000001E-3</v>
      </c>
      <c r="P1302">
        <v>2.5939514999999999E-3</v>
      </c>
      <c r="Q1302">
        <v>2.529313E-3</v>
      </c>
      <c r="R1302">
        <v>2.0617270000000002E-3</v>
      </c>
      <c r="S1302">
        <v>1.2111767E-3</v>
      </c>
      <c r="T1302" t="s">
        <v>0</v>
      </c>
      <c r="U1302">
        <v>4.532945E-3</v>
      </c>
      <c r="V1302">
        <v>4.5492120000000004E-3</v>
      </c>
      <c r="W1302">
        <v>4.5830619999999997E-3</v>
      </c>
      <c r="X1302">
        <v>4.4961474E-3</v>
      </c>
      <c r="Y1302">
        <v>4.4116540000000001E-3</v>
      </c>
      <c r="Z1302">
        <v>4.2517696999999997E-3</v>
      </c>
      <c r="AA1302">
        <v>4.1396369999999998E-3</v>
      </c>
      <c r="AB1302">
        <v>4.2379100000000001E-3</v>
      </c>
      <c r="AC1302">
        <v>4.2380619999999999E-3</v>
      </c>
      <c r="AD1302">
        <v>4.1268653999999997E-3</v>
      </c>
      <c r="AE1302">
        <v>4.1873333999999998E-3</v>
      </c>
      <c r="AF1302">
        <v>4.3001300000000001E-3</v>
      </c>
      <c r="AG1302">
        <v>4.0594385999999996E-3</v>
      </c>
      <c r="AH1302">
        <v>4.0272692999999997E-3</v>
      </c>
      <c r="AI1302">
        <v>4.0631792999999998E-3</v>
      </c>
      <c r="AJ1302">
        <v>4.1038897000000001E-3</v>
      </c>
      <c r="AM1302" s="27" t="s">
        <v>11</v>
      </c>
      <c r="AN1302" s="21"/>
      <c r="AO1302" s="21">
        <f>SUM(A1324:R1328)/56</f>
        <v>1.172107495319505E-3</v>
      </c>
      <c r="AP1302" s="21"/>
      <c r="AR1302" s="27" t="s">
        <v>11</v>
      </c>
      <c r="AS1302" s="21"/>
      <c r="AT1302" s="2">
        <f>((AO1302-AO$7)*100)/AO$7</f>
        <v>-25.554827445117677</v>
      </c>
      <c r="AZ1302" s="29" t="s">
        <v>43</v>
      </c>
      <c r="BA1302" t="s">
        <v>44</v>
      </c>
      <c r="BB1302" t="s">
        <v>45</v>
      </c>
      <c r="BC1302" t="s">
        <v>46</v>
      </c>
      <c r="BD1302" t="s">
        <v>47</v>
      </c>
      <c r="BE1302" t="s">
        <v>48</v>
      </c>
      <c r="BF1302" t="s">
        <v>49</v>
      </c>
      <c r="BG1302" t="s">
        <v>50</v>
      </c>
      <c r="BH1302" t="s">
        <v>51</v>
      </c>
      <c r="BI1302" s="36" t="s">
        <v>52</v>
      </c>
      <c r="BJ1302" s="36" t="s">
        <v>52</v>
      </c>
      <c r="BK1302" s="36" t="s">
        <v>52</v>
      </c>
      <c r="BL1302" s="47" t="s">
        <v>53</v>
      </c>
      <c r="BM1302" s="52" t="s">
        <v>52</v>
      </c>
      <c r="BN1302" s="52" t="s">
        <v>52</v>
      </c>
      <c r="BO1302" s="52" t="s">
        <v>52</v>
      </c>
      <c r="BP1302" s="52" t="s">
        <v>53</v>
      </c>
    </row>
    <row r="1303" spans="1:68" x14ac:dyDescent="0.25">
      <c r="A1303">
        <v>3.7205620000000002E-3</v>
      </c>
      <c r="B1303">
        <v>3.0018129999999999E-3</v>
      </c>
      <c r="C1303">
        <v>1.8080806999999999E-3</v>
      </c>
      <c r="D1303">
        <v>7.2167990000000001E-4</v>
      </c>
      <c r="E1303">
        <v>1.5270831E-4</v>
      </c>
      <c r="F1303">
        <v>3.8537389999999998E-4</v>
      </c>
      <c r="G1303">
        <v>1.6906736999999999E-8</v>
      </c>
      <c r="H1303">
        <v>4.8638840000000002E-5</v>
      </c>
      <c r="I1303">
        <v>2.2179449E-4</v>
      </c>
      <c r="J1303">
        <v>1.5851157000000001E-4</v>
      </c>
      <c r="K1303">
        <v>2.0813784999999999E-4</v>
      </c>
      <c r="L1303">
        <v>1.5013907E-4</v>
      </c>
      <c r="M1303">
        <v>1.9840022000000001E-4</v>
      </c>
      <c r="N1303">
        <v>3.4302513999999999E-4</v>
      </c>
      <c r="O1303">
        <v>4.713222E-4</v>
      </c>
      <c r="P1303">
        <v>4.8026184000000001E-4</v>
      </c>
      <c r="Q1303">
        <v>4.955402E-4</v>
      </c>
      <c r="R1303">
        <v>1.9293194000000001E-4</v>
      </c>
      <c r="S1303">
        <v>2.4727474000000001E-11</v>
      </c>
      <c r="T1303" t="s">
        <v>0</v>
      </c>
      <c r="U1303">
        <v>2.1082728999999999E-3</v>
      </c>
      <c r="V1303">
        <v>2.3284807999999998E-3</v>
      </c>
      <c r="W1303">
        <v>2.813103E-3</v>
      </c>
      <c r="X1303">
        <v>2.9538913999999999E-3</v>
      </c>
      <c r="Y1303">
        <v>2.7592979999999999E-3</v>
      </c>
      <c r="Z1303">
        <v>2.7510162999999999E-3</v>
      </c>
      <c r="AA1303">
        <v>2.785928E-3</v>
      </c>
      <c r="AB1303">
        <v>2.9361104000000002E-3</v>
      </c>
      <c r="AC1303">
        <v>3.6513342000000001E-3</v>
      </c>
      <c r="AD1303">
        <v>3.5211558E-3</v>
      </c>
      <c r="AE1303">
        <v>3.4340487000000001E-3</v>
      </c>
      <c r="AF1303">
        <v>3.7822477000000001E-3</v>
      </c>
      <c r="AG1303">
        <v>3.6189042000000001E-3</v>
      </c>
      <c r="AH1303">
        <v>3.7148746000000002E-3</v>
      </c>
      <c r="AI1303">
        <v>3.9423056999999999E-3</v>
      </c>
      <c r="AJ1303">
        <v>3.973903E-3</v>
      </c>
      <c r="AM1303" s="27" t="s">
        <v>14</v>
      </c>
      <c r="AN1303" s="21"/>
      <c r="AO1303" s="21">
        <f>SUM(E1301:R1305)/68</f>
        <v>1.3002464215951433E-3</v>
      </c>
      <c r="AP1303" s="21"/>
      <c r="AR1303" s="27" t="s">
        <v>14</v>
      </c>
      <c r="AS1303" s="21"/>
      <c r="AT1303" s="2">
        <f>((AO1303-AO$8)*100)/AO$8</f>
        <v>-22.638702943965566</v>
      </c>
      <c r="AZ1303" s="23" t="s">
        <v>1</v>
      </c>
      <c r="BA1303" s="21">
        <f>AO1298</f>
        <v>1.8671559257499991E-11</v>
      </c>
      <c r="BB1303" s="21">
        <f>BA1303*0.001</f>
        <v>1.867155925749999E-14</v>
      </c>
      <c r="BC1303" s="21">
        <f>BB1303*80.8</f>
        <v>1.5086619880059992E-12</v>
      </c>
      <c r="BD1303" s="21">
        <f>BC1303*12</f>
        <v>1.8103943856071991E-11</v>
      </c>
      <c r="BE1303" s="21">
        <f>BD1303*1000</f>
        <v>1.8103943856071993E-8</v>
      </c>
      <c r="BF1303" s="21">
        <f>BE1303*0.000000000000000001</f>
        <v>1.8103943856071994E-26</v>
      </c>
      <c r="BG1303" s="1">
        <f>BF1303*BA$2</f>
        <v>6.3677906922154831E-12</v>
      </c>
      <c r="BH1303" s="1">
        <f>BG1303*365</f>
        <v>2.3242436026586513E-9</v>
      </c>
      <c r="BI1303" s="22">
        <f>BH1303*BD$2</f>
        <v>1.3749373550129381E-8</v>
      </c>
      <c r="BJ1303" s="22">
        <f>BH1303*BD$3</f>
        <v>2.7498747100258763E-8</v>
      </c>
      <c r="BK1303" s="22">
        <f>BH1303*BD$4</f>
        <v>8.2496241300776291E-8</v>
      </c>
      <c r="BL1303" s="48">
        <f>AVERAGE(BI1303:BK1303)</f>
        <v>4.1248120650388146E-8</v>
      </c>
      <c r="BM1303" s="50">
        <f>BI1303-BI$8</f>
        <v>-9.1521538593000347E-9</v>
      </c>
      <c r="BN1303" s="50">
        <f>BJ1303-BJ$8</f>
        <v>-1.8304307718600069E-8</v>
      </c>
      <c r="BO1303" s="50">
        <f>BK1303-BK$8</f>
        <v>-5.4912923155800218E-8</v>
      </c>
      <c r="BP1303" s="50">
        <f>BL1303-BL$8</f>
        <v>-2.7456461577900109E-8</v>
      </c>
    </row>
    <row r="1304" spans="1:68" x14ac:dyDescent="0.25">
      <c r="A1304">
        <v>1.2434765E-3</v>
      </c>
      <c r="B1304">
        <v>2.4781240000000001E-4</v>
      </c>
      <c r="C1304">
        <v>1.4454857E-11</v>
      </c>
      <c r="D1304">
        <v>9.0554029999999997E-12</v>
      </c>
      <c r="E1304" t="s">
        <v>0</v>
      </c>
      <c r="F1304">
        <v>1.4429135E-3</v>
      </c>
      <c r="G1304">
        <v>3.4279719999999997E-11</v>
      </c>
      <c r="H1304">
        <v>1.3310619000000001E-11</v>
      </c>
      <c r="I1304">
        <v>1.4397588999999999E-11</v>
      </c>
      <c r="J1304">
        <v>1.5136270000000001E-11</v>
      </c>
      <c r="K1304">
        <v>1.3916672500000001E-11</v>
      </c>
      <c r="L1304">
        <v>1.1573597000000001E-11</v>
      </c>
      <c r="M1304">
        <v>8.4052570000000004E-12</v>
      </c>
      <c r="N1304">
        <v>9.1500840000000004E-12</v>
      </c>
      <c r="O1304">
        <v>1.02918256E-11</v>
      </c>
      <c r="P1304">
        <v>1.1006612E-11</v>
      </c>
      <c r="Q1304">
        <v>1.0253460000000001E-11</v>
      </c>
      <c r="R1304">
        <v>6.3428340000000002E-12</v>
      </c>
      <c r="S1304">
        <v>4.1086878000000003E-12</v>
      </c>
      <c r="T1304" t="s">
        <v>0</v>
      </c>
      <c r="U1304">
        <v>2.0978212999999998E-3</v>
      </c>
      <c r="V1304">
        <v>9.7041770000000002E-4</v>
      </c>
      <c r="W1304">
        <v>9.0311869999999998E-4</v>
      </c>
      <c r="X1304">
        <v>1.0598211999999999E-3</v>
      </c>
      <c r="Y1304">
        <v>9.7374769999999998E-4</v>
      </c>
      <c r="Z1304">
        <v>7.9500420000000005E-4</v>
      </c>
      <c r="AA1304">
        <v>6.5741810000000003E-4</v>
      </c>
      <c r="AB1304">
        <v>1.0829964000000001E-3</v>
      </c>
      <c r="AC1304">
        <v>3.8831462000000001E-3</v>
      </c>
      <c r="AD1304">
        <v>8.6026760000000005E-4</v>
      </c>
      <c r="AE1304">
        <v>1.9276686E-5</v>
      </c>
      <c r="AF1304">
        <v>6.0096439999999997E-4</v>
      </c>
      <c r="AG1304">
        <v>1.5691336999999999E-3</v>
      </c>
      <c r="AH1304">
        <v>2.008316E-3</v>
      </c>
      <c r="AI1304">
        <v>2.3175126000000001E-3</v>
      </c>
      <c r="AJ1304">
        <v>2.0870452000000001E-3</v>
      </c>
      <c r="AM1304" s="30" t="s">
        <v>17</v>
      </c>
      <c r="AN1304" s="21"/>
      <c r="AO1304" s="21">
        <f>SUM(S1324:Z1328)/35</f>
        <v>1.9966134717541678E-3</v>
      </c>
      <c r="AP1304" s="21"/>
      <c r="AR1304" s="30" t="s">
        <v>17</v>
      </c>
      <c r="AS1304" s="21"/>
      <c r="AT1304" s="2">
        <f>((AO1304-AO$9)*100)/AO$9</f>
        <v>-29.667147973385894</v>
      </c>
      <c r="AZ1304" s="23" t="s">
        <v>2</v>
      </c>
      <c r="BA1304" s="21">
        <f t="shared" ref="BA1304:BA1315" si="531">AO1299</f>
        <v>8.7362921764705892E-11</v>
      </c>
      <c r="BB1304" s="21">
        <f t="shared" ref="BB1304:BB1316" si="532">BA1304*0.001</f>
        <v>8.73629217647059E-14</v>
      </c>
      <c r="BC1304" s="21">
        <f t="shared" ref="BC1304:BC1316" si="533">BB1304*80.8</f>
        <v>7.0589240785882363E-12</v>
      </c>
      <c r="BD1304" s="21">
        <f t="shared" ref="BD1304:BD1316" si="534">BC1304*12</f>
        <v>8.4707088943058829E-11</v>
      </c>
      <c r="BE1304" s="21">
        <f t="shared" ref="BE1304:BE1316" si="535">BD1304*1000</f>
        <v>8.470708894305883E-8</v>
      </c>
      <c r="BF1304" s="21">
        <f t="shared" ref="BF1304:BF1316" si="536">BE1304*0.000000000000000001</f>
        <v>8.4707088943058834E-26</v>
      </c>
      <c r="BG1304" s="1">
        <f>BF1304*BA$2</f>
        <v>2.97944479293868E-11</v>
      </c>
      <c r="BH1304" s="1">
        <f t="shared" ref="BH1304:BH1315" si="537">BG1304*365</f>
        <v>1.0874973494226181E-8</v>
      </c>
      <c r="BI1304" s="22">
        <f t="shared" ref="BI1304" si="538">BH1304*BD$2</f>
        <v>6.4332358599948061E-8</v>
      </c>
      <c r="BJ1304" s="22">
        <f t="shared" ref="BJ1304:BJ1316" si="539">BH1304*BD$3</f>
        <v>1.2866471719989612E-7</v>
      </c>
      <c r="BK1304" s="22">
        <f t="shared" ref="BK1304:BK1316" si="540">BH1304*BD$4</f>
        <v>3.8599415159968837E-7</v>
      </c>
      <c r="BL1304" s="48">
        <f t="shared" ref="BL1304" si="541">AVERAGE(BI1304:BK1304)</f>
        <v>1.9299707579984418E-7</v>
      </c>
      <c r="BM1304" s="50">
        <f>BI1304-BI$9</f>
        <v>2.4410108118106224E-8</v>
      </c>
      <c r="BN1304" s="50">
        <f>BJ1304-BJ$9</f>
        <v>4.8820216236212448E-8</v>
      </c>
      <c r="BO1304" s="50">
        <f>BK1304-BK$9</f>
        <v>1.4646064870863732E-7</v>
      </c>
      <c r="BP1304" s="50">
        <f>BL1304-BL$9</f>
        <v>7.3230324354318658E-8</v>
      </c>
    </row>
    <row r="1305" spans="1:68" x14ac:dyDescent="0.25">
      <c r="A1305">
        <v>8.1842873999999994E-12</v>
      </c>
      <c r="B1305">
        <v>4.6980193000000002E-12</v>
      </c>
      <c r="C1305">
        <v>1.8567988E-12</v>
      </c>
      <c r="D1305" t="s">
        <v>0</v>
      </c>
      <c r="E1305" t="s">
        <v>0</v>
      </c>
      <c r="F1305">
        <v>4.1197948000000001E-4</v>
      </c>
      <c r="G1305">
        <v>3.4351825000000001E-12</v>
      </c>
      <c r="H1305">
        <v>2.1239784999999999E-12</v>
      </c>
      <c r="I1305">
        <v>1.5185193000000001E-12</v>
      </c>
      <c r="J1305">
        <v>8.2255319999999999E-13</v>
      </c>
      <c r="K1305">
        <v>3.6403537999999998E-13</v>
      </c>
      <c r="L1305">
        <v>2.4333250000000001E-13</v>
      </c>
      <c r="M1305">
        <v>5.6034593000000004E-13</v>
      </c>
      <c r="N1305">
        <v>8.2574929999999999E-13</v>
      </c>
      <c r="O1305">
        <v>9.5237699999999991E-13</v>
      </c>
      <c r="P1305">
        <v>1.0194525000000001E-12</v>
      </c>
      <c r="Q1305">
        <v>7.9898284000000004E-13</v>
      </c>
      <c r="R1305">
        <v>1.0036563000000001E-12</v>
      </c>
      <c r="S1305">
        <v>1.9177906E-12</v>
      </c>
      <c r="T1305" t="s">
        <v>0</v>
      </c>
      <c r="U1305" t="s">
        <v>0</v>
      </c>
      <c r="V1305">
        <v>1.1364507000000001E-11</v>
      </c>
      <c r="W1305">
        <v>1.0913170999999999E-11</v>
      </c>
      <c r="X1305">
        <v>1.3254739E-11</v>
      </c>
      <c r="Y1305">
        <v>1.6135746999999999E-11</v>
      </c>
      <c r="Z1305">
        <v>7.7577449999999997E-12</v>
      </c>
      <c r="AA1305">
        <v>3.1988323000000001E-12</v>
      </c>
      <c r="AB1305">
        <v>1.6353292000000001E-11</v>
      </c>
      <c r="AC1305" t="s">
        <v>0</v>
      </c>
      <c r="AD1305">
        <v>3.1473743999999999E-11</v>
      </c>
      <c r="AE1305">
        <v>5.2871574E-12</v>
      </c>
      <c r="AF1305">
        <v>1.9527061999999999E-12</v>
      </c>
      <c r="AG1305">
        <v>9.5158579999999999E-13</v>
      </c>
      <c r="AH1305">
        <v>3.9289360000000001E-12</v>
      </c>
      <c r="AI1305">
        <v>8.5220339999999997E-12</v>
      </c>
      <c r="AJ1305">
        <v>6.4219115999999998E-12</v>
      </c>
      <c r="AM1305" s="30" t="s">
        <v>19</v>
      </c>
      <c r="AN1305" s="21"/>
      <c r="AO1305" s="21">
        <f>SUM(S1301:AB1305)/44</f>
        <v>2.3321789479484535E-3</v>
      </c>
      <c r="AP1305" s="21"/>
      <c r="AR1305" s="30" t="s">
        <v>19</v>
      </c>
      <c r="AS1305" s="21"/>
      <c r="AT1305" s="2">
        <f>((AO1305-AO$10)*100)/AO$10</f>
        <v>-11.883942826621983</v>
      </c>
      <c r="AZ1305" s="26" t="s">
        <v>5</v>
      </c>
      <c r="BA1305" s="21">
        <f t="shared" si="531"/>
        <v>1.9054976941387592E-3</v>
      </c>
      <c r="BB1305" s="21">
        <f t="shared" si="532"/>
        <v>1.9054976941387591E-6</v>
      </c>
      <c r="BC1305" s="21">
        <f t="shared" si="533"/>
        <v>1.5396421368641172E-4</v>
      </c>
      <c r="BD1305" s="21">
        <f t="shared" si="534"/>
        <v>1.8475705642369408E-3</v>
      </c>
      <c r="BE1305" s="21">
        <f t="shared" si="535"/>
        <v>1.8475705642369409</v>
      </c>
      <c r="BF1305" s="21">
        <f t="shared" si="536"/>
        <v>1.8475705642369411E-18</v>
      </c>
      <c r="BG1305" s="1">
        <f>BF1305*BA$2</f>
        <v>6.498552324118805E-4</v>
      </c>
      <c r="BH1305" s="1">
        <f t="shared" si="537"/>
        <v>0.23719715983033637</v>
      </c>
      <c r="BI1305" s="22">
        <f>BH1305*BD$2</f>
        <v>1.4031714884818849</v>
      </c>
      <c r="BJ1305" s="22">
        <f t="shared" si="539"/>
        <v>2.8063429769637698</v>
      </c>
      <c r="BK1305" s="22">
        <f t="shared" si="540"/>
        <v>8.4190289308913098</v>
      </c>
      <c r="BL1305" s="48">
        <f>AVERAGE(BI1305:BK1305)</f>
        <v>4.2095144654456549</v>
      </c>
      <c r="BM1305" s="50">
        <f>BI1305-BI$10</f>
        <v>-0.16082786638875723</v>
      </c>
      <c r="BN1305" s="50">
        <f>BJ1305-BJ$10</f>
        <v>-0.32165573277751447</v>
      </c>
      <c r="BO1305" s="50">
        <f>BK1305-BK$10</f>
        <v>-0.96496719833254296</v>
      </c>
      <c r="BP1305" s="50">
        <f>BL1305-BL$10</f>
        <v>-0.48248359916627148</v>
      </c>
    </row>
    <row r="1306" spans="1:68" x14ac:dyDescent="0.25">
      <c r="A1306">
        <v>2.9146190000000002E-12</v>
      </c>
      <c r="B1306">
        <v>2.8017315000000001E-12</v>
      </c>
      <c r="C1306" t="s">
        <v>0</v>
      </c>
      <c r="D1306" t="s">
        <v>0</v>
      </c>
      <c r="E1306" t="s">
        <v>0</v>
      </c>
      <c r="F1306">
        <v>2.3995198000000001E-11</v>
      </c>
      <c r="G1306">
        <v>2.9615642000000002E-12</v>
      </c>
      <c r="H1306">
        <v>2.1396253E-12</v>
      </c>
      <c r="I1306">
        <v>1.6871677000000001E-12</v>
      </c>
      <c r="J1306">
        <v>9.3396619999999993E-13</v>
      </c>
      <c r="K1306">
        <v>6.7841030000000001E-13</v>
      </c>
      <c r="L1306">
        <v>4.4323442000000001E-13</v>
      </c>
      <c r="M1306">
        <v>3.5561484000000002E-13</v>
      </c>
      <c r="N1306">
        <v>3.2902119999999998E-13</v>
      </c>
      <c r="O1306">
        <v>3.0750634999999998E-13</v>
      </c>
      <c r="P1306">
        <v>3.1351440000000001E-13</v>
      </c>
      <c r="Q1306">
        <v>3.7998708E-13</v>
      </c>
      <c r="R1306">
        <v>7.2758205999999997E-13</v>
      </c>
      <c r="S1306">
        <v>1.059629E-12</v>
      </c>
      <c r="T1306" t="s">
        <v>0</v>
      </c>
      <c r="U1306" t="s">
        <v>0</v>
      </c>
      <c r="V1306">
        <v>1.4719429999999999E-7</v>
      </c>
      <c r="W1306">
        <v>7.2576840000000001E-12</v>
      </c>
      <c r="X1306">
        <v>9.3143619999999994E-13</v>
      </c>
      <c r="Y1306">
        <v>5.9572463999999998E-13</v>
      </c>
      <c r="Z1306">
        <v>6.0217032999999998E-13</v>
      </c>
      <c r="AA1306">
        <v>3.8287601999999996E-12</v>
      </c>
      <c r="AB1306">
        <v>1.594486E-11</v>
      </c>
      <c r="AC1306" t="s">
        <v>0</v>
      </c>
      <c r="AD1306">
        <v>2.1636914000000001E-11</v>
      </c>
      <c r="AE1306">
        <v>9.0759750000000006E-12</v>
      </c>
      <c r="AF1306">
        <v>4.0332460000000001E-12</v>
      </c>
      <c r="AG1306">
        <v>2.6692347999999999E-12</v>
      </c>
      <c r="AH1306">
        <v>2.3629691999999999E-12</v>
      </c>
      <c r="AI1306">
        <v>2.6064782000000002E-12</v>
      </c>
      <c r="AJ1306">
        <v>2.2144578000000002E-12</v>
      </c>
      <c r="AM1306" s="28" t="s">
        <v>22</v>
      </c>
      <c r="AN1306" s="21"/>
      <c r="AO1306" s="1">
        <f>(SUM(B1315:O1323)+SUM(P1315:R1319))/140</f>
        <v>2.8245458374368414E-5</v>
      </c>
      <c r="AP1306" s="21"/>
      <c r="AR1306" s="28" t="s">
        <v>22</v>
      </c>
      <c r="AS1306" s="21"/>
      <c r="AT1306" s="2">
        <f>((AO1306-AO$11)*100)/AO$11</f>
        <v>-48.095087410198609</v>
      </c>
      <c r="AU1306">
        <f>SUM(AT1306:AT1309)/4</f>
        <v>-59.779309658198891</v>
      </c>
      <c r="AZ1306" s="26" t="s">
        <v>8</v>
      </c>
      <c r="BA1306" s="21">
        <f t="shared" si="531"/>
        <v>2.4488716878678365E-3</v>
      </c>
      <c r="BB1306" s="21">
        <f t="shared" si="532"/>
        <v>2.4488716878678364E-6</v>
      </c>
      <c r="BC1306" s="21">
        <f t="shared" si="533"/>
        <v>1.9786883237972116E-4</v>
      </c>
      <c r="BD1306" s="21">
        <f t="shared" si="534"/>
        <v>2.374425988556654E-3</v>
      </c>
      <c r="BE1306" s="21">
        <f t="shared" si="535"/>
        <v>2.3744259885566539</v>
      </c>
      <c r="BF1306" s="21">
        <f t="shared" si="536"/>
        <v>2.3744259885566542E-18</v>
      </c>
      <c r="BG1306" s="1">
        <f t="shared" ref="BG1306:BG1313" si="542">BF1306*BA$2</f>
        <v>8.3516872508497477E-4</v>
      </c>
      <c r="BH1306" s="1">
        <f t="shared" si="537"/>
        <v>0.30483658465601576</v>
      </c>
      <c r="BI1306" s="22">
        <f>BH1306*BD$2</f>
        <v>1.8033015426553607</v>
      </c>
      <c r="BJ1306" s="22">
        <f t="shared" si="539"/>
        <v>3.6066030853107214</v>
      </c>
      <c r="BK1306" s="22">
        <f t="shared" si="540"/>
        <v>10.819809255932164</v>
      </c>
      <c r="BL1306" s="48">
        <f t="shared" ref="BL1306:BL1315" si="543">AVERAGE(BI1306:BK1306)</f>
        <v>5.4099046279660818</v>
      </c>
      <c r="BM1306" s="50">
        <f>BI1306-BI$11</f>
        <v>0.24086948733076441</v>
      </c>
      <c r="BN1306" s="50">
        <f>BJ1306-BJ$11</f>
        <v>0.48173897466152882</v>
      </c>
      <c r="BO1306" s="50">
        <f>BK1306-BK$11</f>
        <v>1.4452169239845851</v>
      </c>
      <c r="BP1306" s="50">
        <f>BL1306-BL$11</f>
        <v>0.72260846199229256</v>
      </c>
    </row>
    <row r="1307" spans="1:68" x14ac:dyDescent="0.25">
      <c r="A1307">
        <v>1.6787328000000001E-12</v>
      </c>
      <c r="B1307">
        <v>1.2809069999999999E-12</v>
      </c>
      <c r="C1307" t="s">
        <v>0</v>
      </c>
      <c r="D1307" t="s">
        <v>0</v>
      </c>
      <c r="E1307" t="s">
        <v>0</v>
      </c>
      <c r="F1307">
        <v>2.7792683E-11</v>
      </c>
      <c r="G1307">
        <v>1.7848738E-12</v>
      </c>
      <c r="H1307">
        <v>9.187388000000001E-13</v>
      </c>
      <c r="I1307">
        <v>7.8762447000000005E-13</v>
      </c>
      <c r="J1307">
        <v>6.0904779999999996E-13</v>
      </c>
      <c r="K1307">
        <v>5.6031373000000004E-13</v>
      </c>
      <c r="L1307">
        <v>4.2063765000000002E-13</v>
      </c>
      <c r="M1307">
        <v>3.5323780000000001E-13</v>
      </c>
      <c r="N1307">
        <v>3.2902657000000001E-13</v>
      </c>
      <c r="O1307">
        <v>3.6083267000000002E-13</v>
      </c>
      <c r="P1307">
        <v>4.2345040000000001E-13</v>
      </c>
      <c r="Q1307">
        <v>5.4312180000000004E-13</v>
      </c>
      <c r="R1307">
        <v>6.6900329999999996E-13</v>
      </c>
      <c r="S1307">
        <v>6.7208056E-13</v>
      </c>
      <c r="T1307" t="s">
        <v>0</v>
      </c>
      <c r="U1307" t="s">
        <v>0</v>
      </c>
      <c r="V1307">
        <v>6.6198709999999998E-4</v>
      </c>
      <c r="W1307">
        <v>7.4831105000000003E-12</v>
      </c>
      <c r="X1307">
        <v>8.8306152999999999E-13</v>
      </c>
      <c r="Y1307">
        <v>8.9084653000000004E-13</v>
      </c>
      <c r="Z1307">
        <v>1.7077273000000001E-12</v>
      </c>
      <c r="AA1307">
        <v>5.8930087000000002E-12</v>
      </c>
      <c r="AB1307">
        <v>1.9113097E-11</v>
      </c>
      <c r="AC1307" t="s">
        <v>0</v>
      </c>
      <c r="AD1307">
        <v>4.1351409999999998E-11</v>
      </c>
      <c r="AE1307">
        <v>1.013206E-11</v>
      </c>
      <c r="AF1307">
        <v>2.9222397000000001E-12</v>
      </c>
      <c r="AG1307">
        <v>2.4154647000000002E-12</v>
      </c>
      <c r="AH1307">
        <v>2.336915E-12</v>
      </c>
      <c r="AI1307">
        <v>2.414163E-12</v>
      </c>
      <c r="AJ1307">
        <v>2.1829018999999998E-12</v>
      </c>
      <c r="AM1307" s="28" t="s">
        <v>25</v>
      </c>
      <c r="AN1307" s="21"/>
      <c r="AO1307" s="21">
        <f>SUM(E1306:R1314)/126</f>
        <v>6.4749587577072158E-6</v>
      </c>
      <c r="AP1307" s="21"/>
      <c r="AR1307" s="28" t="s">
        <v>25</v>
      </c>
      <c r="AS1307" s="21"/>
      <c r="AT1307" s="2">
        <f>((AO1307-AO$12)*100)/AO$12</f>
        <v>-81.932129431183995</v>
      </c>
      <c r="AZ1307" s="27" t="s">
        <v>11</v>
      </c>
      <c r="BA1307" s="21">
        <f t="shared" si="531"/>
        <v>1.172107495319505E-3</v>
      </c>
      <c r="BB1307" s="21">
        <f t="shared" si="532"/>
        <v>1.172107495319505E-6</v>
      </c>
      <c r="BC1307" s="21">
        <f t="shared" si="533"/>
        <v>9.4706285621816005E-5</v>
      </c>
      <c r="BD1307" s="21">
        <f t="shared" si="534"/>
        <v>1.1364754274617922E-3</v>
      </c>
      <c r="BE1307" s="21">
        <f t="shared" si="535"/>
        <v>1.1364754274617921</v>
      </c>
      <c r="BF1307" s="21">
        <f t="shared" si="536"/>
        <v>1.1364754274617922E-18</v>
      </c>
      <c r="BG1307" s="1">
        <f t="shared" si="542"/>
        <v>3.9973818447827349E-4</v>
      </c>
      <c r="BH1307" s="1">
        <f t="shared" si="537"/>
        <v>0.14590443733456981</v>
      </c>
      <c r="BI1307" s="22">
        <f t="shared" ref="BI1307:BI1316" si="544">BH1307*BD$2</f>
        <v>0.86311719186393221</v>
      </c>
      <c r="BJ1307" s="22">
        <f t="shared" si="539"/>
        <v>1.7262343837278644</v>
      </c>
      <c r="BK1307" s="22">
        <f t="shared" si="540"/>
        <v>5.1787031511835933</v>
      </c>
      <c r="BL1307" s="48">
        <f t="shared" si="543"/>
        <v>2.5893515755917966</v>
      </c>
      <c r="BM1307" s="50">
        <f>BI1307-BI$12</f>
        <v>-0.29628262177425446</v>
      </c>
      <c r="BN1307" s="50">
        <f>BJ1307-BJ$12</f>
        <v>-0.59256524354850892</v>
      </c>
      <c r="BO1307" s="50">
        <f>BK1307-BK$12</f>
        <v>-1.7776957306455268</v>
      </c>
      <c r="BP1307" s="50">
        <f>BL1307-BL$12</f>
        <v>-0.88884786532276339</v>
      </c>
    </row>
    <row r="1308" spans="1:68" x14ac:dyDescent="0.25">
      <c r="A1308">
        <v>1.6529934E-12</v>
      </c>
      <c r="B1308">
        <v>9.2724899999999994E-13</v>
      </c>
      <c r="C1308" t="s">
        <v>0</v>
      </c>
      <c r="D1308" t="s">
        <v>0</v>
      </c>
      <c r="E1308" t="s">
        <v>0</v>
      </c>
      <c r="F1308">
        <v>9.7519900000000003E-12</v>
      </c>
      <c r="G1308">
        <v>1.1333924999999999E-12</v>
      </c>
      <c r="H1308">
        <v>6.0223136999999999E-13</v>
      </c>
      <c r="I1308">
        <v>3.3923845999999998E-13</v>
      </c>
      <c r="J1308">
        <v>3.0602451999999999E-13</v>
      </c>
      <c r="K1308">
        <v>3.7793447E-13</v>
      </c>
      <c r="L1308">
        <v>3.4331190000000001E-13</v>
      </c>
      <c r="M1308">
        <v>3.1365296999999999E-13</v>
      </c>
      <c r="N1308">
        <v>3.4246769999999999E-13</v>
      </c>
      <c r="O1308">
        <v>4.5585344999999999E-13</v>
      </c>
      <c r="P1308">
        <v>5.4968724999999998E-13</v>
      </c>
      <c r="Q1308">
        <v>6.533536E-13</v>
      </c>
      <c r="R1308">
        <v>7.1105959999999997E-13</v>
      </c>
      <c r="S1308">
        <v>4.3779320000000003E-13</v>
      </c>
      <c r="T1308" t="s">
        <v>0</v>
      </c>
      <c r="U1308" t="s">
        <v>0</v>
      </c>
      <c r="V1308" t="s">
        <v>0</v>
      </c>
      <c r="W1308">
        <v>2.9988273000000001E-12</v>
      </c>
      <c r="X1308">
        <v>1.2815967E-12</v>
      </c>
      <c r="Y1308">
        <v>1.1751691E-12</v>
      </c>
      <c r="Z1308">
        <v>1.9783204999999999E-12</v>
      </c>
      <c r="AA1308">
        <v>3.4615051999999999E-12</v>
      </c>
      <c r="AB1308" t="s">
        <v>0</v>
      </c>
      <c r="AC1308" t="s">
        <v>0</v>
      </c>
      <c r="AD1308">
        <v>6.6966184999999996E-4</v>
      </c>
      <c r="AE1308">
        <v>1.3139092E-11</v>
      </c>
      <c r="AF1308">
        <v>3.1027534999999999E-12</v>
      </c>
      <c r="AG1308">
        <v>2.4432394000000001E-12</v>
      </c>
      <c r="AH1308">
        <v>2.6105006000000002E-12</v>
      </c>
      <c r="AI1308">
        <v>2.8232649999999999E-12</v>
      </c>
      <c r="AJ1308">
        <v>2.5068658000000002E-12</v>
      </c>
      <c r="AM1308" s="35" t="s">
        <v>27</v>
      </c>
      <c r="AN1308" s="21"/>
      <c r="AO1308" s="21">
        <f>(SUM(S1315:AB1323)+SUM(P1320:R1323))/67</f>
        <v>1.4876711805560364E-5</v>
      </c>
      <c r="AP1308" s="21"/>
      <c r="AR1308" s="35" t="s">
        <v>27</v>
      </c>
      <c r="AS1308" s="21"/>
      <c r="AT1308" s="2">
        <f>((AO1308-AO$13)*100)/AO$13</f>
        <v>-47.712452745942187</v>
      </c>
      <c r="AZ1308" s="27" t="s">
        <v>14</v>
      </c>
      <c r="BA1308" s="21">
        <f t="shared" si="531"/>
        <v>1.3002464215951433E-3</v>
      </c>
      <c r="BB1308" s="21">
        <f t="shared" si="532"/>
        <v>1.3002464215951433E-6</v>
      </c>
      <c r="BC1308" s="21">
        <f t="shared" si="533"/>
        <v>1.0505991086488758E-4</v>
      </c>
      <c r="BD1308" s="21">
        <f t="shared" si="534"/>
        <v>1.2607189303786509E-3</v>
      </c>
      <c r="BE1308" s="21">
        <f t="shared" si="535"/>
        <v>1.260718930378651</v>
      </c>
      <c r="BF1308" s="21">
        <f t="shared" si="536"/>
        <v>1.2607189303786511E-18</v>
      </c>
      <c r="BG1308" s="1">
        <f t="shared" si="542"/>
        <v>4.4343897297673482E-4</v>
      </c>
      <c r="BH1308" s="1">
        <f t="shared" si="537"/>
        <v>0.16185522513650821</v>
      </c>
      <c r="BI1308" s="22">
        <f t="shared" si="544"/>
        <v>0.95747620812919387</v>
      </c>
      <c r="BJ1308" s="22">
        <f t="shared" si="539"/>
        <v>1.9149524162583877</v>
      </c>
      <c r="BK1308" s="22">
        <f t="shared" si="540"/>
        <v>5.7448572487751637</v>
      </c>
      <c r="BL1308" s="48">
        <f t="shared" si="543"/>
        <v>2.8724286243875823</v>
      </c>
      <c r="BM1308" s="50">
        <f>BI1308-BI$13</f>
        <v>-0.28019203757727817</v>
      </c>
      <c r="BN1308" s="50">
        <f>BJ1308-BJ$13</f>
        <v>-0.56038407515455635</v>
      </c>
      <c r="BO1308" s="50">
        <f>BK1308-BK$13</f>
        <v>-1.6811522254636682</v>
      </c>
      <c r="BP1308" s="50">
        <f>BL1308-BL$13</f>
        <v>-0.84057611273183364</v>
      </c>
    </row>
    <row r="1309" spans="1:68" x14ac:dyDescent="0.25">
      <c r="A1309">
        <v>3.4036693000000002E-12</v>
      </c>
      <c r="B1309">
        <v>9.7473430000000009E-13</v>
      </c>
      <c r="C1309" t="s">
        <v>0</v>
      </c>
      <c r="D1309" t="s">
        <v>0</v>
      </c>
      <c r="E1309">
        <v>2.0478559999999999E-11</v>
      </c>
      <c r="F1309">
        <v>1.3327975E-11</v>
      </c>
      <c r="G1309">
        <v>1.1663157E-12</v>
      </c>
      <c r="H1309">
        <v>4.4338905999999998E-13</v>
      </c>
      <c r="I1309">
        <v>1.8029730000000001E-13</v>
      </c>
      <c r="J1309">
        <v>2.2166013E-13</v>
      </c>
      <c r="K1309">
        <v>1.6125392E-13</v>
      </c>
      <c r="L1309">
        <v>1.7481589E-13</v>
      </c>
      <c r="M1309">
        <v>3.1312471999999999E-13</v>
      </c>
      <c r="N1309">
        <v>4.1925634999999999E-13</v>
      </c>
      <c r="O1309">
        <v>5.7811275000000002E-13</v>
      </c>
      <c r="P1309">
        <v>7.28227E-13</v>
      </c>
      <c r="Q1309">
        <v>8.4235770000000004E-13</v>
      </c>
      <c r="R1309">
        <v>1.484428E-12</v>
      </c>
      <c r="S1309">
        <v>5.559086E-13</v>
      </c>
      <c r="T1309" t="s">
        <v>0</v>
      </c>
      <c r="U1309" t="s">
        <v>0</v>
      </c>
      <c r="V1309" t="s">
        <v>0</v>
      </c>
      <c r="W1309">
        <v>3.4917447000000001E-12</v>
      </c>
      <c r="X1309">
        <v>2.1103697999999999E-12</v>
      </c>
      <c r="Y1309">
        <v>1.9866658000000001E-12</v>
      </c>
      <c r="Z1309">
        <v>2.6927752999999999E-12</v>
      </c>
      <c r="AA1309">
        <v>6.8620685999999997E-12</v>
      </c>
      <c r="AB1309" t="s">
        <v>0</v>
      </c>
      <c r="AC1309" t="s">
        <v>0</v>
      </c>
      <c r="AD1309" t="s">
        <v>0</v>
      </c>
      <c r="AE1309">
        <v>2.8496949000000002E-12</v>
      </c>
      <c r="AF1309">
        <v>3.6087804000000001E-12</v>
      </c>
      <c r="AG1309">
        <v>3.0308098E-12</v>
      </c>
      <c r="AH1309">
        <v>3.6897937000000003E-12</v>
      </c>
      <c r="AI1309">
        <v>4.6088284999999998E-12</v>
      </c>
      <c r="AJ1309">
        <v>4.6741620000000003E-12</v>
      </c>
      <c r="AM1309" s="35" t="s">
        <v>28</v>
      </c>
      <c r="AN1309" s="21"/>
      <c r="AO1309" s="21">
        <f>SUM(S1306:AB1314)/54</f>
        <v>9.1979095913690139E-5</v>
      </c>
      <c r="AP1309" s="2"/>
      <c r="AR1309" s="35" t="s">
        <v>28</v>
      </c>
      <c r="AS1309" s="21"/>
      <c r="AT1309" s="2">
        <f>((AO1309-AO$14)*100)/AO$14</f>
        <v>-61.377569045470771</v>
      </c>
      <c r="AZ1309" s="30" t="s">
        <v>17</v>
      </c>
      <c r="BA1309" s="21">
        <f t="shared" si="531"/>
        <v>1.9966134717541678E-3</v>
      </c>
      <c r="BB1309" s="21">
        <f t="shared" si="532"/>
        <v>1.996613471754168E-6</v>
      </c>
      <c r="BC1309" s="21">
        <f t="shared" si="533"/>
        <v>1.6132636851773677E-4</v>
      </c>
      <c r="BD1309" s="21">
        <f t="shared" si="534"/>
        <v>1.9359164222128413E-3</v>
      </c>
      <c r="BE1309" s="21">
        <f t="shared" si="535"/>
        <v>1.9359164222128413</v>
      </c>
      <c r="BF1309" s="21">
        <f t="shared" si="536"/>
        <v>1.9359164222128415E-18</v>
      </c>
      <c r="BG1309" s="1">
        <f t="shared" si="542"/>
        <v>6.8092956276703386E-4</v>
      </c>
      <c r="BH1309" s="1">
        <f t="shared" si="537"/>
        <v>0.24853929040996736</v>
      </c>
      <c r="BI1309" s="22">
        <f t="shared" si="544"/>
        <v>1.4702673772326627</v>
      </c>
      <c r="BJ1309" s="22">
        <f t="shared" si="539"/>
        <v>2.9405347544653253</v>
      </c>
      <c r="BK1309" s="22">
        <f t="shared" si="540"/>
        <v>8.8216042633959759</v>
      </c>
      <c r="BL1309" s="48">
        <f t="shared" si="543"/>
        <v>4.410802131697988</v>
      </c>
      <c r="BM1309" s="50">
        <f>BI1309-BI$14</f>
        <v>-0.62017447869592957</v>
      </c>
      <c r="BN1309" s="50">
        <f>BJ1309-BJ$14</f>
        <v>-1.2403489573918591</v>
      </c>
      <c r="BO1309" s="50">
        <f>BK1309-BK$14</f>
        <v>-3.7210468721755774</v>
      </c>
      <c r="BP1309" s="50">
        <f>BL1309-BL$14</f>
        <v>-1.8605234360877887</v>
      </c>
    </row>
    <row r="1310" spans="1:68" x14ac:dyDescent="0.25">
      <c r="A1310">
        <v>6.4620650000000001E-12</v>
      </c>
      <c r="B1310">
        <v>2.1611025E-12</v>
      </c>
      <c r="C1310" t="s">
        <v>0</v>
      </c>
      <c r="D1310" t="s">
        <v>0</v>
      </c>
      <c r="E1310">
        <v>8.1745100000000001E-12</v>
      </c>
      <c r="F1310">
        <v>3.2199597000000002E-12</v>
      </c>
      <c r="G1310">
        <v>9.2252209999999999E-13</v>
      </c>
      <c r="H1310">
        <v>2.4349280000000001E-13</v>
      </c>
      <c r="I1310">
        <v>1.7001759000000001E-13</v>
      </c>
      <c r="J1310">
        <v>1.0003722E-13</v>
      </c>
      <c r="K1310">
        <v>1.2207905E-13</v>
      </c>
      <c r="L1310">
        <v>2.2186523999999999E-13</v>
      </c>
      <c r="M1310">
        <v>3.7803178000000001E-13</v>
      </c>
      <c r="N1310">
        <v>5.5784305000000002E-13</v>
      </c>
      <c r="O1310">
        <v>7.8624644999999998E-13</v>
      </c>
      <c r="P1310">
        <v>1.0411035999999999E-12</v>
      </c>
      <c r="Q1310">
        <v>1.3614336E-12</v>
      </c>
      <c r="R1310">
        <v>3.5044657999999999E-12</v>
      </c>
      <c r="S1310" t="s">
        <v>0</v>
      </c>
      <c r="T1310" t="s">
        <v>0</v>
      </c>
      <c r="U1310" t="s">
        <v>0</v>
      </c>
      <c r="V1310" t="s">
        <v>0</v>
      </c>
      <c r="W1310">
        <v>5.9853085999999997E-12</v>
      </c>
      <c r="X1310">
        <v>2.6758728E-12</v>
      </c>
      <c r="Y1310">
        <v>3.2813483000000002E-12</v>
      </c>
      <c r="Z1310">
        <v>3.7753200000000001E-12</v>
      </c>
      <c r="AA1310">
        <v>3.3220280000000003E-5</v>
      </c>
      <c r="AB1310" t="s">
        <v>0</v>
      </c>
      <c r="AC1310" t="s">
        <v>0</v>
      </c>
      <c r="AD1310" t="s">
        <v>0</v>
      </c>
      <c r="AE1310">
        <v>6.8205537000000002E-12</v>
      </c>
      <c r="AF1310">
        <v>3.1916951999999999E-12</v>
      </c>
      <c r="AG1310">
        <v>2.7230297000000002E-12</v>
      </c>
      <c r="AH1310">
        <v>4.4835099999999997E-12</v>
      </c>
      <c r="AI1310">
        <v>8.4576999999999994E-12</v>
      </c>
      <c r="AJ1310">
        <v>1.1811869E-11</v>
      </c>
      <c r="AM1310" s="33" t="s">
        <v>29</v>
      </c>
      <c r="AN1310" s="21"/>
      <c r="AO1310" s="1">
        <f>(SUM(AC1301:AJ1323)+SUM(A1301:D1314))/173</f>
        <v>1.0223994555914192E-3</v>
      </c>
      <c r="AP1310" s="21"/>
      <c r="AR1310" s="33" t="s">
        <v>29</v>
      </c>
      <c r="AS1310" s="21"/>
      <c r="AT1310" s="2">
        <f>((AO1310-AO$15)*100)/AO$15</f>
        <v>-13.586738629613219</v>
      </c>
      <c r="AZ1310" s="30" t="s">
        <v>19</v>
      </c>
      <c r="BA1310" s="21">
        <f t="shared" si="531"/>
        <v>2.3321789479484535E-3</v>
      </c>
      <c r="BB1310" s="21">
        <f t="shared" si="532"/>
        <v>2.3321789479484536E-6</v>
      </c>
      <c r="BC1310" s="21">
        <f t="shared" si="533"/>
        <v>1.8844005899423504E-4</v>
      </c>
      <c r="BD1310" s="21">
        <f t="shared" si="534"/>
        <v>2.2612807079308204E-3</v>
      </c>
      <c r="BE1310" s="21">
        <f t="shared" si="535"/>
        <v>2.2612807079308204</v>
      </c>
      <c r="BF1310" s="21">
        <f t="shared" si="536"/>
        <v>2.2612807079308204E-18</v>
      </c>
      <c r="BG1310" s="1">
        <f t="shared" si="542"/>
        <v>7.9537156980404717E-4</v>
      </c>
      <c r="BH1310" s="1">
        <f t="shared" si="537"/>
        <v>0.29031062297847721</v>
      </c>
      <c r="BI1310" s="22">
        <f t="shared" si="544"/>
        <v>1.7173712756855462</v>
      </c>
      <c r="BJ1310" s="22">
        <f t="shared" si="539"/>
        <v>3.4347425513710923</v>
      </c>
      <c r="BK1310" s="22">
        <f t="shared" si="540"/>
        <v>10.304227654113276</v>
      </c>
      <c r="BL1310" s="48">
        <f t="shared" si="543"/>
        <v>5.1521138270566382</v>
      </c>
      <c r="BM1310" s="50">
        <f>BI1310-BI$15</f>
        <v>-0.23161660549759633</v>
      </c>
      <c r="BN1310" s="50">
        <f>BJ1310-BJ$15</f>
        <v>-0.46323321099519266</v>
      </c>
      <c r="BO1310" s="50">
        <f>BK1310-BK$15</f>
        <v>-1.3896996329855789</v>
      </c>
      <c r="BP1310" s="50">
        <f>BL1310-BL$15</f>
        <v>-0.69484981649278854</v>
      </c>
    </row>
    <row r="1311" spans="1:68" x14ac:dyDescent="0.25">
      <c r="A1311">
        <v>5.9986743000000004E-4</v>
      </c>
      <c r="B1311">
        <v>5.2575390000000001E-12</v>
      </c>
      <c r="C1311" t="s">
        <v>0</v>
      </c>
      <c r="D1311" t="s">
        <v>0</v>
      </c>
      <c r="E1311">
        <v>1.6619898E-12</v>
      </c>
      <c r="F1311">
        <v>2.3337050000000001E-12</v>
      </c>
      <c r="G1311">
        <v>8.1912450000000002E-13</v>
      </c>
      <c r="H1311">
        <v>4.5333357999999998E-13</v>
      </c>
      <c r="I1311">
        <v>1.6300179999999999E-13</v>
      </c>
      <c r="J1311">
        <v>1.0732555E-13</v>
      </c>
      <c r="K1311">
        <v>9.387243E-14</v>
      </c>
      <c r="L1311">
        <v>1.1814144000000001E-13</v>
      </c>
      <c r="M1311">
        <v>2.3845840000000001E-13</v>
      </c>
      <c r="N1311">
        <v>6.5851279999999999E-13</v>
      </c>
      <c r="O1311">
        <v>1.0268366E-12</v>
      </c>
      <c r="P1311">
        <v>1.5280877000000001E-12</v>
      </c>
      <c r="Q1311">
        <v>2.3205219999999998E-12</v>
      </c>
      <c r="R1311">
        <v>1.8992401E-11</v>
      </c>
      <c r="S1311" t="s">
        <v>0</v>
      </c>
      <c r="T1311" t="s">
        <v>0</v>
      </c>
      <c r="U1311" t="s">
        <v>0</v>
      </c>
      <c r="V1311" t="s">
        <v>0</v>
      </c>
      <c r="W1311">
        <v>3.7713070000000003E-12</v>
      </c>
      <c r="X1311">
        <v>2.9624792000000001E-12</v>
      </c>
      <c r="Y1311">
        <v>4.6115494000000001E-12</v>
      </c>
      <c r="Z1311">
        <v>4.0295579999999997E-12</v>
      </c>
      <c r="AA1311">
        <v>3.9610982999999998E-5</v>
      </c>
      <c r="AB1311" t="s">
        <v>0</v>
      </c>
      <c r="AC1311" t="s">
        <v>0</v>
      </c>
      <c r="AD1311" t="s">
        <v>0</v>
      </c>
      <c r="AE1311">
        <v>1.8754853999999999E-12</v>
      </c>
      <c r="AF1311">
        <v>1.6579907000000001E-12</v>
      </c>
      <c r="AG1311">
        <v>2.2786638000000001E-12</v>
      </c>
      <c r="AH1311">
        <v>6.8798092000000003E-12</v>
      </c>
      <c r="AI1311">
        <v>4.3422739999999998E-7</v>
      </c>
      <c r="AJ1311">
        <v>3.0168593999999998E-4</v>
      </c>
      <c r="AM1311" t="s">
        <v>30</v>
      </c>
      <c r="AN1311" s="21"/>
      <c r="AO1311" s="21">
        <f>SUM(U1329:W1330)/6</f>
        <v>4.0161775666666668E-3</v>
      </c>
      <c r="AP1311" s="21"/>
      <c r="AR1311" t="s">
        <v>30</v>
      </c>
      <c r="AT1311" s="2">
        <f>((AO1311-AO$16)*100)/AO$16</f>
        <v>21.069820372465337</v>
      </c>
      <c r="AZ1311" s="28" t="s">
        <v>22</v>
      </c>
      <c r="BA1311" s="21">
        <f t="shared" si="531"/>
        <v>2.8245458374368414E-5</v>
      </c>
      <c r="BB1311" s="21">
        <f t="shared" si="532"/>
        <v>2.8245458374368415E-8</v>
      </c>
      <c r="BC1311" s="21">
        <f t="shared" si="533"/>
        <v>2.2822330366489678E-6</v>
      </c>
      <c r="BD1311" s="21">
        <f t="shared" si="534"/>
        <v>2.7386796439787613E-5</v>
      </c>
      <c r="BE1311" s="21">
        <f t="shared" si="535"/>
        <v>2.7386796439787614E-2</v>
      </c>
      <c r="BF1311" s="21">
        <f t="shared" si="536"/>
        <v>2.7386796439787614E-20</v>
      </c>
      <c r="BG1311" s="1">
        <f t="shared" si="542"/>
        <v>9.632894845748697E-6</v>
      </c>
      <c r="BH1311" s="1">
        <f t="shared" si="537"/>
        <v>3.5160066186982744E-3</v>
      </c>
      <c r="BI1311" s="22">
        <f t="shared" si="544"/>
        <v>2.0799406890874745E-2</v>
      </c>
      <c r="BJ1311" s="22">
        <f t="shared" si="539"/>
        <v>4.159881378174949E-2</v>
      </c>
      <c r="BK1311" s="22">
        <f t="shared" si="540"/>
        <v>0.12479644134524848</v>
      </c>
      <c r="BL1311" s="48">
        <f t="shared" si="543"/>
        <v>6.2398220672624238E-2</v>
      </c>
      <c r="BM1311" s="50">
        <f>BI1311-BI$16</f>
        <v>-1.9272728583564994E-2</v>
      </c>
      <c r="BN1311" s="50">
        <f>BJ1311-BJ$16</f>
        <v>-3.8545457167129989E-2</v>
      </c>
      <c r="BO1311" s="50">
        <f>BK1311-BK$16</f>
        <v>-0.11563637150138997</v>
      </c>
      <c r="BP1311" s="50">
        <f>BL1311-BL$16</f>
        <v>-5.7818185750694973E-2</v>
      </c>
    </row>
    <row r="1312" spans="1:68" x14ac:dyDescent="0.25">
      <c r="A1312">
        <v>2.2002403000000001E-3</v>
      </c>
      <c r="B1312">
        <v>5.1111099999999997E-4</v>
      </c>
      <c r="C1312">
        <v>6.811287E-13</v>
      </c>
      <c r="D1312">
        <v>1.0506750000000001E-12</v>
      </c>
      <c r="E1312">
        <v>1.602165E-12</v>
      </c>
      <c r="F1312">
        <v>1.8620162E-12</v>
      </c>
      <c r="G1312">
        <v>1.035336E-12</v>
      </c>
      <c r="H1312">
        <v>7.6330790000000001E-13</v>
      </c>
      <c r="I1312">
        <v>2.2571054000000001E-13</v>
      </c>
      <c r="J1312">
        <v>2.1077729999999999E-13</v>
      </c>
      <c r="K1312">
        <v>1.5720192000000001E-13</v>
      </c>
      <c r="L1312">
        <v>1.9451675000000001E-13</v>
      </c>
      <c r="M1312">
        <v>3.8971803999999998E-13</v>
      </c>
      <c r="N1312">
        <v>9.2793210000000007E-13</v>
      </c>
      <c r="O1312">
        <v>2.1082292000000001E-12</v>
      </c>
      <c r="P1312">
        <v>4.4812489999999999E-12</v>
      </c>
      <c r="Q1312">
        <v>5.2605779999999998E-12</v>
      </c>
      <c r="R1312">
        <v>1.2072008E-4</v>
      </c>
      <c r="S1312" t="s">
        <v>0</v>
      </c>
      <c r="T1312" t="s">
        <v>0</v>
      </c>
      <c r="U1312" t="s">
        <v>0</v>
      </c>
      <c r="V1312" t="s">
        <v>0</v>
      </c>
      <c r="W1312">
        <v>1.0939227E-12</v>
      </c>
      <c r="X1312">
        <v>1.9049633999999999E-12</v>
      </c>
      <c r="Y1312">
        <v>7.9954499999999995E-5</v>
      </c>
      <c r="Z1312">
        <v>6.0319349999999998E-4</v>
      </c>
      <c r="AA1312">
        <v>2.2833221000000001E-4</v>
      </c>
      <c r="AB1312" t="s">
        <v>0</v>
      </c>
      <c r="AC1312" t="s">
        <v>0</v>
      </c>
      <c r="AD1312" t="s">
        <v>0</v>
      </c>
      <c r="AE1312">
        <v>1.316099E-12</v>
      </c>
      <c r="AF1312">
        <v>3.0821567E-12</v>
      </c>
      <c r="AG1312">
        <v>3.6181082E-12</v>
      </c>
      <c r="AH1312">
        <v>8.8225069999999996E-12</v>
      </c>
      <c r="AI1312">
        <v>1.17083066E-4</v>
      </c>
      <c r="AJ1312">
        <v>9.3551683999999996E-4</v>
      </c>
      <c r="AM1312" t="s">
        <v>31</v>
      </c>
      <c r="AN1312" s="21"/>
      <c r="AO1312" s="21">
        <f>((SUM(A1297:Z1330)+SUM(AA1297:AJ1323))/895)</f>
        <v>8.2684106350327505E-4</v>
      </c>
      <c r="AP1312" s="21"/>
      <c r="AR1312" t="s">
        <v>31</v>
      </c>
      <c r="AT1312" s="2">
        <f>((AO1312-AO$17)*100)/AO$17</f>
        <v>-13.735012379461066</v>
      </c>
      <c r="AZ1312" s="28" t="s">
        <v>25</v>
      </c>
      <c r="BA1312" s="21">
        <f t="shared" si="531"/>
        <v>6.4749587577072158E-6</v>
      </c>
      <c r="BB1312" s="21">
        <f t="shared" si="532"/>
        <v>6.4749587577072158E-9</v>
      </c>
      <c r="BC1312" s="21">
        <f t="shared" si="533"/>
        <v>5.2317666762274305E-7</v>
      </c>
      <c r="BD1312" s="21">
        <f t="shared" si="534"/>
        <v>6.2781200114729171E-6</v>
      </c>
      <c r="BE1312" s="21">
        <f t="shared" si="535"/>
        <v>6.2781200114729171E-3</v>
      </c>
      <c r="BF1312" s="21">
        <f t="shared" si="536"/>
        <v>6.2781200114729174E-21</v>
      </c>
      <c r="BG1312" s="1">
        <f t="shared" si="542"/>
        <v>2.2082345422354265E-6</v>
      </c>
      <c r="BH1312" s="1">
        <f t="shared" si="537"/>
        <v>8.0600560791593064E-4</v>
      </c>
      <c r="BI1312" s="22">
        <f t="shared" si="544"/>
        <v>4.7680338558568945E-3</v>
      </c>
      <c r="BJ1312" s="22">
        <f t="shared" si="539"/>
        <v>9.5360677117137891E-3</v>
      </c>
      <c r="BK1312" s="22">
        <f t="shared" si="540"/>
        <v>2.8608203135141369E-2</v>
      </c>
      <c r="BL1312" s="48">
        <f t="shared" si="543"/>
        <v>1.4304101567570685E-2</v>
      </c>
      <c r="BM1312" s="50">
        <f>BI1312-BI$17</f>
        <v>-2.1621538936889475E-2</v>
      </c>
      <c r="BN1312" s="50">
        <f>BJ1312-BJ$17</f>
        <v>-4.324307787377895E-2</v>
      </c>
      <c r="BO1312" s="50">
        <f>BK1312-BK$17</f>
        <v>-0.12972923362133684</v>
      </c>
      <c r="BP1312" s="50">
        <f>BL1312-BL$17</f>
        <v>-6.4864616810668421E-2</v>
      </c>
    </row>
    <row r="1313" spans="1:68" x14ac:dyDescent="0.25">
      <c r="A1313">
        <v>1.0769503E-3</v>
      </c>
      <c r="B1313">
        <v>4.9727414000000001E-12</v>
      </c>
      <c r="C1313">
        <v>6.8027034999999999E-13</v>
      </c>
      <c r="D1313">
        <v>8.6396525999999997E-13</v>
      </c>
      <c r="E1313">
        <v>7.8524600000000002E-13</v>
      </c>
      <c r="F1313">
        <v>1.19551E-12</v>
      </c>
      <c r="G1313">
        <v>1.2619886E-12</v>
      </c>
      <c r="H1313">
        <v>7.431811E-13</v>
      </c>
      <c r="I1313">
        <v>5.5354327000000001E-13</v>
      </c>
      <c r="J1313">
        <v>6.0818077000000004E-13</v>
      </c>
      <c r="K1313">
        <v>6.9875333999999996E-13</v>
      </c>
      <c r="L1313">
        <v>7.9421740000000004E-13</v>
      </c>
      <c r="M1313">
        <v>1.3018103999999999E-12</v>
      </c>
      <c r="N1313">
        <v>2.5048190000000001E-12</v>
      </c>
      <c r="O1313">
        <v>4.8851886000000001E-12</v>
      </c>
      <c r="P1313">
        <v>1.2329324000000001E-6</v>
      </c>
      <c r="Q1313">
        <v>3.9209154999999998E-4</v>
      </c>
      <c r="R1313">
        <v>1.1777713E-11</v>
      </c>
      <c r="S1313" t="s">
        <v>0</v>
      </c>
      <c r="T1313" t="s">
        <v>0</v>
      </c>
      <c r="U1313" t="s">
        <v>0</v>
      </c>
      <c r="V1313" t="s">
        <v>0</v>
      </c>
      <c r="W1313">
        <v>1.4977981000000001E-12</v>
      </c>
      <c r="X1313">
        <v>3.5327946999999998E-12</v>
      </c>
      <c r="Y1313">
        <v>1.2218761999999999E-4</v>
      </c>
      <c r="Z1313">
        <v>1.2357685000000001E-3</v>
      </c>
      <c r="AA1313">
        <v>1.1852378000000001E-3</v>
      </c>
      <c r="AB1313" t="s">
        <v>0</v>
      </c>
      <c r="AC1313" t="s">
        <v>0</v>
      </c>
      <c r="AD1313" t="s">
        <v>0</v>
      </c>
      <c r="AE1313">
        <v>1.2082406000000001E-12</v>
      </c>
      <c r="AF1313">
        <v>3.0860101999999998E-12</v>
      </c>
      <c r="AG1313">
        <v>6.1569330000000004E-7</v>
      </c>
      <c r="AH1313">
        <v>3.7960187000000002E-4</v>
      </c>
      <c r="AI1313">
        <v>6.9821010000000003E-4</v>
      </c>
      <c r="AJ1313">
        <v>1.1922802000000001E-3</v>
      </c>
      <c r="AZ1313" s="35" t="s">
        <v>27</v>
      </c>
      <c r="BA1313" s="21">
        <f t="shared" si="531"/>
        <v>1.4876711805560364E-5</v>
      </c>
      <c r="BB1313" s="21">
        <f t="shared" si="532"/>
        <v>1.4876711805560363E-8</v>
      </c>
      <c r="BC1313" s="21">
        <f t="shared" si="533"/>
        <v>1.2020383138892773E-6</v>
      </c>
      <c r="BD1313" s="21">
        <f t="shared" si="534"/>
        <v>1.4424459766671328E-5</v>
      </c>
      <c r="BE1313" s="21">
        <f t="shared" si="535"/>
        <v>1.4424459766671328E-2</v>
      </c>
      <c r="BF1313" s="21">
        <f t="shared" si="536"/>
        <v>1.4424459766671328E-20</v>
      </c>
      <c r="BG1313" s="1">
        <f t="shared" si="542"/>
        <v>5.0735873560301394E-6</v>
      </c>
      <c r="BH1313" s="1">
        <f t="shared" si="537"/>
        <v>1.851859384951001E-3</v>
      </c>
      <c r="BI1313" s="22">
        <f t="shared" si="544"/>
        <v>1.095492159981804E-2</v>
      </c>
      <c r="BJ1313" s="22">
        <f t="shared" si="539"/>
        <v>2.190984319963608E-2</v>
      </c>
      <c r="BK1313" s="22">
        <f t="shared" si="540"/>
        <v>6.5729529598908237E-2</v>
      </c>
      <c r="BL1313" s="48">
        <f t="shared" si="543"/>
        <v>3.2864764799454119E-2</v>
      </c>
      <c r="BM1313" s="50">
        <f>BI1313-BI$18</f>
        <v>-9.9963797618419763E-3</v>
      </c>
      <c r="BN1313" s="50">
        <f>BJ1313-BJ$18</f>
        <v>-1.9992759523683953E-2</v>
      </c>
      <c r="BO1313" s="50">
        <f>BK1313-BK$18</f>
        <v>-5.9978278571051868E-2</v>
      </c>
      <c r="BP1313" s="50">
        <f>BL1313-BL$18</f>
        <v>-2.9989139285525934E-2</v>
      </c>
    </row>
    <row r="1314" spans="1:68" x14ac:dyDescent="0.25">
      <c r="A1314" t="s">
        <v>0</v>
      </c>
      <c r="B1314" t="s">
        <v>0</v>
      </c>
      <c r="C1314">
        <v>5.5533665000000002E-13</v>
      </c>
      <c r="D1314">
        <v>1.8840332999999999E-12</v>
      </c>
      <c r="E1314">
        <v>1.13321455E-7</v>
      </c>
      <c r="F1314">
        <v>1.3489454E-12</v>
      </c>
      <c r="G1314">
        <v>8.7706090000000002E-13</v>
      </c>
      <c r="H1314">
        <v>4.9829796000000002E-13</v>
      </c>
      <c r="I1314">
        <v>4.1793655000000001E-13</v>
      </c>
      <c r="J1314">
        <v>4.3081364000000001E-13</v>
      </c>
      <c r="K1314">
        <v>4.6564319999999995E-13</v>
      </c>
      <c r="L1314">
        <v>5.0077320000000003E-13</v>
      </c>
      <c r="M1314">
        <v>6.6777919999999995E-13</v>
      </c>
      <c r="N1314">
        <v>9.1455580000000009E-13</v>
      </c>
      <c r="O1314">
        <v>1.3823269999999999E-12</v>
      </c>
      <c r="P1314">
        <v>3.2592114999999999E-12</v>
      </c>
      <c r="Q1314">
        <v>2.8246684000000001E-5</v>
      </c>
      <c r="R1314">
        <v>2.7344000000000001E-4</v>
      </c>
      <c r="S1314" t="s">
        <v>0</v>
      </c>
      <c r="T1314" t="s">
        <v>0</v>
      </c>
      <c r="U1314" t="s">
        <v>0</v>
      </c>
      <c r="V1314">
        <v>5.7552774E-13</v>
      </c>
      <c r="W1314">
        <v>6.2800730000000002E-13</v>
      </c>
      <c r="X1314">
        <v>6.7694553000000004E-13</v>
      </c>
      <c r="Y1314">
        <v>1.3766137999999999E-12</v>
      </c>
      <c r="Z1314">
        <v>3.7640099999999998E-12</v>
      </c>
      <c r="AA1314">
        <v>7.7723134999999998E-4</v>
      </c>
      <c r="AB1314" t="s">
        <v>0</v>
      </c>
      <c r="AC1314" t="s">
        <v>0</v>
      </c>
      <c r="AD1314" t="s">
        <v>0</v>
      </c>
      <c r="AE1314">
        <v>1.8918045999999999E-12</v>
      </c>
      <c r="AF1314">
        <v>2.4820055000000001E-12</v>
      </c>
      <c r="AG1314">
        <v>8.6207234000000002E-4</v>
      </c>
      <c r="AH1314">
        <v>1.4842752999999999E-4</v>
      </c>
      <c r="AI1314">
        <v>3.4860986999999999E-4</v>
      </c>
      <c r="AJ1314">
        <v>1.154948E-3</v>
      </c>
      <c r="AZ1314" s="35" t="s">
        <v>28</v>
      </c>
      <c r="BA1314" s="21">
        <f t="shared" si="531"/>
        <v>9.1979095913690139E-5</v>
      </c>
      <c r="BB1314" s="21">
        <f t="shared" si="532"/>
        <v>9.1979095913690145E-8</v>
      </c>
      <c r="BC1314" s="21">
        <f t="shared" si="533"/>
        <v>7.4319109498261635E-6</v>
      </c>
      <c r="BD1314" s="21">
        <f t="shared" si="534"/>
        <v>8.9182931397913969E-5</v>
      </c>
      <c r="BE1314" s="21">
        <f t="shared" si="535"/>
        <v>8.9182931397913973E-2</v>
      </c>
      <c r="BF1314" s="21">
        <f t="shared" si="536"/>
        <v>8.9182931397913982E-20</v>
      </c>
      <c r="BG1314" s="1">
        <f>BF1314*BA$2</f>
        <v>3.1368758375245274E-5</v>
      </c>
      <c r="BH1314" s="1">
        <f t="shared" si="537"/>
        <v>1.1449596806964526E-2</v>
      </c>
      <c r="BI1314" s="22">
        <f t="shared" si="544"/>
        <v>6.7731619576041471E-2</v>
      </c>
      <c r="BJ1314" s="22">
        <f t="shared" si="539"/>
        <v>0.13546323915208294</v>
      </c>
      <c r="BK1314" s="22">
        <f t="shared" si="540"/>
        <v>0.40638971745624886</v>
      </c>
      <c r="BL1314" s="48">
        <f t="shared" si="543"/>
        <v>0.2031948587281244</v>
      </c>
      <c r="BM1314" s="50">
        <f>BI1314-BI$19</f>
        <v>-0.1076369885154143</v>
      </c>
      <c r="BN1314" s="50">
        <f>BJ1314-BJ$19</f>
        <v>-0.21527397703082859</v>
      </c>
      <c r="BO1314" s="50">
        <f>BK1314-BK$19</f>
        <v>-0.64582193109248565</v>
      </c>
      <c r="BP1314" s="50">
        <f>BL1314-BL$19</f>
        <v>-0.32291096554624288</v>
      </c>
    </row>
    <row r="1315" spans="1:68" x14ac:dyDescent="0.25">
      <c r="A1315" t="s">
        <v>0</v>
      </c>
      <c r="B1315" t="s">
        <v>0</v>
      </c>
      <c r="C1315">
        <v>1.3105806E-12</v>
      </c>
      <c r="D1315">
        <v>2.3004729999999999E-12</v>
      </c>
      <c r="E1315">
        <v>1.969006E-12</v>
      </c>
      <c r="F1315">
        <v>8.5800117000000001E-13</v>
      </c>
      <c r="G1315">
        <v>6.3410025000000004E-13</v>
      </c>
      <c r="H1315">
        <v>5.5025180000000003E-13</v>
      </c>
      <c r="I1315">
        <v>6.4140369999999999E-13</v>
      </c>
      <c r="J1315">
        <v>7.6454659999999996E-13</v>
      </c>
      <c r="K1315">
        <v>7.1291046999999997E-13</v>
      </c>
      <c r="L1315">
        <v>6.6272899999999997E-13</v>
      </c>
      <c r="M1315">
        <v>7.4669485999999998E-13</v>
      </c>
      <c r="N1315">
        <v>9.6200550000000009E-13</v>
      </c>
      <c r="O1315">
        <v>1.417724E-12</v>
      </c>
      <c r="P1315">
        <v>3.4950072000000001E-12</v>
      </c>
      <c r="Q1315">
        <v>8.419331E-12</v>
      </c>
      <c r="R1315">
        <v>8.5734580000000002E-12</v>
      </c>
      <c r="S1315" t="s">
        <v>0</v>
      </c>
      <c r="T1315" t="s">
        <v>0</v>
      </c>
      <c r="U1315" t="s">
        <v>0</v>
      </c>
      <c r="V1315">
        <v>2.4133907000000001E-12</v>
      </c>
      <c r="W1315">
        <v>7.8755180000000004E-13</v>
      </c>
      <c r="X1315">
        <v>8.7325003999999998E-13</v>
      </c>
      <c r="Y1315">
        <v>1.3203369E-12</v>
      </c>
      <c r="Z1315">
        <v>3.5859760999999998E-12</v>
      </c>
      <c r="AA1315">
        <v>9.9673949999999991E-4</v>
      </c>
      <c r="AB1315" t="s">
        <v>0</v>
      </c>
      <c r="AC1315" t="s">
        <v>0</v>
      </c>
      <c r="AD1315" t="s">
        <v>0</v>
      </c>
      <c r="AE1315">
        <v>9.1984833E-4</v>
      </c>
      <c r="AF1315">
        <v>1.0806605E-6</v>
      </c>
      <c r="AG1315">
        <v>4.0001253000000004E-12</v>
      </c>
      <c r="AH1315">
        <v>1.6835473999999999E-12</v>
      </c>
      <c r="AI1315">
        <v>1.552009E-12</v>
      </c>
      <c r="AJ1315">
        <v>2.2616397000000001E-4</v>
      </c>
      <c r="AZ1315" s="33" t="s">
        <v>29</v>
      </c>
      <c r="BA1315" s="21">
        <f t="shared" si="531"/>
        <v>1.0223994555914192E-3</v>
      </c>
      <c r="BB1315" s="21">
        <f t="shared" si="532"/>
        <v>1.0223994555914191E-6</v>
      </c>
      <c r="BC1315" s="21">
        <f t="shared" si="533"/>
        <v>8.2609876011786664E-5</v>
      </c>
      <c r="BD1315" s="21">
        <f t="shared" si="534"/>
        <v>9.9131851214144008E-4</v>
      </c>
      <c r="BE1315" s="21">
        <f t="shared" si="535"/>
        <v>0.99131851214144007</v>
      </c>
      <c r="BF1315" s="21">
        <f t="shared" si="536"/>
        <v>9.9131851214144014E-19</v>
      </c>
      <c r="BG1315" s="1">
        <f t="shared" ref="BG1315:BG1317" si="545">BF1315*BA$2</f>
        <v>3.4868141686806946E-4</v>
      </c>
      <c r="BH1315" s="1">
        <f t="shared" si="537"/>
        <v>0.12726871715684535</v>
      </c>
      <c r="BI1315" s="22">
        <f t="shared" si="544"/>
        <v>0.75287509942313902</v>
      </c>
      <c r="BJ1315" s="22">
        <f t="shared" si="539"/>
        <v>1.505750198846278</v>
      </c>
      <c r="BK1315" s="22">
        <f t="shared" si="540"/>
        <v>4.5172505965388341</v>
      </c>
      <c r="BL1315" s="48">
        <f t="shared" si="543"/>
        <v>2.258625298269417</v>
      </c>
      <c r="BM1315" s="50">
        <f>BI1315-BI$20</f>
        <v>-0.11837439108752013</v>
      </c>
      <c r="BN1315" s="50">
        <f>BJ1315-BJ$20</f>
        <v>-0.23674878217504025</v>
      </c>
      <c r="BO1315" s="50">
        <f>BK1315-BK$20</f>
        <v>-0.7102463465251212</v>
      </c>
      <c r="BP1315" s="50">
        <f>BL1315-BL$20</f>
        <v>-0.3551231732625606</v>
      </c>
    </row>
    <row r="1316" spans="1:68" x14ac:dyDescent="0.25">
      <c r="A1316" t="s">
        <v>0</v>
      </c>
      <c r="B1316">
        <v>1.4587317E-12</v>
      </c>
      <c r="C1316">
        <v>6.3515285E-13</v>
      </c>
      <c r="D1316">
        <v>1.0564046000000001E-12</v>
      </c>
      <c r="E1316">
        <v>5.4176443999999996E-13</v>
      </c>
      <c r="F1316">
        <v>5.3437089999999999E-13</v>
      </c>
      <c r="G1316">
        <v>7.4471030000000004E-13</v>
      </c>
      <c r="H1316">
        <v>1.0561862E-12</v>
      </c>
      <c r="I1316">
        <v>2.1125957E-12</v>
      </c>
      <c r="J1316">
        <v>4.2248129999999998E-12</v>
      </c>
      <c r="K1316">
        <v>5.6466080000000004E-12</v>
      </c>
      <c r="L1316">
        <v>7.6972100000000001E-12</v>
      </c>
      <c r="M1316">
        <v>6.7356203000000001E-12</v>
      </c>
      <c r="N1316">
        <v>5.1868253999999998E-12</v>
      </c>
      <c r="O1316">
        <v>4.0385885E-12</v>
      </c>
      <c r="P1316">
        <v>5.3299557000000004E-12</v>
      </c>
      <c r="Q1316">
        <v>6.4482629999999999E-12</v>
      </c>
      <c r="R1316">
        <v>8.3556620000000007E-12</v>
      </c>
      <c r="S1316" t="s">
        <v>0</v>
      </c>
      <c r="T1316" t="s">
        <v>0</v>
      </c>
      <c r="U1316">
        <v>8.7448779999999998E-13</v>
      </c>
      <c r="V1316">
        <v>1.6861373E-12</v>
      </c>
      <c r="W1316">
        <v>3.4469992000000001E-12</v>
      </c>
      <c r="X1316">
        <v>3.438249E-12</v>
      </c>
      <c r="Y1316">
        <v>2.7732669000000002E-12</v>
      </c>
      <c r="Z1316">
        <v>1.8339871999999999E-12</v>
      </c>
      <c r="AA1316">
        <v>6.16393E-12</v>
      </c>
      <c r="AB1316" t="s">
        <v>0</v>
      </c>
      <c r="AC1316" t="s">
        <v>0</v>
      </c>
      <c r="AD1316" t="s">
        <v>0</v>
      </c>
      <c r="AE1316">
        <v>3.5751180000000002E-11</v>
      </c>
      <c r="AF1316">
        <v>4.2749223999999999E-12</v>
      </c>
      <c r="AG1316">
        <v>1.3538698999999999E-12</v>
      </c>
      <c r="AH1316">
        <v>1.5718735E-12</v>
      </c>
      <c r="AI1316">
        <v>1.7462585E-12</v>
      </c>
      <c r="AJ1316">
        <v>9.3015739999999995E-4</v>
      </c>
      <c r="AZ1316" t="s">
        <v>30</v>
      </c>
      <c r="BA1316" s="21">
        <f>AH1302</f>
        <v>4.0272692999999997E-3</v>
      </c>
      <c r="BB1316" s="21">
        <f t="shared" si="532"/>
        <v>4.0272692999999996E-6</v>
      </c>
      <c r="BC1316" s="21">
        <f t="shared" si="533"/>
        <v>3.2540335943999994E-4</v>
      </c>
      <c r="BD1316" s="21">
        <f t="shared" si="534"/>
        <v>3.9048403132799993E-3</v>
      </c>
      <c r="BE1316" s="21">
        <f t="shared" si="535"/>
        <v>3.9048403132799994</v>
      </c>
      <c r="BF1316" s="21">
        <f t="shared" si="536"/>
        <v>3.90484031328E-18</v>
      </c>
      <c r="BG1316" s="1">
        <f t="shared" si="545"/>
        <v>1.3734690075915409E-3</v>
      </c>
      <c r="BH1316" s="1">
        <f>BG1316*365</f>
        <v>0.50131618777091247</v>
      </c>
      <c r="BI1316" s="22">
        <f t="shared" si="544"/>
        <v>2.9656028845274971</v>
      </c>
      <c r="BJ1316" s="22">
        <f t="shared" si="539"/>
        <v>5.9312057690549942</v>
      </c>
      <c r="BK1316" s="22">
        <f t="shared" si="540"/>
        <v>17.793617307164983</v>
      </c>
      <c r="BL1316" s="48">
        <f>AVERAGE(BI1316:BK1316)</f>
        <v>8.8968086535824913</v>
      </c>
      <c r="BM1316" s="50">
        <f>BI1316-BI$21</f>
        <v>-2.8009707947456164E-3</v>
      </c>
      <c r="BN1316" s="50">
        <f>BJ1316-BJ$21</f>
        <v>-5.6019415894912328E-3</v>
      </c>
      <c r="BO1316" s="50">
        <f>BK1316-BK$21</f>
        <v>-1.6805824768475475E-2</v>
      </c>
      <c r="BP1316" s="50">
        <f>BL1316-BL$21</f>
        <v>-8.4029123842377373E-3</v>
      </c>
    </row>
    <row r="1317" spans="1:68" x14ac:dyDescent="0.25">
      <c r="A1317" t="s">
        <v>0</v>
      </c>
      <c r="B1317">
        <v>7.1680219999999999E-13</v>
      </c>
      <c r="C1317">
        <v>2.3609035999999999E-13</v>
      </c>
      <c r="D1317">
        <v>2.0296E-13</v>
      </c>
      <c r="E1317">
        <v>1.4103257000000001E-13</v>
      </c>
      <c r="F1317">
        <v>2.4461001999999998E-13</v>
      </c>
      <c r="G1317">
        <v>4.0859741999999998E-13</v>
      </c>
      <c r="H1317">
        <v>6.4316716000000003E-13</v>
      </c>
      <c r="I1317">
        <v>1.1625452E-12</v>
      </c>
      <c r="J1317">
        <v>1.840474E-12</v>
      </c>
      <c r="K1317">
        <v>3.3064050000000002E-12</v>
      </c>
      <c r="L1317">
        <v>4.5826806E-12</v>
      </c>
      <c r="M1317">
        <v>6.239061E-12</v>
      </c>
      <c r="N1317">
        <v>5.7695689999999998E-12</v>
      </c>
      <c r="O1317">
        <v>6.4186776999999998E-12</v>
      </c>
      <c r="P1317">
        <v>2.7254038999999999E-6</v>
      </c>
      <c r="Q1317">
        <v>1.4764857000000001E-3</v>
      </c>
      <c r="R1317">
        <v>1.486029E-3</v>
      </c>
      <c r="S1317" t="s">
        <v>0</v>
      </c>
      <c r="T1317" t="s">
        <v>0</v>
      </c>
      <c r="U1317">
        <v>1.165134E-12</v>
      </c>
      <c r="V1317">
        <v>1.7444192000000001E-12</v>
      </c>
      <c r="W1317">
        <v>1.4042167E-12</v>
      </c>
      <c r="X1317">
        <v>1.8245921E-12</v>
      </c>
      <c r="Y1317">
        <v>6.7900584999999998E-12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>
        <v>1.7988725E-4</v>
      </c>
      <c r="AG1317">
        <v>1.3027215E-12</v>
      </c>
      <c r="AH1317">
        <v>3.8272759999999999E-6</v>
      </c>
      <c r="AI1317">
        <v>6.1744060000000001E-5</v>
      </c>
      <c r="AJ1317">
        <v>4.3567185E-12</v>
      </c>
      <c r="AZ1317" t="s">
        <v>31</v>
      </c>
      <c r="BA1317" s="21">
        <f>AO1312</f>
        <v>8.2684106350327505E-4</v>
      </c>
      <c r="BB1317" s="21">
        <f>BA1317*0.001</f>
        <v>8.2684106350327506E-7</v>
      </c>
      <c r="BC1317" s="21">
        <f>BB1317*80.8</f>
        <v>6.6808757931064618E-5</v>
      </c>
      <c r="BD1317" s="21">
        <f>BC1317*12</f>
        <v>8.0170509517277547E-4</v>
      </c>
      <c r="BE1317" s="21">
        <f>BD1317*1000</f>
        <v>0.80170509517277544</v>
      </c>
      <c r="BF1317" s="21">
        <f>BE1317*0.000000000000000001</f>
        <v>8.0170509517277546E-19</v>
      </c>
      <c r="BG1317" s="1">
        <f t="shared" si="545"/>
        <v>2.8198774165059617E-4</v>
      </c>
      <c r="BH1317" s="1">
        <f>BG1317*365</f>
        <v>0.1029255257024676</v>
      </c>
      <c r="BI1317" s="22">
        <f>BH1317*BD$2</f>
        <v>0.60886969812798353</v>
      </c>
      <c r="BJ1317" s="22">
        <f>BH1317*BD$3</f>
        <v>1.2177393962559671</v>
      </c>
      <c r="BK1317" s="22">
        <f>BH1317*BD$4</f>
        <v>3.6532181887679012</v>
      </c>
      <c r="BL1317" s="48">
        <f>AVERAGE(BI1317:BK1317)</f>
        <v>1.8266090943839506</v>
      </c>
      <c r="BM1317" s="50">
        <f>BI1317-BI$22</f>
        <v>-9.6943534937405818E-2</v>
      </c>
      <c r="BN1317" s="50">
        <f>BJ1317-BJ$22</f>
        <v>-0.19388706987481164</v>
      </c>
      <c r="BO1317" s="50">
        <f>BK1317-BK$22</f>
        <v>-0.58166120962443424</v>
      </c>
      <c r="BP1317" s="50">
        <f>BL1317-BL$22</f>
        <v>-0.29083060481221756</v>
      </c>
    </row>
    <row r="1318" spans="1:68" x14ac:dyDescent="0.25">
      <c r="A1318" t="s">
        <v>0</v>
      </c>
      <c r="B1318">
        <v>5.1590914999999998E-13</v>
      </c>
      <c r="C1318">
        <v>1.2560981999999999E-13</v>
      </c>
      <c r="D1318">
        <v>1.7392149E-13</v>
      </c>
      <c r="E1318">
        <v>9.1855084999999994E-14</v>
      </c>
      <c r="F1318">
        <v>1.3017992E-13</v>
      </c>
      <c r="G1318">
        <v>2.2642939E-13</v>
      </c>
      <c r="H1318">
        <v>2.4011210000000002E-13</v>
      </c>
      <c r="I1318">
        <v>3.1946111999999998E-13</v>
      </c>
      <c r="J1318">
        <v>4.2617580000000001E-13</v>
      </c>
      <c r="K1318">
        <v>6.8188449999999999E-13</v>
      </c>
      <c r="L1318">
        <v>7.4576542999999999E-13</v>
      </c>
      <c r="M1318">
        <v>1.0689463999999999E-12</v>
      </c>
      <c r="N1318">
        <v>1.6607333E-12</v>
      </c>
      <c r="O1318">
        <v>1.385333E-12</v>
      </c>
      <c r="P1318">
        <v>1.9982190000000002E-12</v>
      </c>
      <c r="Q1318">
        <v>3.0307423E-5</v>
      </c>
      <c r="R1318">
        <v>1.8687225000000001E-4</v>
      </c>
      <c r="S1318" t="s">
        <v>0</v>
      </c>
      <c r="T1318">
        <v>3.5932857999999999E-12</v>
      </c>
      <c r="U1318">
        <v>1.1621364999999999E-12</v>
      </c>
      <c r="V1318">
        <v>7.3530196000000001E-13</v>
      </c>
      <c r="W1318">
        <v>8.5411462999999997E-13</v>
      </c>
      <c r="X1318">
        <v>7.3360323000000001E-13</v>
      </c>
      <c r="Y1318">
        <v>3.8500086999999998E-13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>
        <v>8.4319856000000001E-4</v>
      </c>
      <c r="AG1318">
        <v>3.6798727E-11</v>
      </c>
      <c r="AH1318">
        <v>1.3709620000000001E-11</v>
      </c>
      <c r="AI1318">
        <v>2.3441284000000001E-4</v>
      </c>
      <c r="AJ1318">
        <v>1.5108853E-11</v>
      </c>
    </row>
    <row r="1319" spans="1:68" x14ac:dyDescent="0.25">
      <c r="A1319" t="s">
        <v>0</v>
      </c>
      <c r="B1319">
        <v>1.0268998999999999E-12</v>
      </c>
      <c r="C1319">
        <v>1.7623689999999999E-13</v>
      </c>
      <c r="D1319">
        <v>1.3913102E-13</v>
      </c>
      <c r="E1319">
        <v>8.3558350000000006E-14</v>
      </c>
      <c r="F1319">
        <v>9.8653953999999996E-14</v>
      </c>
      <c r="G1319">
        <v>1.7938408000000001E-13</v>
      </c>
      <c r="H1319">
        <v>3.0274019999999999E-13</v>
      </c>
      <c r="I1319">
        <v>4.2307072999999999E-13</v>
      </c>
      <c r="J1319">
        <v>6.1587123000000002E-13</v>
      </c>
      <c r="K1319">
        <v>7.2407774999999999E-13</v>
      </c>
      <c r="L1319">
        <v>7.4212679999999996E-13</v>
      </c>
      <c r="M1319">
        <v>9.2747630000000009E-13</v>
      </c>
      <c r="N1319">
        <v>8.8761699999999999E-13</v>
      </c>
      <c r="O1319">
        <v>9.0026660000000002E-13</v>
      </c>
      <c r="P1319">
        <v>3.4761479999999999E-12</v>
      </c>
      <c r="Q1319">
        <v>4.6856559999999998E-4</v>
      </c>
      <c r="R1319" t="s">
        <v>0</v>
      </c>
      <c r="S1319">
        <v>2.2784162000000001E-12</v>
      </c>
      <c r="T1319">
        <v>8.9904656999999999E-13</v>
      </c>
      <c r="U1319">
        <v>3.8964759999999999E-13</v>
      </c>
      <c r="V1319">
        <v>4.6648914999999998E-13</v>
      </c>
      <c r="W1319">
        <v>4.9239844000000003E-13</v>
      </c>
      <c r="X1319">
        <v>4.7508617000000002E-13</v>
      </c>
      <c r="Y1319">
        <v>3.0637810000000002E-13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>
        <v>8.5074140000000005E-4</v>
      </c>
      <c r="AG1319">
        <v>5.2159683000000002E-11</v>
      </c>
      <c r="AH1319">
        <v>9.9605430000000001E-4</v>
      </c>
      <c r="AI1319">
        <v>8.3080294999999995E-4</v>
      </c>
      <c r="AJ1319">
        <v>6.10766E-4</v>
      </c>
    </row>
    <row r="1320" spans="1:68" x14ac:dyDescent="0.25">
      <c r="A1320" t="s">
        <v>0</v>
      </c>
      <c r="B1320">
        <v>4.2755924999999998E-12</v>
      </c>
      <c r="C1320">
        <v>1.0438992E-12</v>
      </c>
      <c r="D1320">
        <v>3.1300306999999999E-13</v>
      </c>
      <c r="E1320">
        <v>1.3374988999999999E-13</v>
      </c>
      <c r="F1320">
        <v>1.8252300999999999E-13</v>
      </c>
      <c r="G1320">
        <v>2.7589819999999999E-13</v>
      </c>
      <c r="H1320">
        <v>3.6674193E-13</v>
      </c>
      <c r="I1320">
        <v>4.6765337000000002E-13</v>
      </c>
      <c r="J1320">
        <v>4.8213164000000004E-13</v>
      </c>
      <c r="K1320">
        <v>5.1260920000000002E-13</v>
      </c>
      <c r="L1320">
        <v>6.1084334999999997E-13</v>
      </c>
      <c r="M1320">
        <v>7.7057425000000005E-13</v>
      </c>
      <c r="N1320">
        <v>8.7735530000000002E-13</v>
      </c>
      <c r="O1320">
        <v>8.2443249999999998E-13</v>
      </c>
      <c r="P1320">
        <v>2.6254744999999999E-12</v>
      </c>
      <c r="Q1320" t="s">
        <v>0</v>
      </c>
      <c r="R1320">
        <v>2.245155E-11</v>
      </c>
      <c r="S1320">
        <v>9.4066220000000001E-13</v>
      </c>
      <c r="T1320">
        <v>6.0081984999999997E-13</v>
      </c>
      <c r="U1320">
        <v>4.1768024E-13</v>
      </c>
      <c r="V1320">
        <v>4.9774535000000002E-13</v>
      </c>
      <c r="W1320">
        <v>5.7267680000000001E-13</v>
      </c>
      <c r="X1320">
        <v>4.618521E-13</v>
      </c>
      <c r="Y1320">
        <v>5.7524250000000001E-13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>
        <v>1.0209767000000001E-3</v>
      </c>
      <c r="AG1320">
        <v>8.2665075999999998E-11</v>
      </c>
      <c r="AH1320" t="s">
        <v>0</v>
      </c>
      <c r="AI1320">
        <v>1.1603071E-3</v>
      </c>
      <c r="AJ1320">
        <v>9.1298010000000001E-4</v>
      </c>
    </row>
    <row r="1321" spans="1:68" x14ac:dyDescent="0.25">
      <c r="A1321" t="s">
        <v>0</v>
      </c>
      <c r="B1321">
        <v>9.3087229999999992E-12</v>
      </c>
      <c r="C1321">
        <v>2.9968463E-12</v>
      </c>
      <c r="D1321">
        <v>6.4466760000000005E-13</v>
      </c>
      <c r="E1321">
        <v>2.4387080999999999E-13</v>
      </c>
      <c r="F1321">
        <v>2.1090862999999999E-13</v>
      </c>
      <c r="G1321">
        <v>2.7789465E-13</v>
      </c>
      <c r="H1321">
        <v>3.6600977E-13</v>
      </c>
      <c r="I1321">
        <v>4.6580390000000002E-13</v>
      </c>
      <c r="J1321">
        <v>4.3379493000000002E-13</v>
      </c>
      <c r="K1321">
        <v>4.3019169999999998E-13</v>
      </c>
      <c r="L1321">
        <v>5.5294649999999998E-13</v>
      </c>
      <c r="M1321">
        <v>6.0217814000000002E-13</v>
      </c>
      <c r="N1321">
        <v>5.3298533E-13</v>
      </c>
      <c r="O1321">
        <v>7.1962303999999997E-13</v>
      </c>
      <c r="P1321" t="s">
        <v>0</v>
      </c>
      <c r="Q1321">
        <v>1.2679692E-11</v>
      </c>
      <c r="R1321">
        <v>1.2025113499999999E-11</v>
      </c>
      <c r="S1321">
        <v>4.3524470000000004E-12</v>
      </c>
      <c r="T1321">
        <v>9.7096209999999993E-13</v>
      </c>
      <c r="U1321">
        <v>5.1660336000000004E-13</v>
      </c>
      <c r="V1321">
        <v>5.5873344999999996E-13</v>
      </c>
      <c r="W1321">
        <v>6.7959509999999995E-13</v>
      </c>
      <c r="X1321">
        <v>6.6875113000000004E-13</v>
      </c>
      <c r="Y1321">
        <v>1.1309758000000001E-12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>
        <v>2.7237112999999999E-3</v>
      </c>
      <c r="AG1321">
        <v>3.7256921999999999E-4</v>
      </c>
      <c r="AH1321" t="s">
        <v>0</v>
      </c>
      <c r="AI1321" t="s">
        <v>0</v>
      </c>
      <c r="AJ1321" t="s">
        <v>0</v>
      </c>
    </row>
    <row r="1322" spans="1:68" x14ac:dyDescent="0.25">
      <c r="A1322" t="s">
        <v>0</v>
      </c>
      <c r="B1322" t="s">
        <v>0</v>
      </c>
      <c r="C1322">
        <v>5.3205465000000004E-12</v>
      </c>
      <c r="D1322">
        <v>7.9658403999999995E-13</v>
      </c>
      <c r="E1322">
        <v>2.6764370000000002E-13</v>
      </c>
      <c r="F1322">
        <v>2.1929032000000001E-13</v>
      </c>
      <c r="G1322">
        <v>3.6606546999999999E-13</v>
      </c>
      <c r="H1322">
        <v>4.6383450000000003E-13</v>
      </c>
      <c r="I1322">
        <v>5.5067899999999996E-13</v>
      </c>
      <c r="J1322">
        <v>5.8283820000000004E-13</v>
      </c>
      <c r="K1322">
        <v>5.5751549999999996E-13</v>
      </c>
      <c r="L1322">
        <v>6.4398214999999998E-13</v>
      </c>
      <c r="M1322">
        <v>5.8000839999999995E-13</v>
      </c>
      <c r="N1322">
        <v>4.3513412999999999E-13</v>
      </c>
      <c r="O1322">
        <v>7.6588773000000002E-13</v>
      </c>
      <c r="P1322" t="s">
        <v>0</v>
      </c>
      <c r="Q1322">
        <v>1.4116246E-11</v>
      </c>
      <c r="R1322">
        <v>9.1659980000000008E-12</v>
      </c>
      <c r="S1322">
        <v>5.2825890000000002E-12</v>
      </c>
      <c r="T1322">
        <v>1.0196535E-12</v>
      </c>
      <c r="U1322">
        <v>6.4429220000000003E-13</v>
      </c>
      <c r="V1322">
        <v>7.8420120000000002E-13</v>
      </c>
      <c r="W1322">
        <v>9.8592399999999999E-13</v>
      </c>
      <c r="X1322">
        <v>9.5197980000000003E-13</v>
      </c>
      <c r="Y1322">
        <v>2.2051780000000002E-12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>
        <v>8.6732995999999999E-7</v>
      </c>
      <c r="AG1322">
        <v>1.4427413000000001E-3</v>
      </c>
      <c r="AH1322" t="s">
        <v>0</v>
      </c>
      <c r="AI1322" t="s">
        <v>0</v>
      </c>
      <c r="AJ1322" t="s">
        <v>0</v>
      </c>
    </row>
    <row r="1323" spans="1:68" x14ac:dyDescent="0.25">
      <c r="A1323" t="s">
        <v>0</v>
      </c>
      <c r="B1323" t="s">
        <v>0</v>
      </c>
      <c r="C1323">
        <v>3.0337860000000002E-4</v>
      </c>
      <c r="D1323">
        <v>1.4012531000000001E-12</v>
      </c>
      <c r="E1323">
        <v>2.0913657E-13</v>
      </c>
      <c r="F1323">
        <v>6.4153645000000003E-14</v>
      </c>
      <c r="G1323">
        <v>6.8924489999999998E-14</v>
      </c>
      <c r="H1323">
        <v>1.4802714000000001E-13</v>
      </c>
      <c r="I1323">
        <v>2.6989473000000002E-13</v>
      </c>
      <c r="J1323">
        <v>3.6503675000000002E-13</v>
      </c>
      <c r="K1323">
        <v>5.9554969999999995E-13</v>
      </c>
      <c r="L1323">
        <v>7.2880629999999999E-13</v>
      </c>
      <c r="M1323">
        <v>6.8451780000000004E-13</v>
      </c>
      <c r="N1323">
        <v>7.0104479999999995E-13</v>
      </c>
      <c r="O1323">
        <v>1.5736199999999999E-12</v>
      </c>
      <c r="P1323" t="s">
        <v>0</v>
      </c>
      <c r="Q1323">
        <v>2.3076691999999999E-11</v>
      </c>
      <c r="R1323">
        <v>6.3687045999999999E-12</v>
      </c>
      <c r="S1323">
        <v>3.0816495E-12</v>
      </c>
      <c r="T1323">
        <v>6.701204E-13</v>
      </c>
      <c r="U1323">
        <v>5.5989780000000001E-13</v>
      </c>
      <c r="V1323">
        <v>7.6923987000000005E-13</v>
      </c>
      <c r="W1323">
        <v>1.2255313999999999E-12</v>
      </c>
      <c r="X1323">
        <v>1.3442378999999999E-12</v>
      </c>
      <c r="Y1323">
        <v>1.0969435E-12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</row>
    <row r="1324" spans="1:68" x14ac:dyDescent="0.25">
      <c r="A1324" t="s">
        <v>0</v>
      </c>
      <c r="B1324" t="s">
        <v>0</v>
      </c>
      <c r="C1324">
        <v>2.5284631000000001E-12</v>
      </c>
      <c r="D1324">
        <v>9.398859E-12</v>
      </c>
      <c r="E1324">
        <v>1.5657511999999999E-11</v>
      </c>
      <c r="F1324">
        <v>1.40833E-11</v>
      </c>
      <c r="G1324">
        <v>9.9054689999999996E-12</v>
      </c>
      <c r="H1324">
        <v>6.250502E-12</v>
      </c>
      <c r="I1324">
        <v>2.5402330000000001E-12</v>
      </c>
      <c r="J1324">
        <v>1.3270386E-12</v>
      </c>
      <c r="K1324">
        <v>6.477975E-13</v>
      </c>
      <c r="L1324">
        <v>3.9183788E-13</v>
      </c>
      <c r="M1324">
        <v>6.2675386000000002E-13</v>
      </c>
      <c r="N1324">
        <v>1.8095912999999999E-12</v>
      </c>
      <c r="O1324">
        <v>2.9733824000000002E-12</v>
      </c>
      <c r="P1324" t="s">
        <v>0</v>
      </c>
      <c r="Q1324" t="s">
        <v>0</v>
      </c>
      <c r="R1324" t="s">
        <v>0</v>
      </c>
      <c r="S1324">
        <v>4.557993E-4</v>
      </c>
      <c r="T1324">
        <v>2.0698316000000001E-11</v>
      </c>
      <c r="U1324">
        <v>1.1489405E-11</v>
      </c>
      <c r="V1324">
        <v>2.283956E-12</v>
      </c>
      <c r="W1324">
        <v>4.4071682999999999E-13</v>
      </c>
      <c r="X1324">
        <v>2.1083482000000002E-12</v>
      </c>
      <c r="Y1324">
        <v>1.4003309999999999E-12</v>
      </c>
      <c r="Z1324" t="s">
        <v>0</v>
      </c>
      <c r="AA1324" t="s">
        <v>0</v>
      </c>
      <c r="AB1324">
        <v>5.4580389999999999E-14</v>
      </c>
      <c r="AC1324">
        <v>2.1844585E-13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</row>
    <row r="1325" spans="1:68" x14ac:dyDescent="0.25">
      <c r="A1325" t="s">
        <v>0</v>
      </c>
      <c r="B1325" t="s">
        <v>0</v>
      </c>
      <c r="C1325" t="s">
        <v>0</v>
      </c>
      <c r="D1325">
        <v>1.4624633999999999E-3</v>
      </c>
      <c r="E1325">
        <v>1.2611848000000001E-3</v>
      </c>
      <c r="F1325">
        <v>1.0205552000000001E-3</v>
      </c>
      <c r="G1325">
        <v>7.8652729999999997E-4</v>
      </c>
      <c r="H1325">
        <v>6.8002299999999998E-4</v>
      </c>
      <c r="I1325">
        <v>4.0656653999999998E-4</v>
      </c>
      <c r="J1325">
        <v>1.2907431E-4</v>
      </c>
      <c r="K1325">
        <v>2.7996151999999999E-11</v>
      </c>
      <c r="L1325">
        <v>9.0133109999999999E-12</v>
      </c>
      <c r="M1325">
        <v>3.364896E-12</v>
      </c>
      <c r="N1325">
        <v>3.4959973000000001E-12</v>
      </c>
      <c r="O1325" t="s">
        <v>0</v>
      </c>
      <c r="P1325" t="s">
        <v>0</v>
      </c>
      <c r="Q1325" t="s">
        <v>0</v>
      </c>
      <c r="R1325" t="s">
        <v>0</v>
      </c>
      <c r="S1325">
        <v>3.3311462000000002E-3</v>
      </c>
      <c r="T1325">
        <v>2.7598663999999998E-3</v>
      </c>
      <c r="U1325">
        <v>1.8713999E-3</v>
      </c>
      <c r="V1325">
        <v>9.2651110000000001E-4</v>
      </c>
      <c r="W1325">
        <v>7.1285166999999996E-6</v>
      </c>
      <c r="X1325">
        <v>5.0578890000000002E-12</v>
      </c>
      <c r="Y1325">
        <v>5.4552069999999996E-12</v>
      </c>
      <c r="Z1325">
        <v>1.6121288E-12</v>
      </c>
      <c r="AA1325">
        <v>6.9231539999999999E-13</v>
      </c>
      <c r="AB1325">
        <v>3.0725559999999998E-13</v>
      </c>
      <c r="AC1325">
        <v>3.0164887E-13</v>
      </c>
      <c r="AD1325">
        <v>9.0536690000000001E-14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</row>
    <row r="1326" spans="1:68" x14ac:dyDescent="0.25">
      <c r="A1326" t="s">
        <v>0</v>
      </c>
      <c r="B1326" t="s">
        <v>0</v>
      </c>
      <c r="C1326" t="s">
        <v>0</v>
      </c>
      <c r="D1326">
        <v>3.83388E-3</v>
      </c>
      <c r="E1326">
        <v>2.6538220000000001E-3</v>
      </c>
      <c r="F1326">
        <v>2.3907488000000001E-3</v>
      </c>
      <c r="G1326">
        <v>2.2698292000000002E-3</v>
      </c>
      <c r="H1326">
        <v>2.0195448000000001E-3</v>
      </c>
      <c r="I1326">
        <v>1.7962784E-3</v>
      </c>
      <c r="J1326">
        <v>1.4130382E-3</v>
      </c>
      <c r="K1326">
        <v>1.0115481E-3</v>
      </c>
      <c r="L1326">
        <v>2.8386372000000003E-4</v>
      </c>
      <c r="M1326">
        <v>1.7508336999999999E-11</v>
      </c>
      <c r="N1326">
        <v>5.1761172999999996E-12</v>
      </c>
      <c r="O1326" t="s">
        <v>0</v>
      </c>
      <c r="P1326" t="s">
        <v>0</v>
      </c>
      <c r="Q1326" t="s">
        <v>0</v>
      </c>
      <c r="R1326" t="s">
        <v>0</v>
      </c>
      <c r="S1326">
        <v>4.2788534999999997E-3</v>
      </c>
      <c r="T1326">
        <v>3.8881975000000001E-3</v>
      </c>
      <c r="U1326">
        <v>3.6850504000000002E-3</v>
      </c>
      <c r="V1326">
        <v>2.7429365999999998E-3</v>
      </c>
      <c r="W1326">
        <v>2.0421879999999999E-3</v>
      </c>
      <c r="X1326">
        <v>7.3253293999999997E-4</v>
      </c>
      <c r="Y1326">
        <v>1.5089105E-11</v>
      </c>
      <c r="Z1326" t="s">
        <v>0</v>
      </c>
      <c r="AA1326">
        <v>8.0963025E-13</v>
      </c>
      <c r="AB1326">
        <v>5.3020970000000005E-13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</row>
    <row r="1327" spans="1:68" x14ac:dyDescent="0.25">
      <c r="A1327" t="s">
        <v>0</v>
      </c>
      <c r="B1327" t="s">
        <v>0</v>
      </c>
      <c r="C1327" t="s">
        <v>0</v>
      </c>
      <c r="D1327">
        <v>3.9333409999999999E-3</v>
      </c>
      <c r="E1327">
        <v>2.7513609999999999E-3</v>
      </c>
      <c r="F1327">
        <v>2.8021014000000001E-3</v>
      </c>
      <c r="G1327">
        <v>2.6761545000000002E-3</v>
      </c>
      <c r="H1327">
        <v>2.61297E-3</v>
      </c>
      <c r="I1327">
        <v>2.437842E-3</v>
      </c>
      <c r="J1327">
        <v>2.2393074E-3</v>
      </c>
      <c r="K1327">
        <v>1.8300039000000001E-3</v>
      </c>
      <c r="L1327">
        <v>1.0661277000000001E-3</v>
      </c>
      <c r="M1327">
        <v>3.8324097000000001E-7</v>
      </c>
      <c r="N1327">
        <v>1.0425333E-11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>
        <v>5.2163466000000004E-3</v>
      </c>
      <c r="U1327">
        <v>4.2466832999999999E-3</v>
      </c>
      <c r="V1327">
        <v>4.3829680000000001E-3</v>
      </c>
      <c r="W1327">
        <v>3.9344549999999999E-3</v>
      </c>
      <c r="X1327">
        <v>2.7752530000000001E-3</v>
      </c>
      <c r="Y1327">
        <v>7.3254220000000005E-4</v>
      </c>
      <c r="Z1327">
        <v>2.9060475000000001E-11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</row>
    <row r="1328" spans="1:68" x14ac:dyDescent="0.25">
      <c r="A1328" t="s">
        <v>0</v>
      </c>
      <c r="B1328" t="s">
        <v>0</v>
      </c>
      <c r="C1328" t="s">
        <v>0</v>
      </c>
      <c r="D1328" t="s">
        <v>0</v>
      </c>
      <c r="E1328">
        <v>2.4762407E-3</v>
      </c>
      <c r="F1328">
        <v>2.7545400000000002E-3</v>
      </c>
      <c r="G1328">
        <v>2.7979420999999999E-3</v>
      </c>
      <c r="H1328">
        <v>2.4972667E-3</v>
      </c>
      <c r="I1328">
        <v>2.6842735000000002E-3</v>
      </c>
      <c r="J1328">
        <v>2.6543298999999998E-3</v>
      </c>
      <c r="K1328">
        <v>2.4116554000000001E-3</v>
      </c>
      <c r="L1328">
        <v>1.4429099999999999E-3</v>
      </c>
      <c r="M1328">
        <v>1.5032136E-4</v>
      </c>
      <c r="N1328">
        <v>2.1801377999999999E-11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>
        <v>5.4087329999999998E-3</v>
      </c>
      <c r="V1328">
        <v>5.1950336999999997E-3</v>
      </c>
      <c r="W1328">
        <v>4.9238125999999998E-3</v>
      </c>
      <c r="X1328">
        <v>4.1046822000000002E-3</v>
      </c>
      <c r="Y1328">
        <v>2.0935384E-3</v>
      </c>
      <c r="Z1328">
        <v>1.4581306000000001E-4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</row>
    <row r="1329" spans="1:68" x14ac:dyDescent="0.25">
      <c r="A1329" t="s">
        <v>0</v>
      </c>
      <c r="B1329" t="s">
        <v>0</v>
      </c>
      <c r="C1329" t="s">
        <v>0</v>
      </c>
      <c r="D1329" t="s">
        <v>0</v>
      </c>
      <c r="E1329">
        <v>1.6752604000000001E-4</v>
      </c>
      <c r="F1329">
        <v>1.9199884E-3</v>
      </c>
      <c r="G1329">
        <v>1.4470298999999999E-3</v>
      </c>
      <c r="H1329">
        <v>6.6165096000000002E-4</v>
      </c>
      <c r="I1329">
        <v>1.6518203999999999E-3</v>
      </c>
      <c r="J1329">
        <v>3.4935500000000002E-3</v>
      </c>
      <c r="K1329">
        <v>2.1126356000000001E-3</v>
      </c>
      <c r="L1329">
        <v>1.2269593E-3</v>
      </c>
      <c r="M1329">
        <v>2.2123260000000002E-11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>
        <v>5.2794649999999997E-3</v>
      </c>
      <c r="V1329">
        <v>5.2616084000000002E-3</v>
      </c>
      <c r="W1329">
        <v>4.8689637000000003E-3</v>
      </c>
      <c r="X1329">
        <v>4.1628656999999998E-3</v>
      </c>
      <c r="Y1329">
        <v>2.7573585999999999E-3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</row>
    <row r="1330" spans="1:68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>
        <v>4.3447688E-4</v>
      </c>
      <c r="H1330">
        <v>4.1629272000000001E-4</v>
      </c>
      <c r="I1330">
        <v>6.7928724000000001E-4</v>
      </c>
      <c r="J1330">
        <v>1.8881573E-3</v>
      </c>
      <c r="K1330">
        <v>3.4566125000000001E-10</v>
      </c>
      <c r="L1330">
        <v>6.9843219999999999E-11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>
        <v>3.0947549000000002E-3</v>
      </c>
      <c r="V1330">
        <v>3.6970728999999999E-3</v>
      </c>
      <c r="W1330">
        <v>1.8952005000000001E-3</v>
      </c>
      <c r="X1330">
        <v>2.1075442999999999E-3</v>
      </c>
      <c r="Y1330">
        <v>3.1850074000000001E-4</v>
      </c>
      <c r="Z1330">
        <v>2.3012997999999999E-7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</row>
    <row r="1331" spans="1:68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>
        <v>1.5828682E-11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>
        <v>8.6739789999999997E-11</v>
      </c>
      <c r="U1331">
        <v>2.3302456999999998E-10</v>
      </c>
      <c r="V1331" t="s">
        <v>0</v>
      </c>
      <c r="W1331" t="s">
        <v>0</v>
      </c>
      <c r="X1331">
        <v>4.3874327E-12</v>
      </c>
      <c r="Y1331">
        <v>1.3201329E-11</v>
      </c>
      <c r="Z1331">
        <v>1.6658355000000001E-11</v>
      </c>
      <c r="AA1331">
        <v>2.7141305E-11</v>
      </c>
      <c r="AB1331">
        <v>1.9327479999999999E-11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</row>
    <row r="1332" spans="1:68" x14ac:dyDescent="0.25">
      <c r="A1332">
        <v>8.5850530000000002E-12</v>
      </c>
      <c r="B1332">
        <v>9.3371189999999995E-12</v>
      </c>
      <c r="C1332">
        <v>9.6559939999999998E-12</v>
      </c>
      <c r="D1332">
        <v>9.8504150000000007E-12</v>
      </c>
      <c r="E1332">
        <v>9.3890939999999998E-12</v>
      </c>
      <c r="F1332">
        <v>9.3424040000000001E-12</v>
      </c>
      <c r="G1332">
        <v>9.3051939999999993E-12</v>
      </c>
      <c r="H1332">
        <v>9.2377700000000005E-12</v>
      </c>
      <c r="I1332">
        <v>9.1906079999999998E-12</v>
      </c>
      <c r="J1332">
        <v>8.8864009999999995E-12</v>
      </c>
      <c r="K1332">
        <v>8.8317369999999996E-12</v>
      </c>
      <c r="L1332">
        <v>8.668073E-12</v>
      </c>
      <c r="M1332">
        <v>8.6382200000000003E-12</v>
      </c>
      <c r="N1332">
        <v>7.9701039999999996E-12</v>
      </c>
      <c r="O1332">
        <v>9.4160639999999992E-12</v>
      </c>
      <c r="P1332">
        <v>1.0602052E-11</v>
      </c>
      <c r="Q1332">
        <v>1.102609E-11</v>
      </c>
      <c r="R1332">
        <v>1.0984746E-11</v>
      </c>
      <c r="S1332">
        <v>1.3919873E-11</v>
      </c>
      <c r="T1332">
        <v>1.7690323000000001E-11</v>
      </c>
      <c r="U1332" t="s">
        <v>0</v>
      </c>
      <c r="V1332" t="s">
        <v>0</v>
      </c>
      <c r="W1332" t="s">
        <v>0</v>
      </c>
      <c r="X1332" t="s">
        <v>0</v>
      </c>
      <c r="Y1332">
        <v>6.9006775000000002E-12</v>
      </c>
      <c r="Z1332">
        <v>1.3230248E-11</v>
      </c>
      <c r="AA1332">
        <v>1.1302353E-11</v>
      </c>
      <c r="AB1332">
        <v>1.7090469999999999E-11</v>
      </c>
      <c r="AC1332">
        <v>1.3374772E-11</v>
      </c>
      <c r="AD1332">
        <v>9.9599160000000004E-12</v>
      </c>
      <c r="AE1332">
        <v>1.2195121E-11</v>
      </c>
      <c r="AF1332">
        <v>1.0107508999999999E-11</v>
      </c>
      <c r="AG1332">
        <v>8.7779129999999998E-12</v>
      </c>
      <c r="AH1332">
        <v>9.4768195000000001E-12</v>
      </c>
      <c r="AI1332">
        <v>9.3011865999999995E-12</v>
      </c>
      <c r="AJ1332">
        <v>8.3091069999999998E-12</v>
      </c>
    </row>
    <row r="1334" spans="1:68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M1334" s="21"/>
      <c r="AN1334" s="21"/>
      <c r="AO1334" s="21"/>
      <c r="AP1334" s="21"/>
      <c r="AR1334" s="21"/>
      <c r="AS1334" s="21"/>
      <c r="AT1334" s="2" t="s">
        <v>32</v>
      </c>
    </row>
    <row r="1335" spans="1:68" x14ac:dyDescent="0.25">
      <c r="A1335" t="s">
        <v>0</v>
      </c>
      <c r="B1335">
        <v>4.8654365000000001E-11</v>
      </c>
      <c r="C1335">
        <v>7.22312E-11</v>
      </c>
      <c r="D1335">
        <v>1.7861930000000001E-10</v>
      </c>
      <c r="E1335">
        <v>2.8252978000000001E-10</v>
      </c>
      <c r="F1335">
        <v>3.8859930000000002E-10</v>
      </c>
      <c r="G1335">
        <v>1.6829779000000001E-10</v>
      </c>
      <c r="H1335">
        <v>3.9443088000000001E-11</v>
      </c>
      <c r="I1335">
        <v>4.7348369999999999E-11</v>
      </c>
      <c r="J1335">
        <v>1.5882867E-10</v>
      </c>
      <c r="K1335">
        <v>7.1166619999999999E-11</v>
      </c>
      <c r="L1335">
        <v>2.3309650000000002E-10</v>
      </c>
      <c r="M1335">
        <v>2.0537737000000001E-10</v>
      </c>
      <c r="N1335">
        <v>2.0055928999999999E-10</v>
      </c>
      <c r="O1335">
        <v>4.5278274000000003E-11</v>
      </c>
      <c r="P1335">
        <v>3.3559855999999999E-11</v>
      </c>
      <c r="Q1335">
        <v>3.5088004999999997E-11</v>
      </c>
      <c r="R1335">
        <v>1.03076464E-10</v>
      </c>
      <c r="S1335">
        <v>1.5330951999999999E-10</v>
      </c>
      <c r="T1335">
        <v>1.9746460999999999E-10</v>
      </c>
      <c r="U1335">
        <v>3.2960640000000003E-11</v>
      </c>
      <c r="V1335">
        <v>5.2922302000000001E-11</v>
      </c>
      <c r="W1335">
        <v>3.0751299999999998E-11</v>
      </c>
      <c r="X1335">
        <v>4.1730632999999998E-11</v>
      </c>
      <c r="Y1335">
        <v>2.6562623999999999E-11</v>
      </c>
      <c r="Z1335">
        <v>3.3910735E-11</v>
      </c>
      <c r="AA1335">
        <v>3.761038E-11</v>
      </c>
      <c r="AB1335">
        <v>5.1331765000000003E-11</v>
      </c>
      <c r="AC1335">
        <v>5.5912565999999999E-11</v>
      </c>
      <c r="AD1335">
        <v>6.0335400000000002E-11</v>
      </c>
      <c r="AE1335">
        <v>5.8866020000000002E-11</v>
      </c>
      <c r="AF1335">
        <v>6.3625039999999997E-11</v>
      </c>
      <c r="AG1335">
        <v>3.1004413999999998E-11</v>
      </c>
      <c r="AH1335">
        <v>5.7907946E-11</v>
      </c>
      <c r="AI1335">
        <v>4.862669E-11</v>
      </c>
      <c r="AJ1335" t="s">
        <v>0</v>
      </c>
      <c r="AM1335" s="23" t="s">
        <v>1</v>
      </c>
      <c r="AN1335" s="21"/>
      <c r="AO1335" s="21">
        <f>SUM(A1368:AJ1369)/40</f>
        <v>1.86099103775E-11</v>
      </c>
      <c r="AP1335" s="21"/>
      <c r="AQ1335" s="21"/>
      <c r="AR1335" s="23" t="s">
        <v>1</v>
      </c>
      <c r="AS1335" s="21"/>
      <c r="AT1335" s="36">
        <f>((AO1335-AO$3)*100)/AO$3</f>
        <v>-40.161298993716002</v>
      </c>
      <c r="AU1335" s="21"/>
    </row>
    <row r="1336" spans="1:68" x14ac:dyDescent="0.25">
      <c r="A1336">
        <v>1.9034322999999999E-3</v>
      </c>
      <c r="B1336">
        <v>1.9213393000000001E-3</v>
      </c>
      <c r="C1336">
        <v>1.7716850000000001E-3</v>
      </c>
      <c r="D1336">
        <v>1.8730207E-3</v>
      </c>
      <c r="E1336">
        <v>1.6914431E-3</v>
      </c>
      <c r="F1336">
        <v>1.4042471E-3</v>
      </c>
      <c r="G1336">
        <v>9.9117679999999992E-4</v>
      </c>
      <c r="H1336">
        <v>8.3492210000000002E-4</v>
      </c>
      <c r="I1336">
        <v>1.1913563000000001E-3</v>
      </c>
      <c r="J1336">
        <v>1.2709443999999999E-3</v>
      </c>
      <c r="K1336">
        <v>1.3060935000000001E-3</v>
      </c>
      <c r="L1336">
        <v>1.2636251E-3</v>
      </c>
      <c r="M1336">
        <v>1.2011960000000001E-3</v>
      </c>
      <c r="N1336">
        <v>1.2235881999999999E-3</v>
      </c>
      <c r="O1336">
        <v>1.2599584E-3</v>
      </c>
      <c r="P1336">
        <v>1.2125673E-3</v>
      </c>
      <c r="Q1336">
        <v>1.166589E-3</v>
      </c>
      <c r="R1336">
        <v>1.6254696E-4</v>
      </c>
      <c r="S1336">
        <v>1.9612064999999999E-7</v>
      </c>
      <c r="T1336">
        <v>1.1528368E-3</v>
      </c>
      <c r="U1336">
        <v>8.4792479999999996E-4</v>
      </c>
      <c r="V1336">
        <v>9.9520189999999995E-8</v>
      </c>
      <c r="W1336">
        <v>1.6999785999999999E-9</v>
      </c>
      <c r="X1336">
        <v>2.7791370999999999E-9</v>
      </c>
      <c r="Y1336">
        <v>4.4017029999999998E-4</v>
      </c>
      <c r="Z1336">
        <v>2.2294933E-3</v>
      </c>
      <c r="AA1336">
        <v>1.4669105E-3</v>
      </c>
      <c r="AB1336">
        <v>1.8335741E-3</v>
      </c>
      <c r="AC1336">
        <v>1.4608752E-3</v>
      </c>
      <c r="AD1336">
        <v>2.044368E-3</v>
      </c>
      <c r="AE1336">
        <v>2.4581734999999999E-3</v>
      </c>
      <c r="AF1336">
        <v>1.4232750999999999E-3</v>
      </c>
      <c r="AG1336">
        <v>1.2783102E-3</v>
      </c>
      <c r="AH1336">
        <v>1.4589913999999999E-3</v>
      </c>
      <c r="AI1336">
        <v>1.3803341E-3</v>
      </c>
      <c r="AJ1336">
        <v>1.6558036E-3</v>
      </c>
      <c r="AM1336" s="23" t="s">
        <v>2</v>
      </c>
      <c r="AN1336" s="21"/>
      <c r="AO1336" s="21">
        <f>SUM(A1334:AJ1335)/34</f>
        <v>9.842902432352941E-11</v>
      </c>
      <c r="AP1336" s="21"/>
      <c r="AQ1336" s="21"/>
      <c r="AR1336" s="23" t="s">
        <v>2</v>
      </c>
      <c r="AS1336" s="21"/>
      <c r="AT1336" s="2">
        <f>((AO1336-AO$4)*100)/AO$4</f>
        <v>81.55595111778446</v>
      </c>
    </row>
    <row r="1337" spans="1:68" x14ac:dyDescent="0.25">
      <c r="A1337">
        <v>3.9901333000000004E-3</v>
      </c>
      <c r="B1337">
        <v>3.9139220000000002E-3</v>
      </c>
      <c r="C1337">
        <v>3.7971493000000002E-3</v>
      </c>
      <c r="D1337">
        <v>3.8326874000000001E-3</v>
      </c>
      <c r="E1337">
        <v>3.7849778E-3</v>
      </c>
      <c r="F1337">
        <v>3.5722351E-3</v>
      </c>
      <c r="G1337">
        <v>3.6555645000000002E-3</v>
      </c>
      <c r="H1337">
        <v>3.6949306000000001E-3</v>
      </c>
      <c r="I1337">
        <v>3.9745559999999997E-3</v>
      </c>
      <c r="J1337">
        <v>4.1756989999999997E-3</v>
      </c>
      <c r="K1337">
        <v>4.171353E-3</v>
      </c>
      <c r="L1337">
        <v>4.0429374000000001E-3</v>
      </c>
      <c r="M1337">
        <v>3.9366436999999999E-3</v>
      </c>
      <c r="N1337">
        <v>3.9042742000000002E-3</v>
      </c>
      <c r="O1337">
        <v>3.7881767000000001E-3</v>
      </c>
      <c r="P1337">
        <v>3.698645E-3</v>
      </c>
      <c r="Q1337">
        <v>3.5968760000000002E-3</v>
      </c>
      <c r="R1337">
        <v>3.4240654000000001E-3</v>
      </c>
      <c r="S1337">
        <v>2.6599042999999999E-3</v>
      </c>
      <c r="T1337">
        <v>2.9610943000000002E-3</v>
      </c>
      <c r="U1337">
        <v>3.5608937000000001E-3</v>
      </c>
      <c r="V1337">
        <v>3.9267623999999996E-3</v>
      </c>
      <c r="W1337">
        <v>3.8848469999999999E-3</v>
      </c>
      <c r="X1337">
        <v>3.8721883E-3</v>
      </c>
      <c r="Y1337">
        <v>3.8745755000000001E-3</v>
      </c>
      <c r="Z1337">
        <v>3.8557597000000001E-3</v>
      </c>
      <c r="AA1337">
        <v>3.8534774999999999E-3</v>
      </c>
      <c r="AB1337">
        <v>3.831152E-3</v>
      </c>
      <c r="AC1337">
        <v>3.798198E-3</v>
      </c>
      <c r="AD1337">
        <v>3.8905551E-3</v>
      </c>
      <c r="AE1337">
        <v>3.9575499999999998E-3</v>
      </c>
      <c r="AF1337">
        <v>3.9204145000000003E-3</v>
      </c>
      <c r="AG1337">
        <v>3.9158300000000004E-3</v>
      </c>
      <c r="AH1337">
        <v>4.0371575999999998E-3</v>
      </c>
      <c r="AI1337">
        <v>3.9879917000000004E-3</v>
      </c>
      <c r="AJ1337">
        <v>3.9832187E-3</v>
      </c>
      <c r="AM1337" s="26" t="s">
        <v>5</v>
      </c>
      <c r="AN1337" s="21"/>
      <c r="AO1337" s="21">
        <f>SUM(A1366:AJ1367)/26</f>
        <v>1.8773385533076524E-3</v>
      </c>
      <c r="AP1337" s="21"/>
      <c r="AQ1337" s="21"/>
      <c r="AR1337" s="26" t="s">
        <v>5</v>
      </c>
      <c r="AS1337" s="21"/>
      <c r="AT1337" s="2">
        <f>((AO1337-AO$5)*100)/AO$5</f>
        <v>-11.60893769885684</v>
      </c>
      <c r="AZ1337" s="51"/>
      <c r="BA1337" s="51"/>
      <c r="BB1337" s="51"/>
      <c r="BC1337" s="51"/>
      <c r="BD1337" s="51"/>
      <c r="BE1337" s="51"/>
      <c r="BF1337" s="51"/>
      <c r="BG1337" s="51"/>
      <c r="BH1337" s="51"/>
      <c r="BI1337" s="51"/>
      <c r="BJ1337" s="51"/>
      <c r="BK1337" s="51"/>
      <c r="BL1337" s="51"/>
      <c r="BM1337" s="49" t="s">
        <v>54</v>
      </c>
      <c r="BN1337" s="49"/>
      <c r="BO1337" s="49"/>
      <c r="BP1337" s="49"/>
    </row>
    <row r="1338" spans="1:68" x14ac:dyDescent="0.25">
      <c r="A1338">
        <v>3.9979330000000004E-3</v>
      </c>
      <c r="B1338">
        <v>3.9288537000000002E-3</v>
      </c>
      <c r="C1338">
        <v>3.9018976999999999E-3</v>
      </c>
      <c r="D1338">
        <v>4.0339649999999996E-3</v>
      </c>
      <c r="E1338">
        <v>3.8663421000000001E-3</v>
      </c>
      <c r="F1338">
        <v>3.7714017E-3</v>
      </c>
      <c r="G1338">
        <v>3.6985488000000001E-3</v>
      </c>
      <c r="H1338">
        <v>3.7676752999999999E-3</v>
      </c>
      <c r="I1338">
        <v>4.0677270000000001E-3</v>
      </c>
      <c r="J1338">
        <v>4.1196373999999999E-3</v>
      </c>
      <c r="K1338">
        <v>4.0506865000000001E-3</v>
      </c>
      <c r="L1338">
        <v>3.8176248999999998E-3</v>
      </c>
      <c r="M1338">
        <v>3.7187622000000001E-3</v>
      </c>
      <c r="N1338">
        <v>3.7297151999999998E-3</v>
      </c>
      <c r="O1338">
        <v>3.6944838E-3</v>
      </c>
      <c r="P1338">
        <v>3.5767208000000001E-3</v>
      </c>
      <c r="Q1338">
        <v>3.5258757000000002E-3</v>
      </c>
      <c r="R1338">
        <v>3.3746282999999998E-3</v>
      </c>
      <c r="S1338">
        <v>2.7514919999999999E-3</v>
      </c>
      <c r="T1338" t="s">
        <v>0</v>
      </c>
      <c r="U1338">
        <v>4.3260260000000002E-3</v>
      </c>
      <c r="V1338">
        <v>4.3294094999999999E-3</v>
      </c>
      <c r="W1338">
        <v>4.3437090000000003E-3</v>
      </c>
      <c r="X1338">
        <v>4.2488350000000003E-3</v>
      </c>
      <c r="Y1338">
        <v>4.19309E-3</v>
      </c>
      <c r="Z1338">
        <v>4.1487329999999999E-3</v>
      </c>
      <c r="AA1338">
        <v>3.9400820000000001E-3</v>
      </c>
      <c r="AB1338">
        <v>3.9335380000000003E-3</v>
      </c>
      <c r="AC1338">
        <v>3.9816414999999999E-3</v>
      </c>
      <c r="AD1338">
        <v>4.0988713000000001E-3</v>
      </c>
      <c r="AE1338">
        <v>4.3445662999999999E-3</v>
      </c>
      <c r="AF1338">
        <v>4.2807115000000001E-3</v>
      </c>
      <c r="AG1338">
        <v>4.0114718000000002E-3</v>
      </c>
      <c r="AH1338">
        <v>3.9897689999999998E-3</v>
      </c>
      <c r="AI1338">
        <v>3.9681257000000001E-3</v>
      </c>
      <c r="AJ1338">
        <v>4.0065604000000003E-3</v>
      </c>
      <c r="AM1338" s="26" t="s">
        <v>8</v>
      </c>
      <c r="AN1338" s="21"/>
      <c r="AO1338" s="21">
        <f>SUM(A1336:AJ1337)/72</f>
        <v>2.5209370733327188E-3</v>
      </c>
      <c r="AP1338" s="21"/>
      <c r="AQ1338" s="21"/>
      <c r="AR1338" s="26" t="s">
        <v>8</v>
      </c>
      <c r="AS1338" s="21"/>
      <c r="AT1338" s="2">
        <f>((AO1338-AO$6)*100)/AO$6</f>
        <v>18.812788456685279</v>
      </c>
      <c r="BA1338" s="2"/>
      <c r="BI1338" t="s">
        <v>40</v>
      </c>
      <c r="BJ1338" t="s">
        <v>41</v>
      </c>
      <c r="BK1338" t="s">
        <v>42</v>
      </c>
      <c r="BM1338" s="49" t="s">
        <v>40</v>
      </c>
      <c r="BN1338" s="49" t="s">
        <v>41</v>
      </c>
      <c r="BO1338" s="49" t="s">
        <v>42</v>
      </c>
      <c r="BP1338" s="49"/>
    </row>
    <row r="1339" spans="1:68" x14ac:dyDescent="0.25">
      <c r="A1339">
        <v>4.1462666999999998E-3</v>
      </c>
      <c r="B1339">
        <v>4.1312043999999996E-3</v>
      </c>
      <c r="C1339">
        <v>3.9327490000000001E-3</v>
      </c>
      <c r="D1339">
        <v>3.736376E-3</v>
      </c>
      <c r="E1339">
        <v>3.0539127E-3</v>
      </c>
      <c r="F1339">
        <v>1.9498033000000001E-3</v>
      </c>
      <c r="G1339">
        <v>1.4495781E-3</v>
      </c>
      <c r="H1339">
        <v>7.9617084999999998E-4</v>
      </c>
      <c r="I1339">
        <v>1.8044948000000001E-3</v>
      </c>
      <c r="J1339">
        <v>1.8942074000000001E-3</v>
      </c>
      <c r="K1339">
        <v>2.0175711000000002E-3</v>
      </c>
      <c r="L1339">
        <v>1.9835740000000001E-3</v>
      </c>
      <c r="M1339">
        <v>2.1488626999999999E-3</v>
      </c>
      <c r="N1339">
        <v>2.3480402000000001E-3</v>
      </c>
      <c r="O1339">
        <v>2.5324088000000002E-3</v>
      </c>
      <c r="P1339">
        <v>2.5024579999999999E-3</v>
      </c>
      <c r="Q1339">
        <v>2.4351220000000001E-3</v>
      </c>
      <c r="R1339">
        <v>1.9725432999999999E-3</v>
      </c>
      <c r="S1339">
        <v>1.151216E-3</v>
      </c>
      <c r="T1339" t="s">
        <v>0</v>
      </c>
      <c r="U1339">
        <v>4.5099965999999998E-3</v>
      </c>
      <c r="V1339">
        <v>4.5362142999999999E-3</v>
      </c>
      <c r="W1339">
        <v>4.572113E-3</v>
      </c>
      <c r="X1339">
        <v>4.4846360000000002E-3</v>
      </c>
      <c r="Y1339">
        <v>4.4012890000000001E-3</v>
      </c>
      <c r="Z1339">
        <v>4.2445649999999996E-3</v>
      </c>
      <c r="AA1339">
        <v>4.1320165999999998E-3</v>
      </c>
      <c r="AB1339">
        <v>4.2287022999999997E-3</v>
      </c>
      <c r="AC1339">
        <v>4.2269016000000001E-3</v>
      </c>
      <c r="AD1339">
        <v>4.1218595999999996E-3</v>
      </c>
      <c r="AE1339">
        <v>4.1811866999999997E-3</v>
      </c>
      <c r="AF1339">
        <v>4.2956840000000001E-3</v>
      </c>
      <c r="AG1339">
        <v>4.0635046999999997E-3</v>
      </c>
      <c r="AH1339">
        <v>4.0249187000000004E-3</v>
      </c>
      <c r="AI1339">
        <v>4.0563624000000001E-3</v>
      </c>
      <c r="AJ1339">
        <v>4.0918504999999999E-3</v>
      </c>
      <c r="AM1339" s="27" t="s">
        <v>11</v>
      </c>
      <c r="AN1339" s="21"/>
      <c r="AO1339" s="21">
        <f>SUM(A1361:R1365)/56</f>
        <v>1.1547062496735942E-3</v>
      </c>
      <c r="AP1339" s="21"/>
      <c r="AR1339" s="27" t="s">
        <v>11</v>
      </c>
      <c r="AS1339" s="21"/>
      <c r="AT1339" s="2">
        <f>((AO1339-AO$7)*100)/AO$7</f>
        <v>-26.660049227209086</v>
      </c>
      <c r="AZ1339" s="29" t="s">
        <v>43</v>
      </c>
      <c r="BA1339" t="s">
        <v>44</v>
      </c>
      <c r="BB1339" t="s">
        <v>45</v>
      </c>
      <c r="BC1339" t="s">
        <v>46</v>
      </c>
      <c r="BD1339" t="s">
        <v>47</v>
      </c>
      <c r="BE1339" t="s">
        <v>48</v>
      </c>
      <c r="BF1339" t="s">
        <v>49</v>
      </c>
      <c r="BG1339" t="s">
        <v>50</v>
      </c>
      <c r="BH1339" t="s">
        <v>51</v>
      </c>
      <c r="BI1339" s="36" t="s">
        <v>52</v>
      </c>
      <c r="BJ1339" s="36" t="s">
        <v>52</v>
      </c>
      <c r="BK1339" s="36" t="s">
        <v>52</v>
      </c>
      <c r="BL1339" s="47" t="s">
        <v>53</v>
      </c>
      <c r="BM1339" s="52" t="s">
        <v>52</v>
      </c>
      <c r="BN1339" s="52" t="s">
        <v>52</v>
      </c>
      <c r="BO1339" s="52" t="s">
        <v>52</v>
      </c>
      <c r="BP1339" s="52" t="s">
        <v>53</v>
      </c>
    </row>
    <row r="1340" spans="1:68" x14ac:dyDescent="0.25">
      <c r="A1340">
        <v>3.6663773999999999E-3</v>
      </c>
      <c r="B1340">
        <v>2.9406773000000002E-3</v>
      </c>
      <c r="C1340">
        <v>1.7495581000000001E-3</v>
      </c>
      <c r="D1340">
        <v>6.7496750000000001E-4</v>
      </c>
      <c r="E1340">
        <v>1.191032E-4</v>
      </c>
      <c r="F1340">
        <v>3.5806180000000001E-4</v>
      </c>
      <c r="G1340">
        <v>2.1277402E-9</v>
      </c>
      <c r="H1340">
        <v>2.9947011999999999E-5</v>
      </c>
      <c r="I1340">
        <v>1.8731174000000001E-4</v>
      </c>
      <c r="J1340">
        <v>1.44847E-4</v>
      </c>
      <c r="K1340">
        <v>1.6621021E-4</v>
      </c>
      <c r="L1340">
        <v>1.0698314E-4</v>
      </c>
      <c r="M1340">
        <v>1.5581121E-4</v>
      </c>
      <c r="N1340">
        <v>2.8520127000000001E-4</v>
      </c>
      <c r="O1340">
        <v>4.0800168000000001E-4</v>
      </c>
      <c r="P1340">
        <v>4.2711727999999999E-4</v>
      </c>
      <c r="Q1340">
        <v>4.4428703000000001E-4</v>
      </c>
      <c r="R1340">
        <v>1.8369718000000001E-4</v>
      </c>
      <c r="S1340">
        <v>2.3550871000000001E-11</v>
      </c>
      <c r="T1340" t="s">
        <v>0</v>
      </c>
      <c r="U1340">
        <v>2.0474424000000001E-3</v>
      </c>
      <c r="V1340">
        <v>2.2759591000000002E-3</v>
      </c>
      <c r="W1340">
        <v>2.7611026999999999E-3</v>
      </c>
      <c r="X1340">
        <v>2.8989182E-3</v>
      </c>
      <c r="Y1340">
        <v>2.6964322E-3</v>
      </c>
      <c r="Z1340">
        <v>2.6907974000000001E-3</v>
      </c>
      <c r="AA1340">
        <v>2.7287262E-3</v>
      </c>
      <c r="AB1340">
        <v>2.8755462000000002E-3</v>
      </c>
      <c r="AC1340">
        <v>3.6108749999999999E-3</v>
      </c>
      <c r="AD1340">
        <v>3.5050872000000001E-3</v>
      </c>
      <c r="AE1340">
        <v>3.3522258000000002E-3</v>
      </c>
      <c r="AF1340">
        <v>3.7595362E-3</v>
      </c>
      <c r="AG1340">
        <v>3.6054695999999998E-3</v>
      </c>
      <c r="AH1340">
        <v>3.6910134000000001E-3</v>
      </c>
      <c r="AI1340">
        <v>3.912413E-3</v>
      </c>
      <c r="AJ1340">
        <v>3.9335819999999997E-3</v>
      </c>
      <c r="AM1340" s="27" t="s">
        <v>14</v>
      </c>
      <c r="AN1340" s="21"/>
      <c r="AO1340" s="21">
        <f>SUM(E1338:R1342)/68</f>
        <v>1.2717744713834503E-3</v>
      </c>
      <c r="AP1340" s="21"/>
      <c r="AR1340" s="27" t="s">
        <v>14</v>
      </c>
      <c r="AS1340" s="21"/>
      <c r="AT1340" s="2">
        <f>((AO1340-AO$8)*100)/AO$8</f>
        <v>-24.33271029634821</v>
      </c>
      <c r="AZ1340" s="23" t="s">
        <v>1</v>
      </c>
      <c r="BA1340" s="21">
        <f>AO1335</f>
        <v>1.86099103775E-11</v>
      </c>
      <c r="BB1340" s="21">
        <f>BA1340*0.001</f>
        <v>1.8609910377500001E-14</v>
      </c>
      <c r="BC1340" s="21">
        <f>BB1340*80.8</f>
        <v>1.503680758502E-12</v>
      </c>
      <c r="BD1340" s="21">
        <f>BC1340*12</f>
        <v>1.8044169102024E-11</v>
      </c>
      <c r="BE1340" s="21">
        <f>BD1340*1000</f>
        <v>1.8044169102024E-8</v>
      </c>
      <c r="BF1340" s="21">
        <f>BE1340*0.000000000000000001</f>
        <v>1.8044169102024E-26</v>
      </c>
      <c r="BG1340" s="1">
        <f>BF1340*BA$2</f>
        <v>6.3467658191004114E-12</v>
      </c>
      <c r="BH1340" s="1">
        <f>BG1340*365</f>
        <v>2.3165695239716501E-9</v>
      </c>
      <c r="BI1340" s="22">
        <f>BH1340*BD$2</f>
        <v>1.3703976512400647E-8</v>
      </c>
      <c r="BJ1340" s="22">
        <f>BH1340*BD$3</f>
        <v>2.7407953024801295E-8</v>
      </c>
      <c r="BK1340" s="22">
        <f>BH1340*BD$4</f>
        <v>8.2223859074403877E-8</v>
      </c>
      <c r="BL1340" s="48">
        <f>AVERAGE(BI1340:BK1340)</f>
        <v>4.1111929537201939E-8</v>
      </c>
      <c r="BM1340" s="50">
        <f>BI1340-BI$8</f>
        <v>-9.1975508970287687E-9</v>
      </c>
      <c r="BN1340" s="50">
        <f>BJ1340-BJ$8</f>
        <v>-1.8395101794057537E-8</v>
      </c>
      <c r="BO1340" s="50">
        <f>BK1340-BK$8</f>
        <v>-5.5185305382172632E-8</v>
      </c>
      <c r="BP1340" s="50">
        <f>BL1340-BL$8</f>
        <v>-2.7592652691086316E-8</v>
      </c>
    </row>
    <row r="1341" spans="1:68" x14ac:dyDescent="0.25">
      <c r="A1341">
        <v>1.1940698999999999E-3</v>
      </c>
      <c r="B1341">
        <v>2.1204920999999999E-4</v>
      </c>
      <c r="C1341">
        <v>1.3931855E-11</v>
      </c>
      <c r="D1341">
        <v>8.8277489999999996E-12</v>
      </c>
      <c r="E1341" t="s">
        <v>0</v>
      </c>
      <c r="F1341">
        <v>1.4083883999999999E-3</v>
      </c>
      <c r="G1341">
        <v>3.2644859999999997E-11</v>
      </c>
      <c r="H1341">
        <v>1.2856093E-11</v>
      </c>
      <c r="I1341">
        <v>1.4004655000000001E-11</v>
      </c>
      <c r="J1341">
        <v>1.4614391E-11</v>
      </c>
      <c r="K1341">
        <v>1.3347863E-11</v>
      </c>
      <c r="L1341">
        <v>1.0963922000000001E-11</v>
      </c>
      <c r="M1341">
        <v>7.9777219999999996E-12</v>
      </c>
      <c r="N1341">
        <v>8.6658979999999997E-12</v>
      </c>
      <c r="O1341">
        <v>9.7811715000000001E-12</v>
      </c>
      <c r="P1341">
        <v>1.03496395E-11</v>
      </c>
      <c r="Q1341">
        <v>9.7676249999999996E-12</v>
      </c>
      <c r="R1341">
        <v>6.0377379999999997E-12</v>
      </c>
      <c r="S1341">
        <v>3.8409454000000003E-12</v>
      </c>
      <c r="T1341" t="s">
        <v>0</v>
      </c>
      <c r="U1341">
        <v>2.0428833000000002E-3</v>
      </c>
      <c r="V1341">
        <v>9.5483084000000005E-4</v>
      </c>
      <c r="W1341">
        <v>8.8765874000000002E-4</v>
      </c>
      <c r="X1341">
        <v>9.8658350000000003E-4</v>
      </c>
      <c r="Y1341">
        <v>9.4959850000000002E-4</v>
      </c>
      <c r="Z1341">
        <v>7.6189892999999997E-4</v>
      </c>
      <c r="AA1341">
        <v>6.2256043999999995E-4</v>
      </c>
      <c r="AB1341">
        <v>1.0393055000000001E-3</v>
      </c>
      <c r="AC1341">
        <v>3.8353281999999999E-3</v>
      </c>
      <c r="AD1341">
        <v>8.4253449999999999E-4</v>
      </c>
      <c r="AE1341">
        <v>6.1806849999999998E-6</v>
      </c>
      <c r="AF1341">
        <v>4.8279740000000001E-4</v>
      </c>
      <c r="AG1341">
        <v>1.5142975999999999E-3</v>
      </c>
      <c r="AH1341">
        <v>1.9565756000000001E-3</v>
      </c>
      <c r="AI1341">
        <v>2.2615474000000002E-3</v>
      </c>
      <c r="AJ1341">
        <v>2.0276656999999999E-3</v>
      </c>
      <c r="AM1341" s="30" t="s">
        <v>17</v>
      </c>
      <c r="AN1341" s="21"/>
      <c r="AO1341" s="21">
        <f>SUM(S1361:Z1365)/35</f>
        <v>1.944895599784055E-3</v>
      </c>
      <c r="AP1341" s="21"/>
      <c r="AR1341" s="30" t="s">
        <v>17</v>
      </c>
      <c r="AS1341" s="21"/>
      <c r="AT1341" s="2">
        <f>((AO1341-AO$9)*100)/AO$9</f>
        <v>-31.488965509861565</v>
      </c>
      <c r="AZ1341" s="23" t="s">
        <v>2</v>
      </c>
      <c r="BA1341" s="21">
        <f t="shared" ref="BA1341:BA1352" si="546">AO1336</f>
        <v>9.842902432352941E-11</v>
      </c>
      <c r="BB1341" s="21">
        <f t="shared" ref="BB1341:BB1353" si="547">BA1341*0.001</f>
        <v>9.8429024323529416E-14</v>
      </c>
      <c r="BC1341" s="21">
        <f t="shared" ref="BC1341:BC1353" si="548">BB1341*80.8</f>
        <v>7.953065165341177E-12</v>
      </c>
      <c r="BD1341" s="21">
        <f t="shared" ref="BD1341:BD1353" si="549">BC1341*12</f>
        <v>9.5436781984094117E-11</v>
      </c>
      <c r="BE1341" s="21">
        <f t="shared" ref="BE1341:BE1353" si="550">BD1341*1000</f>
        <v>9.5436781984094124E-8</v>
      </c>
      <c r="BF1341" s="21">
        <f t="shared" ref="BF1341:BF1353" si="551">BE1341*0.000000000000000001</f>
        <v>9.5436781984094132E-26</v>
      </c>
      <c r="BG1341" s="1">
        <f>BF1341*BA$2</f>
        <v>3.356845651117535E-11</v>
      </c>
      <c r="BH1341" s="1">
        <f t="shared" ref="BH1341:BH1352" si="552">BG1341*365</f>
        <v>1.2252486626579003E-8</v>
      </c>
      <c r="BI1341" s="22">
        <f t="shared" ref="BI1341" si="553">BH1341*BD$2</f>
        <v>7.2481221569932266E-8</v>
      </c>
      <c r="BJ1341" s="22">
        <f t="shared" ref="BJ1341:BJ1353" si="554">BH1341*BD$3</f>
        <v>1.4496244313986453E-7</v>
      </c>
      <c r="BK1341" s="22">
        <f t="shared" ref="BK1341:BK1353" si="555">BH1341*BD$4</f>
        <v>4.348873294195936E-7</v>
      </c>
      <c r="BL1341" s="48">
        <f t="shared" ref="BL1341" si="556">AVERAGE(BI1341:BK1341)</f>
        <v>2.174436647097968E-7</v>
      </c>
      <c r="BM1341" s="50">
        <f>BI1341-BI$9</f>
        <v>3.2558971088090429E-8</v>
      </c>
      <c r="BN1341" s="50">
        <f>BJ1341-BJ$9</f>
        <v>6.5117942176180857E-8</v>
      </c>
      <c r="BO1341" s="50">
        <f>BK1341-BK$9</f>
        <v>1.9535382652854254E-7</v>
      </c>
      <c r="BP1341" s="50">
        <f>BL1341-BL$9</f>
        <v>9.7676913264271272E-8</v>
      </c>
    </row>
    <row r="1342" spans="1:68" x14ac:dyDescent="0.25">
      <c r="A1342">
        <v>7.9301639999999997E-12</v>
      </c>
      <c r="B1342">
        <v>4.5631566999999998E-12</v>
      </c>
      <c r="C1342">
        <v>1.8109378000000001E-12</v>
      </c>
      <c r="D1342" t="s">
        <v>0</v>
      </c>
      <c r="E1342" t="s">
        <v>0</v>
      </c>
      <c r="F1342">
        <v>3.8711665999999998E-4</v>
      </c>
      <c r="G1342">
        <v>3.317775E-12</v>
      </c>
      <c r="H1342">
        <v>2.0762513000000001E-12</v>
      </c>
      <c r="I1342">
        <v>1.4911518E-12</v>
      </c>
      <c r="J1342">
        <v>8.103231E-13</v>
      </c>
      <c r="K1342">
        <v>3.5508643E-13</v>
      </c>
      <c r="L1342">
        <v>2.3567994E-13</v>
      </c>
      <c r="M1342">
        <v>5.4762623000000005E-13</v>
      </c>
      <c r="N1342">
        <v>8.0630059999999995E-13</v>
      </c>
      <c r="O1342">
        <v>9.2694550000000003E-13</v>
      </c>
      <c r="P1342">
        <v>9.9379599999999998E-13</v>
      </c>
      <c r="Q1342">
        <v>7.8064550000000004E-13</v>
      </c>
      <c r="R1342">
        <v>9.8119129999999992E-13</v>
      </c>
      <c r="S1342">
        <v>1.8538055E-12</v>
      </c>
      <c r="T1342" t="s">
        <v>0</v>
      </c>
      <c r="U1342" t="s">
        <v>0</v>
      </c>
      <c r="V1342">
        <v>1.1078426E-11</v>
      </c>
      <c r="W1342">
        <v>1.07435155E-11</v>
      </c>
      <c r="X1342">
        <v>1.2939508E-11</v>
      </c>
      <c r="Y1342">
        <v>1.5630928999999999E-11</v>
      </c>
      <c r="Z1342">
        <v>7.5449849999999993E-12</v>
      </c>
      <c r="AA1342">
        <v>3.1168511999999999E-12</v>
      </c>
      <c r="AB1342">
        <v>1.575094E-11</v>
      </c>
      <c r="AC1342" t="s">
        <v>0</v>
      </c>
      <c r="AD1342">
        <v>3.101128E-11</v>
      </c>
      <c r="AE1342">
        <v>5.4828832000000004E-12</v>
      </c>
      <c r="AF1342">
        <v>1.9256753E-12</v>
      </c>
      <c r="AG1342">
        <v>9.3228949999999997E-13</v>
      </c>
      <c r="AH1342">
        <v>3.7520516000000001E-12</v>
      </c>
      <c r="AI1342">
        <v>8.0758519999999993E-12</v>
      </c>
      <c r="AJ1342">
        <v>6.1780406999999998E-12</v>
      </c>
      <c r="AM1342" s="30" t="s">
        <v>19</v>
      </c>
      <c r="AN1342" s="21"/>
      <c r="AO1342" s="21">
        <f>SUM(S1338:AB1342)/44</f>
        <v>2.311270626273882E-3</v>
      </c>
      <c r="AP1342" s="21"/>
      <c r="AR1342" s="30" t="s">
        <v>19</v>
      </c>
      <c r="AS1342" s="21"/>
      <c r="AT1342" s="2">
        <f>((AO1342-AO$10)*100)/AO$10</f>
        <v>-12.673916027304802</v>
      </c>
      <c r="AZ1342" s="26" t="s">
        <v>5</v>
      </c>
      <c r="BA1342" s="21">
        <f t="shared" si="546"/>
        <v>1.8773385533076524E-3</v>
      </c>
      <c r="BB1342" s="21">
        <f t="shared" si="547"/>
        <v>1.8773385533076525E-6</v>
      </c>
      <c r="BC1342" s="21">
        <f t="shared" si="548"/>
        <v>1.5168895510725831E-4</v>
      </c>
      <c r="BD1342" s="21">
        <f t="shared" si="549"/>
        <v>1.8202674612870996E-3</v>
      </c>
      <c r="BE1342" s="21">
        <f t="shared" si="550"/>
        <v>1.8202674612870997</v>
      </c>
      <c r="BF1342" s="21">
        <f t="shared" si="551"/>
        <v>1.8202674612870998E-18</v>
      </c>
      <c r="BG1342" s="1">
        <f>BF1342*BA$2</f>
        <v>6.4025177549581805E-4</v>
      </c>
      <c r="BH1342" s="1">
        <f t="shared" si="552"/>
        <v>0.2336918980559736</v>
      </c>
      <c r="BI1342" s="22">
        <f>BH1342*BD$2</f>
        <v>1.3824356441531864</v>
      </c>
      <c r="BJ1342" s="22">
        <f t="shared" si="554"/>
        <v>2.7648712883063729</v>
      </c>
      <c r="BK1342" s="22">
        <f t="shared" si="555"/>
        <v>8.2946138649191177</v>
      </c>
      <c r="BL1342" s="48">
        <f>AVERAGE(BI1342:BK1342)</f>
        <v>4.1473069324595588</v>
      </c>
      <c r="BM1342" s="50">
        <f>BI1342-BI$10</f>
        <v>-0.1815637107174557</v>
      </c>
      <c r="BN1342" s="50">
        <f>BJ1342-BJ$10</f>
        <v>-0.36312742143491139</v>
      </c>
      <c r="BO1342" s="50">
        <f>BK1342-BK$10</f>
        <v>-1.0893822643047351</v>
      </c>
      <c r="BP1342" s="50">
        <f>BL1342-BL$10</f>
        <v>-0.54469113215236753</v>
      </c>
    </row>
    <row r="1343" spans="1:68" x14ac:dyDescent="0.25">
      <c r="A1343">
        <v>2.8550223999999999E-12</v>
      </c>
      <c r="B1343">
        <v>2.7263291E-12</v>
      </c>
      <c r="C1343" t="s">
        <v>0</v>
      </c>
      <c r="D1343" t="s">
        <v>0</v>
      </c>
      <c r="E1343" t="s">
        <v>0</v>
      </c>
      <c r="F1343">
        <v>2.3185837E-11</v>
      </c>
      <c r="G1343">
        <v>2.8795277999999999E-12</v>
      </c>
      <c r="H1343">
        <v>2.0815299999999999E-12</v>
      </c>
      <c r="I1343">
        <v>1.6339376E-12</v>
      </c>
      <c r="J1343">
        <v>9.1014129999999994E-13</v>
      </c>
      <c r="K1343">
        <v>6.6614844999999996E-13</v>
      </c>
      <c r="L1343">
        <v>4.3440829999999999E-13</v>
      </c>
      <c r="M1343">
        <v>3.4588409999999998E-13</v>
      </c>
      <c r="N1343">
        <v>3.2074742000000001E-13</v>
      </c>
      <c r="O1343">
        <v>2.9921657000000001E-13</v>
      </c>
      <c r="P1343">
        <v>3.0561133E-13</v>
      </c>
      <c r="Q1343">
        <v>3.7151170000000002E-13</v>
      </c>
      <c r="R1343">
        <v>7.1482469999999996E-13</v>
      </c>
      <c r="S1343">
        <v>1.0354563E-12</v>
      </c>
      <c r="T1343" t="s">
        <v>0</v>
      </c>
      <c r="U1343" t="s">
        <v>0</v>
      </c>
      <c r="V1343">
        <v>4.4401580000000001E-8</v>
      </c>
      <c r="W1343">
        <v>7.172006E-12</v>
      </c>
      <c r="X1343">
        <v>9.1886419999999999E-13</v>
      </c>
      <c r="Y1343">
        <v>5.8522413999999999E-13</v>
      </c>
      <c r="Z1343">
        <v>5.913145E-13</v>
      </c>
      <c r="AA1343">
        <v>3.7401267000000003E-12</v>
      </c>
      <c r="AB1343">
        <v>1.5331098000000001E-11</v>
      </c>
      <c r="AC1343" t="s">
        <v>0</v>
      </c>
      <c r="AD1343">
        <v>2.137622E-11</v>
      </c>
      <c r="AE1343">
        <v>8.9263499999999998E-12</v>
      </c>
      <c r="AF1343">
        <v>3.9236779999999998E-12</v>
      </c>
      <c r="AG1343">
        <v>2.6046219999999998E-12</v>
      </c>
      <c r="AH1343">
        <v>2.3076017999999998E-12</v>
      </c>
      <c r="AI1343">
        <v>2.5451089E-12</v>
      </c>
      <c r="AJ1343">
        <v>2.1658122000000001E-12</v>
      </c>
      <c r="AM1343" s="28" t="s">
        <v>22</v>
      </c>
      <c r="AN1343" s="21"/>
      <c r="AO1343" s="1">
        <f>(SUM(B1352:O1360)+SUM(P1352:R1356))/140</f>
        <v>2.7190654452560432E-5</v>
      </c>
      <c r="AP1343" s="21"/>
      <c r="AR1343" s="28" t="s">
        <v>22</v>
      </c>
      <c r="AS1343" s="21"/>
      <c r="AT1343" s="2">
        <f>((AO1343-AO$11)*100)/AO$11</f>
        <v>-50.033434617567913</v>
      </c>
      <c r="AU1343">
        <f>SUM(AT1343:AT1346)/4</f>
        <v>-61.85665595717191</v>
      </c>
      <c r="AZ1343" s="26" t="s">
        <v>8</v>
      </c>
      <c r="BA1343" s="21">
        <f t="shared" si="546"/>
        <v>2.5209370733327188E-3</v>
      </c>
      <c r="BB1343" s="21">
        <f t="shared" si="547"/>
        <v>2.5209370733327188E-6</v>
      </c>
      <c r="BC1343" s="21">
        <f t="shared" si="548"/>
        <v>2.0369171552528368E-4</v>
      </c>
      <c r="BD1343" s="21">
        <f t="shared" si="549"/>
        <v>2.4443005863034042E-3</v>
      </c>
      <c r="BE1343" s="21">
        <f t="shared" si="550"/>
        <v>2.4443005863034042</v>
      </c>
      <c r="BF1343" s="21">
        <f t="shared" si="551"/>
        <v>2.4443005863034044E-18</v>
      </c>
      <c r="BG1343" s="1">
        <f t="shared" ref="BG1343:BG1350" si="557">BF1343*BA$2</f>
        <v>8.5974606672342799E-4</v>
      </c>
      <c r="BH1343" s="1">
        <f t="shared" si="552"/>
        <v>0.31380731435405124</v>
      </c>
      <c r="BI1343" s="22">
        <f>BH1343*BD$2</f>
        <v>1.8563690926722527</v>
      </c>
      <c r="BJ1343" s="22">
        <f t="shared" si="554"/>
        <v>3.7127381853445054</v>
      </c>
      <c r="BK1343" s="22">
        <f t="shared" si="555"/>
        <v>11.138214556033516</v>
      </c>
      <c r="BL1343" s="48">
        <f t="shared" ref="BL1343:BL1352" si="558">AVERAGE(BI1343:BK1343)</f>
        <v>5.5691072780167579</v>
      </c>
      <c r="BM1343" s="50">
        <f>BI1343-BI$11</f>
        <v>0.29393703734765642</v>
      </c>
      <c r="BN1343" s="50">
        <f>BJ1343-BJ$11</f>
        <v>0.58787407469531283</v>
      </c>
      <c r="BO1343" s="50">
        <f>BK1343-BK$11</f>
        <v>1.7636222240859372</v>
      </c>
      <c r="BP1343" s="50">
        <f>BL1343-BL$11</f>
        <v>0.88181111204296858</v>
      </c>
    </row>
    <row r="1344" spans="1:68" x14ac:dyDescent="0.25">
      <c r="A1344">
        <v>1.6484547E-12</v>
      </c>
      <c r="B1344">
        <v>1.2535255E-12</v>
      </c>
      <c r="C1344" t="s">
        <v>0</v>
      </c>
      <c r="D1344" t="s">
        <v>0</v>
      </c>
      <c r="E1344" t="s">
        <v>0</v>
      </c>
      <c r="F1344">
        <v>2.6828657E-11</v>
      </c>
      <c r="G1344">
        <v>1.7386549000000001E-12</v>
      </c>
      <c r="H1344">
        <v>8.9574886000000002E-13</v>
      </c>
      <c r="I1344">
        <v>7.6807559999999998E-13</v>
      </c>
      <c r="J1344">
        <v>5.9268144999999998E-13</v>
      </c>
      <c r="K1344">
        <v>5.4652060000000002E-13</v>
      </c>
      <c r="L1344">
        <v>4.0985799999999999E-13</v>
      </c>
      <c r="M1344">
        <v>3.4603805999999998E-13</v>
      </c>
      <c r="N1344">
        <v>3.2169719999999998E-13</v>
      </c>
      <c r="O1344">
        <v>3.5154548000000001E-13</v>
      </c>
      <c r="P1344">
        <v>4.1433092E-13</v>
      </c>
      <c r="Q1344">
        <v>5.3331180000000001E-13</v>
      </c>
      <c r="R1344">
        <v>6.5609573E-13</v>
      </c>
      <c r="S1344">
        <v>6.5932949999999999E-13</v>
      </c>
      <c r="T1344" t="s">
        <v>0</v>
      </c>
      <c r="U1344" t="s">
        <v>0</v>
      </c>
      <c r="V1344">
        <v>6.3348014000000005E-4</v>
      </c>
      <c r="W1344">
        <v>7.3756825000000002E-12</v>
      </c>
      <c r="X1344">
        <v>8.7293939999999997E-13</v>
      </c>
      <c r="Y1344">
        <v>8.7988329999999997E-13</v>
      </c>
      <c r="Z1344">
        <v>1.6785243000000001E-12</v>
      </c>
      <c r="AA1344">
        <v>5.7389049999999998E-12</v>
      </c>
      <c r="AB1344">
        <v>1.8193638E-11</v>
      </c>
      <c r="AC1344" t="s">
        <v>0</v>
      </c>
      <c r="AD1344">
        <v>4.0439760000000002E-11</v>
      </c>
      <c r="AE1344">
        <v>9.9789640000000004E-12</v>
      </c>
      <c r="AF1344">
        <v>2.8742820000000001E-12</v>
      </c>
      <c r="AG1344">
        <v>2.3703047E-12</v>
      </c>
      <c r="AH1344">
        <v>2.2869068000000002E-12</v>
      </c>
      <c r="AI1344">
        <v>2.3623394999999999E-12</v>
      </c>
      <c r="AJ1344">
        <v>2.1432310000000001E-12</v>
      </c>
      <c r="AM1344" s="28" t="s">
        <v>25</v>
      </c>
      <c r="AN1344" s="21"/>
      <c r="AO1344" s="21">
        <f>SUM(E1343:R1351)/126</f>
        <v>5.5790326609409161E-6</v>
      </c>
      <c r="AP1344" s="21"/>
      <c r="AR1344" s="28" t="s">
        <v>25</v>
      </c>
      <c r="AS1344" s="21"/>
      <c r="AT1344" s="2">
        <f>((AO1344-AO$12)*100)/AO$12</f>
        <v>-84.432141765058702</v>
      </c>
      <c r="AZ1344" s="27" t="s">
        <v>11</v>
      </c>
      <c r="BA1344" s="21">
        <f t="shared" si="546"/>
        <v>1.1547062496735942E-3</v>
      </c>
      <c r="BB1344" s="21">
        <f t="shared" si="547"/>
        <v>1.1547062496735943E-6</v>
      </c>
      <c r="BC1344" s="21">
        <f t="shared" si="548"/>
        <v>9.3300264973626419E-5</v>
      </c>
      <c r="BD1344" s="21">
        <f t="shared" si="549"/>
        <v>1.119603179683517E-3</v>
      </c>
      <c r="BE1344" s="21">
        <f t="shared" si="550"/>
        <v>1.1196031796835171</v>
      </c>
      <c r="BF1344" s="21">
        <f t="shared" si="551"/>
        <v>1.1196031796835171E-18</v>
      </c>
      <c r="BG1344" s="1">
        <f t="shared" si="557"/>
        <v>3.9380362440598191E-4</v>
      </c>
      <c r="BH1344" s="1">
        <f t="shared" si="552"/>
        <v>0.14373832290818339</v>
      </c>
      <c r="BI1344" s="22">
        <f t="shared" ref="BI1344:BI1353" si="559">BH1344*BD$2</f>
        <v>0.85030325258207573</v>
      </c>
      <c r="BJ1344" s="22">
        <f t="shared" si="554"/>
        <v>1.7006065051641515</v>
      </c>
      <c r="BK1344" s="22">
        <f t="shared" si="555"/>
        <v>5.1018195154924548</v>
      </c>
      <c r="BL1344" s="48">
        <f t="shared" si="558"/>
        <v>2.5509097577462274</v>
      </c>
      <c r="BM1344" s="50">
        <f>BI1344-BI$12</f>
        <v>-0.30909656105611094</v>
      </c>
      <c r="BN1344" s="50">
        <f>BJ1344-BJ$12</f>
        <v>-0.61819312211222188</v>
      </c>
      <c r="BO1344" s="50">
        <f>BK1344-BK$12</f>
        <v>-1.8545793663366652</v>
      </c>
      <c r="BP1344" s="50">
        <f>BL1344-BL$12</f>
        <v>-0.9272896831683326</v>
      </c>
    </row>
    <row r="1345" spans="1:68" x14ac:dyDescent="0.25">
      <c r="A1345">
        <v>1.6290977000000001E-12</v>
      </c>
      <c r="B1345">
        <v>9.1313489999999997E-13</v>
      </c>
      <c r="C1345" t="s">
        <v>0</v>
      </c>
      <c r="D1345" t="s">
        <v>0</v>
      </c>
      <c r="E1345" t="s">
        <v>0</v>
      </c>
      <c r="F1345">
        <v>9.4510589999999993E-12</v>
      </c>
      <c r="G1345">
        <v>1.1107097999999999E-12</v>
      </c>
      <c r="H1345">
        <v>5.9301499999999997E-13</v>
      </c>
      <c r="I1345">
        <v>3.3221939999999998E-13</v>
      </c>
      <c r="J1345">
        <v>2.970977E-13</v>
      </c>
      <c r="K1345">
        <v>3.6933931999999999E-13</v>
      </c>
      <c r="L1345">
        <v>3.3406258000000001E-13</v>
      </c>
      <c r="M1345">
        <v>3.0501983999999998E-13</v>
      </c>
      <c r="N1345">
        <v>3.3340779999999998E-13</v>
      </c>
      <c r="O1345">
        <v>4.4483874999999999E-13</v>
      </c>
      <c r="P1345">
        <v>5.3851679999999998E-13</v>
      </c>
      <c r="Q1345">
        <v>6.412477E-13</v>
      </c>
      <c r="R1345">
        <v>7.0984163999999999E-13</v>
      </c>
      <c r="S1345">
        <v>4.2734540000000001E-13</v>
      </c>
      <c r="T1345" t="s">
        <v>0</v>
      </c>
      <c r="U1345" t="s">
        <v>0</v>
      </c>
      <c r="V1345" t="s">
        <v>0</v>
      </c>
      <c r="W1345">
        <v>2.9522755999999999E-12</v>
      </c>
      <c r="X1345">
        <v>1.2594395999999999E-12</v>
      </c>
      <c r="Y1345">
        <v>1.1567041999999999E-12</v>
      </c>
      <c r="Z1345">
        <v>1.9410761999999999E-12</v>
      </c>
      <c r="AA1345">
        <v>3.3464021E-12</v>
      </c>
      <c r="AB1345" t="s">
        <v>0</v>
      </c>
      <c r="AC1345" t="s">
        <v>0</v>
      </c>
      <c r="AD1345">
        <v>6.5373065000000005E-4</v>
      </c>
      <c r="AE1345">
        <v>1.2637373E-11</v>
      </c>
      <c r="AF1345">
        <v>3.0485503000000001E-12</v>
      </c>
      <c r="AG1345">
        <v>2.4035165999999999E-12</v>
      </c>
      <c r="AH1345">
        <v>2.5617300999999999E-12</v>
      </c>
      <c r="AI1345">
        <v>2.7676058000000002E-12</v>
      </c>
      <c r="AJ1345">
        <v>2.4675305E-12</v>
      </c>
      <c r="AM1345" s="35" t="s">
        <v>27</v>
      </c>
      <c r="AN1345" s="21"/>
      <c r="AO1345" s="21">
        <f>(SUM(S1352:AB1360)+SUM(P1357:R1360))/67</f>
        <v>1.4454149931574029E-5</v>
      </c>
      <c r="AP1345" s="21"/>
      <c r="AR1345" s="35" t="s">
        <v>27</v>
      </c>
      <c r="AS1345" s="21"/>
      <c r="AT1345" s="2">
        <f>((AO1345-AO$13)*100)/AO$13</f>
        <v>-49.197641424905875</v>
      </c>
      <c r="AZ1345" s="27" t="s">
        <v>14</v>
      </c>
      <c r="BA1345" s="21">
        <f t="shared" si="546"/>
        <v>1.2717744713834503E-3</v>
      </c>
      <c r="BB1345" s="21">
        <f t="shared" si="547"/>
        <v>1.2717744713834504E-6</v>
      </c>
      <c r="BC1345" s="21">
        <f t="shared" si="548"/>
        <v>1.0275937728778279E-4</v>
      </c>
      <c r="BD1345" s="21">
        <f t="shared" si="549"/>
        <v>1.2331125274533934E-3</v>
      </c>
      <c r="BE1345" s="21">
        <f t="shared" si="550"/>
        <v>1.2331125274533934</v>
      </c>
      <c r="BF1345" s="21">
        <f t="shared" si="551"/>
        <v>1.2331125274533934E-18</v>
      </c>
      <c r="BG1345" s="1">
        <f t="shared" si="557"/>
        <v>4.3372883484381932E-4</v>
      </c>
      <c r="BH1345" s="1">
        <f t="shared" si="552"/>
        <v>0.15831102471799405</v>
      </c>
      <c r="BI1345" s="22">
        <f t="shared" si="559"/>
        <v>0.93651001704882075</v>
      </c>
      <c r="BJ1345" s="22">
        <f t="shared" si="554"/>
        <v>1.8730200340976415</v>
      </c>
      <c r="BK1345" s="22">
        <f t="shared" si="555"/>
        <v>5.6190601022929245</v>
      </c>
      <c r="BL1345" s="48">
        <f t="shared" si="558"/>
        <v>2.8095300511464623</v>
      </c>
      <c r="BM1345" s="50">
        <f>BI1345-BI$13</f>
        <v>-0.30115822865765129</v>
      </c>
      <c r="BN1345" s="50">
        <f>BJ1345-BJ$13</f>
        <v>-0.60231645731530259</v>
      </c>
      <c r="BO1345" s="50">
        <f>BK1345-BK$13</f>
        <v>-1.8069493719459073</v>
      </c>
      <c r="BP1345" s="50">
        <f>BL1345-BL$13</f>
        <v>-0.90347468597295366</v>
      </c>
    </row>
    <row r="1346" spans="1:68" x14ac:dyDescent="0.25">
      <c r="A1346">
        <v>3.3339009999999999E-12</v>
      </c>
      <c r="B1346">
        <v>9.6015240000000008E-13</v>
      </c>
      <c r="C1346" t="s">
        <v>0</v>
      </c>
      <c r="D1346" t="s">
        <v>0</v>
      </c>
      <c r="E1346">
        <v>2.0167276000000001E-11</v>
      </c>
      <c r="F1346">
        <v>1.2487109E-11</v>
      </c>
      <c r="G1346">
        <v>1.1408428E-12</v>
      </c>
      <c r="H1346">
        <v>4.2949527999999998E-13</v>
      </c>
      <c r="I1346">
        <v>1.7463800000000001E-13</v>
      </c>
      <c r="J1346">
        <v>2.1604937E-13</v>
      </c>
      <c r="K1346">
        <v>1.5648588000000001E-13</v>
      </c>
      <c r="L1346">
        <v>1.6933064999999999E-13</v>
      </c>
      <c r="M1346">
        <v>3.0587135000000001E-13</v>
      </c>
      <c r="N1346">
        <v>4.1023028000000001E-13</v>
      </c>
      <c r="O1346">
        <v>5.6636444999999997E-13</v>
      </c>
      <c r="P1346">
        <v>7.1457634999999998E-13</v>
      </c>
      <c r="Q1346">
        <v>8.2774976000000002E-13</v>
      </c>
      <c r="R1346">
        <v>1.4453365E-12</v>
      </c>
      <c r="S1346">
        <v>5.4617670000000001E-13</v>
      </c>
      <c r="T1346" t="s">
        <v>0</v>
      </c>
      <c r="U1346" t="s">
        <v>0</v>
      </c>
      <c r="V1346" t="s">
        <v>0</v>
      </c>
      <c r="W1346">
        <v>3.4429209000000002E-12</v>
      </c>
      <c r="X1346">
        <v>2.0681978E-12</v>
      </c>
      <c r="Y1346">
        <v>1.9452263000000001E-12</v>
      </c>
      <c r="Z1346">
        <v>2.6334622E-12</v>
      </c>
      <c r="AA1346">
        <v>6.5649119999999997E-12</v>
      </c>
      <c r="AB1346" t="s">
        <v>0</v>
      </c>
      <c r="AC1346" t="s">
        <v>0</v>
      </c>
      <c r="AD1346" t="s">
        <v>0</v>
      </c>
      <c r="AE1346">
        <v>2.7889366000000001E-12</v>
      </c>
      <c r="AF1346">
        <v>3.4269340000000001E-12</v>
      </c>
      <c r="AG1346">
        <v>2.9841006000000001E-12</v>
      </c>
      <c r="AH1346">
        <v>3.6241984000000001E-12</v>
      </c>
      <c r="AI1346">
        <v>4.5255449999999998E-12</v>
      </c>
      <c r="AJ1346">
        <v>4.5959669999999997E-12</v>
      </c>
      <c r="AM1346" s="35" t="s">
        <v>28</v>
      </c>
      <c r="AN1346" s="21"/>
      <c r="AO1346" s="21">
        <f>SUM(S1343:AB1351)/54</f>
        <v>8.629723895654363E-5</v>
      </c>
      <c r="AP1346" s="2"/>
      <c r="AR1346" s="35" t="s">
        <v>28</v>
      </c>
      <c r="AS1346" s="21"/>
      <c r="AT1346" s="2">
        <f>((AO1346-AO$14)*100)/AO$14</f>
        <v>-63.763406021155149</v>
      </c>
      <c r="AZ1346" s="30" t="s">
        <v>17</v>
      </c>
      <c r="BA1346" s="21">
        <f t="shared" si="546"/>
        <v>1.944895599784055E-3</v>
      </c>
      <c r="BB1346" s="21">
        <f t="shared" si="547"/>
        <v>1.9448955997840548E-6</v>
      </c>
      <c r="BC1346" s="21">
        <f t="shared" si="548"/>
        <v>1.5714756446255163E-4</v>
      </c>
      <c r="BD1346" s="21">
        <f t="shared" si="549"/>
        <v>1.8857707735506195E-3</v>
      </c>
      <c r="BE1346" s="21">
        <f t="shared" si="550"/>
        <v>1.8857707735506195</v>
      </c>
      <c r="BF1346" s="21">
        <f t="shared" si="551"/>
        <v>1.8857707735506196E-18</v>
      </c>
      <c r="BG1346" s="1">
        <f t="shared" si="557"/>
        <v>6.6329158303482722E-4</v>
      </c>
      <c r="BH1346" s="1">
        <f t="shared" si="552"/>
        <v>0.24210142780771193</v>
      </c>
      <c r="BI1346" s="22">
        <f t="shared" si="559"/>
        <v>1.4321833409115277</v>
      </c>
      <c r="BJ1346" s="22">
        <f t="shared" si="554"/>
        <v>2.8643666818230553</v>
      </c>
      <c r="BK1346" s="22">
        <f t="shared" si="555"/>
        <v>8.5931000454691659</v>
      </c>
      <c r="BL1346" s="48">
        <f t="shared" si="558"/>
        <v>4.296550022734583</v>
      </c>
      <c r="BM1346" s="50">
        <f>BI1346-BI$14</f>
        <v>-0.65825851501706456</v>
      </c>
      <c r="BN1346" s="50">
        <f>BJ1346-BJ$14</f>
        <v>-1.3165170300341291</v>
      </c>
      <c r="BO1346" s="50">
        <f>BK1346-BK$14</f>
        <v>-3.9495510901023874</v>
      </c>
      <c r="BP1346" s="50">
        <f>BL1346-BL$14</f>
        <v>-1.9747755450511937</v>
      </c>
    </row>
    <row r="1347" spans="1:68" x14ac:dyDescent="0.25">
      <c r="A1347">
        <v>6.2786755000000003E-12</v>
      </c>
      <c r="B1347">
        <v>2.1224654000000001E-12</v>
      </c>
      <c r="C1347" t="s">
        <v>0</v>
      </c>
      <c r="D1347" t="s">
        <v>0</v>
      </c>
      <c r="E1347">
        <v>7.7988749999999999E-12</v>
      </c>
      <c r="F1347">
        <v>3.0976688000000002E-12</v>
      </c>
      <c r="G1347">
        <v>9.0207045999999995E-13</v>
      </c>
      <c r="H1347">
        <v>2.3681677999999999E-13</v>
      </c>
      <c r="I1347">
        <v>1.6555811999999999E-13</v>
      </c>
      <c r="J1347">
        <v>9.6897910000000006E-14</v>
      </c>
      <c r="K1347">
        <v>1.1719156E-13</v>
      </c>
      <c r="L1347">
        <v>2.1596262E-13</v>
      </c>
      <c r="M1347">
        <v>3.6958285999999999E-13</v>
      </c>
      <c r="N1347">
        <v>5.4639069999999996E-13</v>
      </c>
      <c r="O1347">
        <v>7.709728E-13</v>
      </c>
      <c r="P1347">
        <v>1.0221525000000001E-12</v>
      </c>
      <c r="Q1347">
        <v>1.3296213000000001E-12</v>
      </c>
      <c r="R1347">
        <v>3.3932387999999999E-12</v>
      </c>
      <c r="S1347" t="s">
        <v>0</v>
      </c>
      <c r="T1347" t="s">
        <v>0</v>
      </c>
      <c r="U1347" t="s">
        <v>0</v>
      </c>
      <c r="V1347" t="s">
        <v>0</v>
      </c>
      <c r="W1347">
        <v>5.9054935000000001E-12</v>
      </c>
      <c r="X1347">
        <v>2.6168669999999998E-12</v>
      </c>
      <c r="Y1347">
        <v>3.2071889E-12</v>
      </c>
      <c r="Z1347">
        <v>3.674476E-12</v>
      </c>
      <c r="AA1347">
        <v>1.5342853999999999E-5</v>
      </c>
      <c r="AB1347" t="s">
        <v>0</v>
      </c>
      <c r="AC1347" t="s">
        <v>0</v>
      </c>
      <c r="AD1347" t="s">
        <v>0</v>
      </c>
      <c r="AE1347">
        <v>6.6732544000000002E-12</v>
      </c>
      <c r="AF1347">
        <v>3.0756130999999998E-12</v>
      </c>
      <c r="AG1347">
        <v>2.6430326999999998E-12</v>
      </c>
      <c r="AH1347">
        <v>4.3346494E-12</v>
      </c>
      <c r="AI1347">
        <v>8.1138940000000006E-12</v>
      </c>
      <c r="AJ1347">
        <v>1.1316194E-11</v>
      </c>
      <c r="AM1347" s="33" t="s">
        <v>29</v>
      </c>
      <c r="AN1347" s="21"/>
      <c r="AO1347" s="1">
        <f>(SUM(AC1338:AJ1360)+SUM(A1338:D1351))/173</f>
        <v>1.0130736980511427E-3</v>
      </c>
      <c r="AP1347" s="21"/>
      <c r="AR1347" s="33" t="s">
        <v>29</v>
      </c>
      <c r="AS1347" s="21"/>
      <c r="AT1347" s="2">
        <f>((AO1347-AO$15)*100)/AO$15</f>
        <v>-14.374952198583291</v>
      </c>
      <c r="AZ1347" s="30" t="s">
        <v>19</v>
      </c>
      <c r="BA1347" s="21">
        <f t="shared" si="546"/>
        <v>2.311270626273882E-3</v>
      </c>
      <c r="BB1347" s="21">
        <f t="shared" si="547"/>
        <v>2.3112706262738819E-6</v>
      </c>
      <c r="BC1347" s="21">
        <f t="shared" si="548"/>
        <v>1.8675066660292966E-4</v>
      </c>
      <c r="BD1347" s="21">
        <f t="shared" si="549"/>
        <v>2.2410079992351561E-3</v>
      </c>
      <c r="BE1347" s="21">
        <f t="shared" si="550"/>
        <v>2.2410079992351561</v>
      </c>
      <c r="BF1347" s="21">
        <f t="shared" si="551"/>
        <v>2.2410079992351564E-18</v>
      </c>
      <c r="BG1347" s="1">
        <f t="shared" si="557"/>
        <v>7.8824094861097769E-4</v>
      </c>
      <c r="BH1347" s="1">
        <f t="shared" si="552"/>
        <v>0.28770794624300688</v>
      </c>
      <c r="BI1347" s="22">
        <f t="shared" si="559"/>
        <v>1.7019747937396439</v>
      </c>
      <c r="BJ1347" s="22">
        <f t="shared" si="554"/>
        <v>3.4039495874792878</v>
      </c>
      <c r="BK1347" s="22">
        <f t="shared" si="555"/>
        <v>10.211848762437864</v>
      </c>
      <c r="BL1347" s="48">
        <f t="shared" si="558"/>
        <v>5.1059243812189319</v>
      </c>
      <c r="BM1347" s="50">
        <f>BI1347-BI$15</f>
        <v>-0.24701308744349859</v>
      </c>
      <c r="BN1347" s="50">
        <f>BJ1347-BJ$15</f>
        <v>-0.49402617488699718</v>
      </c>
      <c r="BO1347" s="50">
        <f>BK1347-BK$15</f>
        <v>-1.4820785246609915</v>
      </c>
      <c r="BP1347" s="50">
        <f>BL1347-BL$15</f>
        <v>-0.74103926233049489</v>
      </c>
    </row>
    <row r="1348" spans="1:68" x14ac:dyDescent="0.25">
      <c r="A1348">
        <v>5.7916239999999996E-4</v>
      </c>
      <c r="B1348">
        <v>5.1664986999999999E-12</v>
      </c>
      <c r="C1348" t="s">
        <v>0</v>
      </c>
      <c r="D1348" t="s">
        <v>0</v>
      </c>
      <c r="E1348">
        <v>1.6298948E-12</v>
      </c>
      <c r="F1348">
        <v>2.2660216000000002E-12</v>
      </c>
      <c r="G1348">
        <v>8.0423670000000003E-13</v>
      </c>
      <c r="H1348">
        <v>4.4589247999999999E-13</v>
      </c>
      <c r="I1348">
        <v>1.5914913E-13</v>
      </c>
      <c r="J1348">
        <v>1.0436678500000001E-13</v>
      </c>
      <c r="K1348">
        <v>9.1640379999999996E-14</v>
      </c>
      <c r="L1348">
        <v>1.1453741999999999E-13</v>
      </c>
      <c r="M1348">
        <v>2.3110124000000002E-13</v>
      </c>
      <c r="N1348">
        <v>6.4330460000000003E-13</v>
      </c>
      <c r="O1348">
        <v>1.0067099E-12</v>
      </c>
      <c r="P1348">
        <v>1.4932135000000001E-12</v>
      </c>
      <c r="Q1348">
        <v>2.2452603999999999E-12</v>
      </c>
      <c r="R1348">
        <v>1.761615E-11</v>
      </c>
      <c r="S1348" t="s">
        <v>0</v>
      </c>
      <c r="T1348" t="s">
        <v>0</v>
      </c>
      <c r="U1348" t="s">
        <v>0</v>
      </c>
      <c r="V1348" t="s">
        <v>0</v>
      </c>
      <c r="W1348">
        <v>3.701058E-12</v>
      </c>
      <c r="X1348">
        <v>2.8852597E-12</v>
      </c>
      <c r="Y1348">
        <v>4.4588586000000002E-12</v>
      </c>
      <c r="Z1348">
        <v>3.8858210000000003E-12</v>
      </c>
      <c r="AA1348">
        <v>1.7672744000000001E-5</v>
      </c>
      <c r="AB1348" t="s">
        <v>0</v>
      </c>
      <c r="AC1348" t="s">
        <v>0</v>
      </c>
      <c r="AD1348" t="s">
        <v>0</v>
      </c>
      <c r="AE1348">
        <v>1.8214295E-12</v>
      </c>
      <c r="AF1348">
        <v>1.630222E-12</v>
      </c>
      <c r="AG1348">
        <v>2.2299595E-12</v>
      </c>
      <c r="AH1348">
        <v>6.677536E-12</v>
      </c>
      <c r="AI1348">
        <v>9.7391629999999997E-8</v>
      </c>
      <c r="AJ1348">
        <v>2.8130260000000003E-4</v>
      </c>
      <c r="AM1348" t="s">
        <v>30</v>
      </c>
      <c r="AN1348" s="21"/>
      <c r="AO1348" s="21">
        <f>SUM(U1366:W1367)/6</f>
        <v>4.0289617499999998E-3</v>
      </c>
      <c r="AP1348" s="21"/>
      <c r="AR1348" t="s">
        <v>30</v>
      </c>
      <c r="AT1348" s="2">
        <f>((AO1348-AO$16)*100)/AO$16</f>
        <v>21.455206415309032</v>
      </c>
      <c r="AZ1348" s="28" t="s">
        <v>22</v>
      </c>
      <c r="BA1348" s="21">
        <f t="shared" si="546"/>
        <v>2.7190654452560432E-5</v>
      </c>
      <c r="BB1348" s="21">
        <f t="shared" si="547"/>
        <v>2.7190654452560433E-8</v>
      </c>
      <c r="BC1348" s="21">
        <f t="shared" si="548"/>
        <v>2.1970048797668828E-6</v>
      </c>
      <c r="BD1348" s="21">
        <f t="shared" si="549"/>
        <v>2.6364058557202592E-5</v>
      </c>
      <c r="BE1348" s="21">
        <f t="shared" si="550"/>
        <v>2.6364058557202592E-2</v>
      </c>
      <c r="BF1348" s="21">
        <f t="shared" si="551"/>
        <v>2.6364058557202593E-20</v>
      </c>
      <c r="BG1348" s="1">
        <f t="shared" si="557"/>
        <v>9.2731621366176533E-6</v>
      </c>
      <c r="BH1348" s="1">
        <f t="shared" si="552"/>
        <v>3.3847041798654434E-3</v>
      </c>
      <c r="BI1348" s="22">
        <f t="shared" si="559"/>
        <v>2.0022669771972694E-2</v>
      </c>
      <c r="BJ1348" s="22">
        <f t="shared" si="554"/>
        <v>4.0045339543945388E-2</v>
      </c>
      <c r="BK1348" s="22">
        <f t="shared" si="555"/>
        <v>0.12013601863183615</v>
      </c>
      <c r="BL1348" s="48">
        <f t="shared" si="558"/>
        <v>6.0068009315918075E-2</v>
      </c>
      <c r="BM1348" s="50">
        <f>BI1348-BI$16</f>
        <v>-2.0049465702467045E-2</v>
      </c>
      <c r="BN1348" s="50">
        <f>BJ1348-BJ$16</f>
        <v>-4.0098931404934091E-2</v>
      </c>
      <c r="BO1348" s="50">
        <f>BK1348-BK$16</f>
        <v>-0.1202967942148023</v>
      </c>
      <c r="BP1348" s="50">
        <f>BL1348-BL$16</f>
        <v>-6.0148397107401136E-2</v>
      </c>
    </row>
    <row r="1349" spans="1:68" x14ac:dyDescent="0.25">
      <c r="A1349">
        <v>2.1692009999999999E-3</v>
      </c>
      <c r="B1349">
        <v>5.0229769999999999E-4</v>
      </c>
      <c r="C1349">
        <v>6.7451935999999995E-13</v>
      </c>
      <c r="D1349">
        <v>1.0371598000000001E-12</v>
      </c>
      <c r="E1349">
        <v>1.5756080999999999E-12</v>
      </c>
      <c r="F1349">
        <v>1.8295482000000002E-12</v>
      </c>
      <c r="G1349">
        <v>1.0187086E-12</v>
      </c>
      <c r="H1349">
        <v>7.5284920000000001E-13</v>
      </c>
      <c r="I1349">
        <v>2.2173205999999999E-13</v>
      </c>
      <c r="J1349">
        <v>2.0531561E-13</v>
      </c>
      <c r="K1349">
        <v>1.5258223999999999E-13</v>
      </c>
      <c r="L1349">
        <v>1.8878058E-13</v>
      </c>
      <c r="M1349">
        <v>3.7966372000000001E-13</v>
      </c>
      <c r="N1349">
        <v>9.0507566000000002E-13</v>
      </c>
      <c r="O1349">
        <v>2.044444E-12</v>
      </c>
      <c r="P1349">
        <v>4.3071454E-12</v>
      </c>
      <c r="Q1349">
        <v>5.0409602999999997E-12</v>
      </c>
      <c r="R1349">
        <v>8.43453E-5</v>
      </c>
      <c r="S1349" t="s">
        <v>0</v>
      </c>
      <c r="T1349" t="s">
        <v>0</v>
      </c>
      <c r="U1349" t="s">
        <v>0</v>
      </c>
      <c r="V1349" t="s">
        <v>0</v>
      </c>
      <c r="W1349">
        <v>1.0694005E-12</v>
      </c>
      <c r="X1349">
        <v>1.8525266E-12</v>
      </c>
      <c r="Y1349">
        <v>5.1987026E-5</v>
      </c>
      <c r="Z1349">
        <v>5.6191979999999997E-4</v>
      </c>
      <c r="AA1349">
        <v>1.9539068999999999E-4</v>
      </c>
      <c r="AB1349" t="s">
        <v>0</v>
      </c>
      <c r="AC1349" t="s">
        <v>0</v>
      </c>
      <c r="AD1349" t="s">
        <v>0</v>
      </c>
      <c r="AE1349">
        <v>1.2914982000000001E-12</v>
      </c>
      <c r="AF1349">
        <v>3.015254E-12</v>
      </c>
      <c r="AG1349">
        <v>3.533634E-12</v>
      </c>
      <c r="AH1349">
        <v>8.4975810000000008E-12</v>
      </c>
      <c r="AI1349">
        <v>1.005557E-4</v>
      </c>
      <c r="AJ1349">
        <v>9.1113196999999995E-4</v>
      </c>
      <c r="AM1349" t="s">
        <v>31</v>
      </c>
      <c r="AN1349" s="21"/>
      <c r="AO1349" s="21">
        <f>((SUM(A1334:Z1367)+SUM(AA1334:AJ1360))/895)</f>
        <v>8.230498559188645E-4</v>
      </c>
      <c r="AP1349" s="21"/>
      <c r="AR1349" t="s">
        <v>31</v>
      </c>
      <c r="AT1349" s="2">
        <f>((AO1349-AO$17)*100)/AO$17</f>
        <v>-14.130552090503457</v>
      </c>
      <c r="AZ1349" s="28" t="s">
        <v>25</v>
      </c>
      <c r="BA1349" s="21">
        <f t="shared" si="546"/>
        <v>5.5790326609409161E-6</v>
      </c>
      <c r="BB1349" s="21">
        <f t="shared" si="547"/>
        <v>5.5790326609409165E-9</v>
      </c>
      <c r="BC1349" s="21">
        <f t="shared" si="548"/>
        <v>4.5078583900402602E-7</v>
      </c>
      <c r="BD1349" s="21">
        <f t="shared" si="549"/>
        <v>5.4094300680483127E-6</v>
      </c>
      <c r="BE1349" s="21">
        <f t="shared" si="550"/>
        <v>5.4094300680483124E-3</v>
      </c>
      <c r="BF1349" s="21">
        <f t="shared" si="551"/>
        <v>5.4094300680483129E-21</v>
      </c>
      <c r="BG1349" s="1">
        <f t="shared" si="557"/>
        <v>1.9026858849849734E-6</v>
      </c>
      <c r="BH1349" s="1">
        <f t="shared" si="552"/>
        <v>6.9448034801951526E-4</v>
      </c>
      <c r="BI1349" s="22">
        <f t="shared" si="559"/>
        <v>4.1082912811813942E-3</v>
      </c>
      <c r="BJ1349" s="22">
        <f t="shared" si="554"/>
        <v>8.2165825623627883E-3</v>
      </c>
      <c r="BK1349" s="22">
        <f t="shared" si="555"/>
        <v>2.4649747687088368E-2</v>
      </c>
      <c r="BL1349" s="48">
        <f t="shared" si="558"/>
        <v>1.2324873843544184E-2</v>
      </c>
      <c r="BM1349" s="50">
        <f>BI1349-BI$17</f>
        <v>-2.2281281511564974E-2</v>
      </c>
      <c r="BN1349" s="50">
        <f>BJ1349-BJ$17</f>
        <v>-4.4562563023129949E-2</v>
      </c>
      <c r="BO1349" s="50">
        <f>BK1349-BK$17</f>
        <v>-0.13368768906938985</v>
      </c>
      <c r="BP1349" s="50">
        <f>BL1349-BL$17</f>
        <v>-6.6843844534694927E-2</v>
      </c>
    </row>
    <row r="1350" spans="1:68" x14ac:dyDescent="0.25">
      <c r="A1350">
        <v>1.0590726999999999E-3</v>
      </c>
      <c r="B1350">
        <v>4.9462153E-12</v>
      </c>
      <c r="C1350">
        <v>6.7629190000000003E-13</v>
      </c>
      <c r="D1350">
        <v>8.5579737000000001E-13</v>
      </c>
      <c r="E1350">
        <v>7.7471260000000002E-13</v>
      </c>
      <c r="F1350">
        <v>1.1833932000000001E-12</v>
      </c>
      <c r="G1350">
        <v>1.2452152999999999E-12</v>
      </c>
      <c r="H1350">
        <v>7.3333597000000004E-13</v>
      </c>
      <c r="I1350">
        <v>5.4270659999999997E-13</v>
      </c>
      <c r="J1350">
        <v>5.9445976000000002E-13</v>
      </c>
      <c r="K1350">
        <v>6.8254529999999997E-13</v>
      </c>
      <c r="L1350">
        <v>7.7520340000000001E-13</v>
      </c>
      <c r="M1350">
        <v>1.2701589999999999E-12</v>
      </c>
      <c r="N1350">
        <v>2.4207218E-12</v>
      </c>
      <c r="O1350">
        <v>4.699046E-12</v>
      </c>
      <c r="P1350">
        <v>2.0320056000000001E-7</v>
      </c>
      <c r="Q1350">
        <v>3.5731013999999999E-4</v>
      </c>
      <c r="R1350">
        <v>1.1022279E-11</v>
      </c>
      <c r="S1350" t="s">
        <v>0</v>
      </c>
      <c r="T1350" t="s">
        <v>0</v>
      </c>
      <c r="U1350" t="s">
        <v>0</v>
      </c>
      <c r="V1350" t="s">
        <v>0</v>
      </c>
      <c r="W1350">
        <v>1.4810539000000001E-12</v>
      </c>
      <c r="X1350">
        <v>3.4139435999999999E-12</v>
      </c>
      <c r="Y1350">
        <v>9.3062470000000003E-5</v>
      </c>
      <c r="Z1350">
        <v>1.1902744E-3</v>
      </c>
      <c r="AA1350">
        <v>1.149169E-3</v>
      </c>
      <c r="AB1350" t="s">
        <v>0</v>
      </c>
      <c r="AC1350" t="s">
        <v>0</v>
      </c>
      <c r="AD1350" t="s">
        <v>0</v>
      </c>
      <c r="AE1350">
        <v>1.1909062999999999E-12</v>
      </c>
      <c r="AF1350">
        <v>3.0238635E-12</v>
      </c>
      <c r="AG1350">
        <v>1.8059481000000001E-7</v>
      </c>
      <c r="AH1350">
        <v>3.6687196999999998E-4</v>
      </c>
      <c r="AI1350">
        <v>6.7956639999999997E-4</v>
      </c>
      <c r="AJ1350">
        <v>1.1708064000000001E-3</v>
      </c>
      <c r="AZ1350" s="35" t="s">
        <v>27</v>
      </c>
      <c r="BA1350" s="21">
        <f t="shared" si="546"/>
        <v>1.4454149931574029E-5</v>
      </c>
      <c r="BB1350" s="21">
        <f t="shared" si="547"/>
        <v>1.4454149931574028E-8</v>
      </c>
      <c r="BC1350" s="21">
        <f t="shared" si="548"/>
        <v>1.1678953144711814E-6</v>
      </c>
      <c r="BD1350" s="21">
        <f t="shared" si="549"/>
        <v>1.4014743773654176E-5</v>
      </c>
      <c r="BE1350" s="21">
        <f t="shared" si="550"/>
        <v>1.4014743773654175E-2</v>
      </c>
      <c r="BF1350" s="21">
        <f t="shared" si="551"/>
        <v>1.4014743773654175E-20</v>
      </c>
      <c r="BG1350" s="1">
        <f t="shared" si="557"/>
        <v>4.9294759012262515E-6</v>
      </c>
      <c r="BH1350" s="1">
        <f t="shared" si="552"/>
        <v>1.7992587039475818E-3</v>
      </c>
      <c r="BI1350" s="22">
        <f t="shared" si="559"/>
        <v>1.0643755243899098E-2</v>
      </c>
      <c r="BJ1350" s="22">
        <f t="shared" si="554"/>
        <v>2.1287510487798197E-2</v>
      </c>
      <c r="BK1350" s="22">
        <f t="shared" si="555"/>
        <v>6.3862531463394587E-2</v>
      </c>
      <c r="BL1350" s="48">
        <f t="shared" si="558"/>
        <v>3.1931265731697293E-2</v>
      </c>
      <c r="BM1350" s="50">
        <f>BI1350-BI$18</f>
        <v>-1.0307546117760918E-2</v>
      </c>
      <c r="BN1350" s="50">
        <f>BJ1350-BJ$18</f>
        <v>-2.0615092235521836E-2</v>
      </c>
      <c r="BO1350" s="50">
        <f>BK1350-BK$18</f>
        <v>-6.1845276706565519E-2</v>
      </c>
      <c r="BP1350" s="50">
        <f>BL1350-BL$18</f>
        <v>-3.092263835328276E-2</v>
      </c>
    </row>
    <row r="1351" spans="1:68" x14ac:dyDescent="0.25">
      <c r="A1351" t="s">
        <v>0</v>
      </c>
      <c r="B1351" t="s">
        <v>0</v>
      </c>
      <c r="C1351">
        <v>5.5232136999999996E-13</v>
      </c>
      <c r="D1351">
        <v>1.8773547999999998E-12</v>
      </c>
      <c r="E1351">
        <v>6.5141485E-8</v>
      </c>
      <c r="F1351">
        <v>1.3411949999999999E-12</v>
      </c>
      <c r="G1351">
        <v>8.6946855999999999E-13</v>
      </c>
      <c r="H1351">
        <v>4.9206786999999998E-13</v>
      </c>
      <c r="I1351">
        <v>4.1011456999999998E-13</v>
      </c>
      <c r="J1351">
        <v>4.2159419999999997E-13</v>
      </c>
      <c r="K1351">
        <v>4.5486455000000004E-13</v>
      </c>
      <c r="L1351">
        <v>4.884269E-13</v>
      </c>
      <c r="M1351">
        <v>6.5163300000000004E-13</v>
      </c>
      <c r="N1351">
        <v>8.9269639999999996E-13</v>
      </c>
      <c r="O1351">
        <v>1.3497715000000001E-12</v>
      </c>
      <c r="P1351">
        <v>3.1567792999999998E-12</v>
      </c>
      <c r="Q1351">
        <v>1.4406036000000001E-5</v>
      </c>
      <c r="R1351">
        <v>2.4662806999999998E-4</v>
      </c>
      <c r="S1351" t="s">
        <v>0</v>
      </c>
      <c r="T1351" t="s">
        <v>0</v>
      </c>
      <c r="U1351" t="s">
        <v>0</v>
      </c>
      <c r="V1351">
        <v>5.7166180000000004E-13</v>
      </c>
      <c r="W1351">
        <v>6.2082082999999999E-13</v>
      </c>
      <c r="X1351">
        <v>6.6618810000000003E-13</v>
      </c>
      <c r="Y1351">
        <v>1.3530221E-12</v>
      </c>
      <c r="Z1351">
        <v>3.6525842999999998E-12</v>
      </c>
      <c r="AA1351">
        <v>7.5170724000000002E-4</v>
      </c>
      <c r="AB1351" t="s">
        <v>0</v>
      </c>
      <c r="AC1351" t="s">
        <v>0</v>
      </c>
      <c r="AD1351" t="s">
        <v>0</v>
      </c>
      <c r="AE1351">
        <v>1.8619008E-12</v>
      </c>
      <c r="AF1351">
        <v>2.4427421999999998E-12</v>
      </c>
      <c r="AG1351">
        <v>8.4705399999999997E-4</v>
      </c>
      <c r="AH1351">
        <v>1.4109984E-4</v>
      </c>
      <c r="AI1351">
        <v>3.3901212999999999E-4</v>
      </c>
      <c r="AJ1351">
        <v>1.1369257E-3</v>
      </c>
      <c r="AZ1351" s="35" t="s">
        <v>28</v>
      </c>
      <c r="BA1351" s="21">
        <f t="shared" si="546"/>
        <v>8.629723895654363E-5</v>
      </c>
      <c r="BB1351" s="21">
        <f t="shared" si="547"/>
        <v>8.6297238956543625E-8</v>
      </c>
      <c r="BC1351" s="21">
        <f t="shared" si="548"/>
        <v>6.972816907688725E-6</v>
      </c>
      <c r="BD1351" s="21">
        <f t="shared" si="549"/>
        <v>8.36738028922647E-5</v>
      </c>
      <c r="BE1351" s="21">
        <f t="shared" si="550"/>
        <v>8.3673802892264698E-2</v>
      </c>
      <c r="BF1351" s="21">
        <f t="shared" si="551"/>
        <v>8.36738028922647E-20</v>
      </c>
      <c r="BG1351" s="1">
        <f>BF1351*BA$2</f>
        <v>2.9431005060310725E-5</v>
      </c>
      <c r="BH1351" s="1">
        <f t="shared" si="552"/>
        <v>1.0742316847013414E-2</v>
      </c>
      <c r="BI1351" s="22">
        <f t="shared" si="559"/>
        <v>6.354761048045246E-2</v>
      </c>
      <c r="BJ1351" s="22">
        <f t="shared" si="554"/>
        <v>0.12709522096090492</v>
      </c>
      <c r="BK1351" s="22">
        <f t="shared" si="555"/>
        <v>0.38128566288271476</v>
      </c>
      <c r="BL1351" s="48">
        <f t="shared" si="558"/>
        <v>0.19064283144135738</v>
      </c>
      <c r="BM1351" s="50">
        <f>BI1351-BI$19</f>
        <v>-0.11182099761100331</v>
      </c>
      <c r="BN1351" s="50">
        <f>BJ1351-BJ$19</f>
        <v>-0.22364199522200662</v>
      </c>
      <c r="BO1351" s="50">
        <f>BK1351-BK$19</f>
        <v>-0.67092598566601969</v>
      </c>
      <c r="BP1351" s="50">
        <f>BL1351-BL$19</f>
        <v>-0.33546299283300984</v>
      </c>
    </row>
    <row r="1352" spans="1:68" x14ac:dyDescent="0.25">
      <c r="A1352" t="s">
        <v>0</v>
      </c>
      <c r="B1352" t="s">
        <v>0</v>
      </c>
      <c r="C1352">
        <v>1.3066577999999999E-12</v>
      </c>
      <c r="D1352">
        <v>2.2906507000000001E-12</v>
      </c>
      <c r="E1352">
        <v>1.9587650000000001E-12</v>
      </c>
      <c r="F1352">
        <v>8.5300804000000002E-13</v>
      </c>
      <c r="G1352">
        <v>6.2970260000000002E-13</v>
      </c>
      <c r="H1352">
        <v>5.4376603999999997E-13</v>
      </c>
      <c r="I1352">
        <v>6.3126473000000002E-13</v>
      </c>
      <c r="J1352">
        <v>7.5140625999999997E-13</v>
      </c>
      <c r="K1352">
        <v>6.9927339999999995E-13</v>
      </c>
      <c r="L1352">
        <v>6.4864335999999995E-13</v>
      </c>
      <c r="M1352">
        <v>7.3044970000000001E-13</v>
      </c>
      <c r="N1352">
        <v>9.4172130000000009E-13</v>
      </c>
      <c r="O1352">
        <v>1.3880204E-12</v>
      </c>
      <c r="P1352">
        <v>3.403718E-12</v>
      </c>
      <c r="Q1352">
        <v>8.1220660000000005E-12</v>
      </c>
      <c r="R1352">
        <v>8.3186169999999998E-12</v>
      </c>
      <c r="S1352" t="s">
        <v>0</v>
      </c>
      <c r="T1352" t="s">
        <v>0</v>
      </c>
      <c r="U1352" t="s">
        <v>0</v>
      </c>
      <c r="V1352">
        <v>2.3816490999999999E-12</v>
      </c>
      <c r="W1352">
        <v>7.7896549999999999E-13</v>
      </c>
      <c r="X1352">
        <v>8.6282662999999998E-13</v>
      </c>
      <c r="Y1352">
        <v>1.2984749E-12</v>
      </c>
      <c r="Z1352">
        <v>3.4871513000000001E-12</v>
      </c>
      <c r="AA1352">
        <v>9.6842786000000004E-4</v>
      </c>
      <c r="AB1352" t="s">
        <v>0</v>
      </c>
      <c r="AC1352" t="s">
        <v>0</v>
      </c>
      <c r="AD1352" t="s">
        <v>0</v>
      </c>
      <c r="AE1352">
        <v>8.9350180000000005E-4</v>
      </c>
      <c r="AF1352">
        <v>4.2112615000000002E-7</v>
      </c>
      <c r="AG1352">
        <v>3.9032818000000001E-12</v>
      </c>
      <c r="AH1352">
        <v>1.6632211000000001E-12</v>
      </c>
      <c r="AI1352">
        <v>1.5374500000000001E-12</v>
      </c>
      <c r="AJ1352">
        <v>2.2357346E-4</v>
      </c>
      <c r="AZ1352" s="33" t="s">
        <v>29</v>
      </c>
      <c r="BA1352" s="21">
        <f t="shared" si="546"/>
        <v>1.0130736980511427E-3</v>
      </c>
      <c r="BB1352" s="21">
        <f t="shared" si="547"/>
        <v>1.0130736980511428E-6</v>
      </c>
      <c r="BC1352" s="21">
        <f t="shared" si="548"/>
        <v>8.1856354802532335E-5</v>
      </c>
      <c r="BD1352" s="21">
        <f t="shared" si="549"/>
        <v>9.8227625763038797E-4</v>
      </c>
      <c r="BE1352" s="21">
        <f t="shared" si="550"/>
        <v>0.98227625763038795</v>
      </c>
      <c r="BF1352" s="21">
        <f t="shared" si="551"/>
        <v>9.8227625763038807E-19</v>
      </c>
      <c r="BG1352" s="1">
        <f t="shared" ref="BG1352:BG1354" si="560">BF1352*BA$2</f>
        <v>3.4550093947762454E-4</v>
      </c>
      <c r="BH1352" s="1">
        <f t="shared" si="552"/>
        <v>0.12610784290933297</v>
      </c>
      <c r="BI1352" s="22">
        <f t="shared" si="559"/>
        <v>0.74600779271935147</v>
      </c>
      <c r="BJ1352" s="22">
        <f t="shared" si="554"/>
        <v>1.4920155854387029</v>
      </c>
      <c r="BK1352" s="22">
        <f t="shared" si="555"/>
        <v>4.4760467563161086</v>
      </c>
      <c r="BL1352" s="48">
        <f t="shared" si="558"/>
        <v>2.2380233781580543</v>
      </c>
      <c r="BM1352" s="50">
        <f>BI1352-BI$20</f>
        <v>-0.12524169779130767</v>
      </c>
      <c r="BN1352" s="50">
        <f>BJ1352-BJ$20</f>
        <v>-0.25048339558261534</v>
      </c>
      <c r="BO1352" s="50">
        <f>BK1352-BK$20</f>
        <v>-0.75145018674784669</v>
      </c>
      <c r="BP1352" s="50">
        <f>BL1352-BL$20</f>
        <v>-0.37572509337392335</v>
      </c>
    </row>
    <row r="1353" spans="1:68" x14ac:dyDescent="0.25">
      <c r="A1353" t="s">
        <v>0</v>
      </c>
      <c r="B1353">
        <v>1.4462844999999999E-12</v>
      </c>
      <c r="C1353">
        <v>6.3092186000000005E-13</v>
      </c>
      <c r="D1353">
        <v>1.0502695E-12</v>
      </c>
      <c r="E1353">
        <v>5.3793580000000003E-13</v>
      </c>
      <c r="F1353">
        <v>5.2987334999999996E-13</v>
      </c>
      <c r="G1353">
        <v>7.3763017000000002E-13</v>
      </c>
      <c r="H1353">
        <v>1.0409002999999999E-12</v>
      </c>
      <c r="I1353">
        <v>2.0693420000000001E-12</v>
      </c>
      <c r="J1353">
        <v>4.1194444000000002E-12</v>
      </c>
      <c r="K1353">
        <v>5.4864990000000003E-12</v>
      </c>
      <c r="L1353">
        <v>7.4179559999999997E-12</v>
      </c>
      <c r="M1353">
        <v>6.4991437000000002E-12</v>
      </c>
      <c r="N1353">
        <v>5.0281829999999998E-12</v>
      </c>
      <c r="O1353">
        <v>3.9401315999999998E-12</v>
      </c>
      <c r="P1353">
        <v>5.1958364000000001E-12</v>
      </c>
      <c r="Q1353">
        <v>6.314648E-12</v>
      </c>
      <c r="R1353">
        <v>8.2066900000000004E-12</v>
      </c>
      <c r="S1353" t="s">
        <v>0</v>
      </c>
      <c r="T1353" t="s">
        <v>0</v>
      </c>
      <c r="U1353">
        <v>8.5825690000000005E-13</v>
      </c>
      <c r="V1353">
        <v>1.6478640000000001E-12</v>
      </c>
      <c r="W1353">
        <v>3.3361456E-12</v>
      </c>
      <c r="X1353">
        <v>3.3402852999999998E-12</v>
      </c>
      <c r="Y1353">
        <v>2.6936644999999998E-12</v>
      </c>
      <c r="Z1353">
        <v>1.787642E-12</v>
      </c>
      <c r="AA1353">
        <v>5.8901279999999997E-12</v>
      </c>
      <c r="AB1353" t="s">
        <v>0</v>
      </c>
      <c r="AC1353" t="s">
        <v>0</v>
      </c>
      <c r="AD1353" t="s">
        <v>0</v>
      </c>
      <c r="AE1353">
        <v>3.4884770000000001E-11</v>
      </c>
      <c r="AF1353">
        <v>4.1960697000000001E-12</v>
      </c>
      <c r="AG1353">
        <v>1.3392173999999999E-12</v>
      </c>
      <c r="AH1353">
        <v>1.5489229999999999E-12</v>
      </c>
      <c r="AI1353">
        <v>1.7241468999999999E-12</v>
      </c>
      <c r="AJ1353">
        <v>9.1926509999999998E-4</v>
      </c>
      <c r="AZ1353" t="s">
        <v>30</v>
      </c>
      <c r="BA1353" s="21">
        <f>AH1339</f>
        <v>4.0249187000000004E-3</v>
      </c>
      <c r="BB1353" s="21">
        <f t="shared" si="547"/>
        <v>4.0249187000000007E-6</v>
      </c>
      <c r="BC1353" s="21">
        <f t="shared" si="548"/>
        <v>3.2521343096000003E-4</v>
      </c>
      <c r="BD1353" s="21">
        <f t="shared" si="549"/>
        <v>3.9025611715200002E-3</v>
      </c>
      <c r="BE1353" s="21">
        <f t="shared" si="550"/>
        <v>3.9025611715200004</v>
      </c>
      <c r="BF1353" s="21">
        <f t="shared" si="551"/>
        <v>3.9025611715200007E-18</v>
      </c>
      <c r="BG1353" s="1">
        <f t="shared" si="560"/>
        <v>1.3726673536645874E-3</v>
      </c>
      <c r="BH1353" s="1">
        <f>BG1353*365</f>
        <v>0.50102358408757441</v>
      </c>
      <c r="BI1353" s="22">
        <f t="shared" si="559"/>
        <v>2.963871948346902</v>
      </c>
      <c r="BJ1353" s="22">
        <f t="shared" si="554"/>
        <v>5.9277438966938041</v>
      </c>
      <c r="BK1353" s="22">
        <f t="shared" si="555"/>
        <v>17.783231690081411</v>
      </c>
      <c r="BL1353" s="48">
        <f>AVERAGE(BI1353:BK1353)</f>
        <v>8.8916158450407057</v>
      </c>
      <c r="BM1353" s="50">
        <f>BI1353-BI$21</f>
        <v>-4.5319069753406716E-3</v>
      </c>
      <c r="BN1353" s="50">
        <f>BJ1353-BJ$21</f>
        <v>-9.0638139506813431E-3</v>
      </c>
      <c r="BO1353" s="50">
        <f>BK1353-BK$21</f>
        <v>-2.7191441852046694E-2</v>
      </c>
      <c r="BP1353" s="50">
        <f>BL1353-BL$21</f>
        <v>-1.3595720926023347E-2</v>
      </c>
    </row>
    <row r="1354" spans="1:68" x14ac:dyDescent="0.25">
      <c r="A1354" t="s">
        <v>0</v>
      </c>
      <c r="B1354">
        <v>7.1011150000000005E-13</v>
      </c>
      <c r="C1354">
        <v>2.3326252000000001E-13</v>
      </c>
      <c r="D1354">
        <v>2.0085448E-13</v>
      </c>
      <c r="E1354">
        <v>1.3950587E-13</v>
      </c>
      <c r="F1354">
        <v>2.4193294000000001E-13</v>
      </c>
      <c r="G1354">
        <v>4.0284184999999999E-13</v>
      </c>
      <c r="H1354">
        <v>6.3230479999999999E-13</v>
      </c>
      <c r="I1354">
        <v>1.1424945999999999E-12</v>
      </c>
      <c r="J1354">
        <v>1.8041141E-12</v>
      </c>
      <c r="K1354">
        <v>3.2283523000000002E-12</v>
      </c>
      <c r="L1354">
        <v>4.4682834000000004E-12</v>
      </c>
      <c r="M1354">
        <v>6.0634089999999997E-12</v>
      </c>
      <c r="N1354">
        <v>5.609645E-12</v>
      </c>
      <c r="O1354">
        <v>6.2438742999999998E-12</v>
      </c>
      <c r="P1354">
        <v>1.1221597E-6</v>
      </c>
      <c r="Q1354">
        <v>1.4465887E-3</v>
      </c>
      <c r="R1354">
        <v>1.4559537999999999E-3</v>
      </c>
      <c r="S1354" t="s">
        <v>0</v>
      </c>
      <c r="T1354" t="s">
        <v>0</v>
      </c>
      <c r="U1354">
        <v>1.1393991000000001E-12</v>
      </c>
      <c r="V1354">
        <v>1.6851912000000001E-12</v>
      </c>
      <c r="W1354">
        <v>1.3637055000000001E-12</v>
      </c>
      <c r="X1354">
        <v>1.7695630000000001E-12</v>
      </c>
      <c r="Y1354">
        <v>6.3979846E-12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>
        <v>1.6236857E-4</v>
      </c>
      <c r="AG1354">
        <v>1.2844280999999999E-12</v>
      </c>
      <c r="AH1354">
        <v>1.1027588000000001E-6</v>
      </c>
      <c r="AI1354">
        <v>4.1073050000000001E-5</v>
      </c>
      <c r="AJ1354">
        <v>4.3209295000000004E-12</v>
      </c>
      <c r="AZ1354" t="s">
        <v>31</v>
      </c>
      <c r="BA1354" s="21">
        <f>AO1349</f>
        <v>8.230498559188645E-4</v>
      </c>
      <c r="BB1354" s="21">
        <f>BA1354*0.001</f>
        <v>8.2304985591886452E-7</v>
      </c>
      <c r="BC1354" s="21">
        <f>BB1354*80.8</f>
        <v>6.6502428358244256E-5</v>
      </c>
      <c r="BD1354" s="21">
        <f>BC1354*12</f>
        <v>7.9802914029893112E-4</v>
      </c>
      <c r="BE1354" s="21">
        <f>BD1354*1000</f>
        <v>0.79802914029893113</v>
      </c>
      <c r="BF1354" s="21">
        <f>BE1354*0.000000000000000001</f>
        <v>7.9802914029893116E-19</v>
      </c>
      <c r="BG1354" s="1">
        <f t="shared" si="560"/>
        <v>2.8069477966304453E-4</v>
      </c>
      <c r="BH1354" s="1">
        <f>BG1354*365</f>
        <v>0.10245359457701125</v>
      </c>
      <c r="BI1354" s="22">
        <f>BH1354*BD$2</f>
        <v>0.60607792650541781</v>
      </c>
      <c r="BJ1354" s="22">
        <f>BH1354*BD$3</f>
        <v>1.2121558530108356</v>
      </c>
      <c r="BK1354" s="22">
        <f>BH1354*BD$4</f>
        <v>3.6364675590325066</v>
      </c>
      <c r="BL1354" s="48">
        <f>AVERAGE(BI1354:BK1354)</f>
        <v>1.8182337795162535</v>
      </c>
      <c r="BM1354" s="50">
        <f>BI1354-BI$22</f>
        <v>-9.9735306559971537E-2</v>
      </c>
      <c r="BN1354" s="50">
        <f>BJ1354-BJ$22</f>
        <v>-0.19947061311994307</v>
      </c>
      <c r="BO1354" s="50">
        <f>BK1354-BK$22</f>
        <v>-0.59841183935982878</v>
      </c>
      <c r="BP1354" s="50">
        <f>BL1354-BL$22</f>
        <v>-0.29920591967991461</v>
      </c>
    </row>
    <row r="1355" spans="1:68" x14ac:dyDescent="0.25">
      <c r="A1355" t="s">
        <v>0</v>
      </c>
      <c r="B1355">
        <v>5.0990895999999998E-13</v>
      </c>
      <c r="C1355">
        <v>1.2371972999999999E-13</v>
      </c>
      <c r="D1355">
        <v>1.7171604999999999E-13</v>
      </c>
      <c r="E1355">
        <v>9.0762260000000006E-14</v>
      </c>
      <c r="F1355">
        <v>1.2785343000000001E-13</v>
      </c>
      <c r="G1355">
        <v>2.2239135E-13</v>
      </c>
      <c r="H1355">
        <v>2.3530326000000001E-13</v>
      </c>
      <c r="I1355">
        <v>3.1303638000000002E-13</v>
      </c>
      <c r="J1355">
        <v>4.1730857999999999E-13</v>
      </c>
      <c r="K1355">
        <v>6.6890420000000001E-13</v>
      </c>
      <c r="L1355">
        <v>7.3223047000000003E-13</v>
      </c>
      <c r="M1355">
        <v>1.0503675000000001E-12</v>
      </c>
      <c r="N1355">
        <v>1.6310274999999999E-12</v>
      </c>
      <c r="O1355">
        <v>1.3648057000000001E-12</v>
      </c>
      <c r="P1355">
        <v>1.9715594000000002E-12</v>
      </c>
      <c r="Q1355">
        <v>2.3062132000000002E-5</v>
      </c>
      <c r="R1355">
        <v>1.5696159999999999E-4</v>
      </c>
      <c r="S1355" t="s">
        <v>0</v>
      </c>
      <c r="T1355">
        <v>3.4392799999999999E-12</v>
      </c>
      <c r="U1355">
        <v>1.1304739E-12</v>
      </c>
      <c r="V1355">
        <v>7.1363954000000003E-13</v>
      </c>
      <c r="W1355">
        <v>8.2693080000000005E-13</v>
      </c>
      <c r="X1355">
        <v>7.1234825999999997E-13</v>
      </c>
      <c r="Y1355">
        <v>3.7396932999999998E-13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>
        <v>8.2239629999999997E-4</v>
      </c>
      <c r="AG1355">
        <v>3.6367923000000003E-11</v>
      </c>
      <c r="AH1355">
        <v>1.3200255E-11</v>
      </c>
      <c r="AI1355">
        <v>2.2228640999999999E-4</v>
      </c>
      <c r="AJ1355">
        <v>1.4689262E-11</v>
      </c>
    </row>
    <row r="1356" spans="1:68" x14ac:dyDescent="0.25">
      <c r="A1356" t="s">
        <v>0</v>
      </c>
      <c r="B1356">
        <v>1.0173090000000001E-12</v>
      </c>
      <c r="C1356">
        <v>1.7350906999999999E-13</v>
      </c>
      <c r="D1356">
        <v>1.3698426999999999E-13</v>
      </c>
      <c r="E1356">
        <v>8.2434744E-14</v>
      </c>
      <c r="F1356">
        <v>9.6522053999999998E-14</v>
      </c>
      <c r="G1356">
        <v>1.7436725E-13</v>
      </c>
      <c r="H1356">
        <v>2.9447085999999998E-13</v>
      </c>
      <c r="I1356">
        <v>4.141095E-13</v>
      </c>
      <c r="J1356">
        <v>6.0607610000000005E-13</v>
      </c>
      <c r="K1356">
        <v>7.1315827000000003E-13</v>
      </c>
      <c r="L1356">
        <v>7.2766940000000003E-13</v>
      </c>
      <c r="M1356">
        <v>9.0652925000000005E-13</v>
      </c>
      <c r="N1356">
        <v>8.7056839999999998E-13</v>
      </c>
      <c r="O1356">
        <v>8.8671914000000001E-13</v>
      </c>
      <c r="P1356">
        <v>3.4057446999999999E-12</v>
      </c>
      <c r="Q1356">
        <v>4.2954724999999999E-4</v>
      </c>
      <c r="R1356" t="s">
        <v>0</v>
      </c>
      <c r="S1356">
        <v>2.1914777000000002E-12</v>
      </c>
      <c r="T1356">
        <v>8.7006632999999999E-13</v>
      </c>
      <c r="U1356">
        <v>3.7719215000000001E-13</v>
      </c>
      <c r="V1356">
        <v>4.5104726999999998E-13</v>
      </c>
      <c r="W1356">
        <v>4.7540019999999999E-13</v>
      </c>
      <c r="X1356">
        <v>4.5968546000000002E-13</v>
      </c>
      <c r="Y1356">
        <v>2.9288564E-13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>
        <v>8.3391054E-4</v>
      </c>
      <c r="AG1356">
        <v>5.1031516E-11</v>
      </c>
      <c r="AH1356">
        <v>9.7334950000000004E-4</v>
      </c>
      <c r="AI1356">
        <v>8.1727676999999999E-4</v>
      </c>
      <c r="AJ1356">
        <v>5.8474606999999997E-4</v>
      </c>
    </row>
    <row r="1357" spans="1:68" x14ac:dyDescent="0.25">
      <c r="A1357" t="s">
        <v>0</v>
      </c>
      <c r="B1357">
        <v>4.2792570000000004E-12</v>
      </c>
      <c r="C1357">
        <v>1.0342929999999999E-12</v>
      </c>
      <c r="D1357">
        <v>3.0562943999999998E-13</v>
      </c>
      <c r="E1357">
        <v>1.2967890999999999E-13</v>
      </c>
      <c r="F1357">
        <v>1.7832715999999999E-13</v>
      </c>
      <c r="G1357">
        <v>2.7041235E-13</v>
      </c>
      <c r="H1357">
        <v>3.6133367999999998E-13</v>
      </c>
      <c r="I1357">
        <v>4.601087E-13</v>
      </c>
      <c r="J1357">
        <v>4.8077265E-13</v>
      </c>
      <c r="K1357">
        <v>5.0499100000000002E-13</v>
      </c>
      <c r="L1357">
        <v>6.032817E-13</v>
      </c>
      <c r="M1357">
        <v>7.5857604000000004E-13</v>
      </c>
      <c r="N1357">
        <v>8.6787755000000003E-13</v>
      </c>
      <c r="O1357">
        <v>8.1076209999999997E-13</v>
      </c>
      <c r="P1357">
        <v>2.5612069E-12</v>
      </c>
      <c r="Q1357" t="s">
        <v>0</v>
      </c>
      <c r="R1357">
        <v>2.1387137000000002E-11</v>
      </c>
      <c r="S1357">
        <v>9.0828929999999996E-13</v>
      </c>
      <c r="T1357">
        <v>5.7660294999999997E-13</v>
      </c>
      <c r="U1357">
        <v>4.0348850000000002E-13</v>
      </c>
      <c r="V1357">
        <v>4.8392843999999997E-13</v>
      </c>
      <c r="W1357">
        <v>5.5696386999999995E-13</v>
      </c>
      <c r="X1357">
        <v>4.4629886999999999E-13</v>
      </c>
      <c r="Y1357">
        <v>5.5005127000000005E-13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>
        <v>1.0014918E-3</v>
      </c>
      <c r="AG1357">
        <v>8.1107099999999998E-11</v>
      </c>
      <c r="AH1357" t="s">
        <v>0</v>
      </c>
      <c r="AI1357">
        <v>1.1455944999999999E-3</v>
      </c>
      <c r="AJ1357">
        <v>8.9726599999999997E-4</v>
      </c>
    </row>
    <row r="1358" spans="1:68" x14ac:dyDescent="0.25">
      <c r="A1358" t="s">
        <v>0</v>
      </c>
      <c r="B1358">
        <v>9.2394960000000001E-12</v>
      </c>
      <c r="C1358">
        <v>2.99229E-12</v>
      </c>
      <c r="D1358">
        <v>6.4203053999999997E-13</v>
      </c>
      <c r="E1358">
        <v>2.4038772999999999E-13</v>
      </c>
      <c r="F1358">
        <v>2.0803313E-13</v>
      </c>
      <c r="G1358">
        <v>2.7267975000000001E-13</v>
      </c>
      <c r="H1358">
        <v>3.6024916E-13</v>
      </c>
      <c r="I1358">
        <v>4.5702515000000005E-13</v>
      </c>
      <c r="J1358">
        <v>4.2701936999999998E-13</v>
      </c>
      <c r="K1358">
        <v>4.2350514000000002E-13</v>
      </c>
      <c r="L1358">
        <v>5.4482200000000004E-13</v>
      </c>
      <c r="M1358">
        <v>5.9443980000000003E-13</v>
      </c>
      <c r="N1358">
        <v>5.2748860000000001E-13</v>
      </c>
      <c r="O1358">
        <v>7.1350726999999995E-13</v>
      </c>
      <c r="P1358" t="s">
        <v>0</v>
      </c>
      <c r="Q1358">
        <v>1.2527710000000001E-11</v>
      </c>
      <c r="R1358">
        <v>1.1699319E-11</v>
      </c>
      <c r="S1358">
        <v>4.2117340000000002E-12</v>
      </c>
      <c r="T1358">
        <v>9.4786239999999993E-13</v>
      </c>
      <c r="U1358">
        <v>5.0198319999999998E-13</v>
      </c>
      <c r="V1358">
        <v>5.4338174999999995E-13</v>
      </c>
      <c r="W1358">
        <v>6.6072089999999995E-13</v>
      </c>
      <c r="X1358">
        <v>6.4815075000000005E-13</v>
      </c>
      <c r="Y1358">
        <v>1.0877352E-12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>
        <v>2.7082794999999998E-3</v>
      </c>
      <c r="AG1358">
        <v>3.6186838E-4</v>
      </c>
      <c r="AH1358" t="s">
        <v>0</v>
      </c>
      <c r="AI1358" t="s">
        <v>0</v>
      </c>
      <c r="AJ1358" t="s">
        <v>0</v>
      </c>
    </row>
    <row r="1359" spans="1:68" x14ac:dyDescent="0.25">
      <c r="A1359" t="s">
        <v>0</v>
      </c>
      <c r="B1359" t="s">
        <v>0</v>
      </c>
      <c r="C1359">
        <v>5.3475436000000001E-12</v>
      </c>
      <c r="D1359">
        <v>7.9366384999999997E-13</v>
      </c>
      <c r="E1359">
        <v>2.6538597E-13</v>
      </c>
      <c r="F1359">
        <v>2.0815985999999999E-13</v>
      </c>
      <c r="G1359">
        <v>3.6046393999999998E-13</v>
      </c>
      <c r="H1359">
        <v>4.5712710000000003E-13</v>
      </c>
      <c r="I1359">
        <v>5.4325732999999996E-13</v>
      </c>
      <c r="J1359">
        <v>5.75423E-13</v>
      </c>
      <c r="K1359">
        <v>5.508134E-13</v>
      </c>
      <c r="L1359">
        <v>6.3557990000000005E-13</v>
      </c>
      <c r="M1359">
        <v>5.7372975999999996E-13</v>
      </c>
      <c r="N1359">
        <v>4.2934701E-13</v>
      </c>
      <c r="O1359">
        <v>7.5999259999999996E-13</v>
      </c>
      <c r="P1359" t="s">
        <v>0</v>
      </c>
      <c r="Q1359">
        <v>1.3911719000000001E-11</v>
      </c>
      <c r="R1359">
        <v>8.9788905000000002E-12</v>
      </c>
      <c r="S1359">
        <v>5.1184754999999996E-12</v>
      </c>
      <c r="T1359">
        <v>9.8940070000000001E-13</v>
      </c>
      <c r="U1359">
        <v>6.2813734999999997E-13</v>
      </c>
      <c r="V1359">
        <v>7.6345999999999996E-13</v>
      </c>
      <c r="W1359">
        <v>9.5970560000000004E-13</v>
      </c>
      <c r="X1359">
        <v>9.220075E-13</v>
      </c>
      <c r="Y1359">
        <v>2.067748E-12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>
        <v>2.8047221999999998E-7</v>
      </c>
      <c r="AG1359">
        <v>1.4255680000000001E-3</v>
      </c>
      <c r="AH1359" t="s">
        <v>0</v>
      </c>
      <c r="AI1359" t="s">
        <v>0</v>
      </c>
      <c r="AJ1359" t="s">
        <v>0</v>
      </c>
    </row>
    <row r="1360" spans="1:68" x14ac:dyDescent="0.25">
      <c r="A1360" t="s">
        <v>0</v>
      </c>
      <c r="B1360" t="s">
        <v>0</v>
      </c>
      <c r="C1360">
        <v>2.9345579000000002E-4</v>
      </c>
      <c r="D1360">
        <v>1.3980811999999999E-12</v>
      </c>
      <c r="E1360">
        <v>2.0756473E-13</v>
      </c>
      <c r="F1360">
        <v>6.4317559999999995E-14</v>
      </c>
      <c r="G1360">
        <v>6.759213E-14</v>
      </c>
      <c r="H1360">
        <v>1.4455064000000001E-13</v>
      </c>
      <c r="I1360">
        <v>2.6429163E-13</v>
      </c>
      <c r="J1360">
        <v>3.5801935999999999E-13</v>
      </c>
      <c r="K1360">
        <v>5.8875309999999996E-13</v>
      </c>
      <c r="L1360">
        <v>7.2137110000000001E-13</v>
      </c>
      <c r="M1360">
        <v>6.7652210000000003E-13</v>
      </c>
      <c r="N1360">
        <v>6.9168624000000002E-13</v>
      </c>
      <c r="O1360">
        <v>1.5594756E-12</v>
      </c>
      <c r="P1360" t="s">
        <v>0</v>
      </c>
      <c r="Q1360">
        <v>2.2611354E-11</v>
      </c>
      <c r="R1360">
        <v>6.2744744000000001E-12</v>
      </c>
      <c r="S1360">
        <v>2.9822060000000002E-12</v>
      </c>
      <c r="T1360">
        <v>6.5526874999999998E-13</v>
      </c>
      <c r="U1360">
        <v>5.4792330000000004E-13</v>
      </c>
      <c r="V1360">
        <v>7.4879830000000003E-13</v>
      </c>
      <c r="W1360">
        <v>1.1803839000000001E-12</v>
      </c>
      <c r="X1360">
        <v>1.2836488E-12</v>
      </c>
      <c r="Y1360">
        <v>1.0560002000000001E-12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</row>
    <row r="1361" spans="1:68" x14ac:dyDescent="0.25">
      <c r="A1361" t="s">
        <v>0</v>
      </c>
      <c r="B1361" t="s">
        <v>0</v>
      </c>
      <c r="C1361">
        <v>2.4816391999999999E-12</v>
      </c>
      <c r="D1361">
        <v>9.2551330000000005E-12</v>
      </c>
      <c r="E1361">
        <v>1.5565635999999999E-11</v>
      </c>
      <c r="F1361">
        <v>1.22358105E-11</v>
      </c>
      <c r="G1361">
        <v>9.0616329999999997E-12</v>
      </c>
      <c r="H1361">
        <v>6.0444306000000003E-12</v>
      </c>
      <c r="I1361">
        <v>2.4763926E-12</v>
      </c>
      <c r="J1361">
        <v>1.3057081E-12</v>
      </c>
      <c r="K1361">
        <v>6.3656074000000001E-13</v>
      </c>
      <c r="L1361">
        <v>3.8512614999999999E-13</v>
      </c>
      <c r="M1361">
        <v>6.1645583000000004E-13</v>
      </c>
      <c r="N1361">
        <v>1.7677714000000001E-12</v>
      </c>
      <c r="O1361">
        <v>2.9234413999999999E-12</v>
      </c>
      <c r="P1361" t="s">
        <v>0</v>
      </c>
      <c r="Q1361" t="s">
        <v>0</v>
      </c>
      <c r="R1361" t="s">
        <v>0</v>
      </c>
      <c r="S1361">
        <v>4.338759E-4</v>
      </c>
      <c r="T1361">
        <v>1.9813214999999999E-11</v>
      </c>
      <c r="U1361">
        <v>1.0887723E-11</v>
      </c>
      <c r="V1361">
        <v>2.2237173000000002E-12</v>
      </c>
      <c r="W1361">
        <v>4.2537115999999998E-13</v>
      </c>
      <c r="X1361">
        <v>2.0083982E-12</v>
      </c>
      <c r="Y1361">
        <v>1.3298952999999999E-12</v>
      </c>
      <c r="Z1361" t="s">
        <v>0</v>
      </c>
      <c r="AA1361" t="s">
        <v>0</v>
      </c>
      <c r="AB1361">
        <v>5.2896455000000001E-14</v>
      </c>
      <c r="AC1361">
        <v>2.1160831999999999E-13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</row>
    <row r="1362" spans="1:68" x14ac:dyDescent="0.25">
      <c r="A1362" t="s">
        <v>0</v>
      </c>
      <c r="B1362" t="s">
        <v>0</v>
      </c>
      <c r="C1362" t="s">
        <v>0</v>
      </c>
      <c r="D1362">
        <v>1.4432477E-3</v>
      </c>
      <c r="E1362">
        <v>1.244081E-3</v>
      </c>
      <c r="F1362">
        <v>1.0517429999999999E-3</v>
      </c>
      <c r="G1362">
        <v>7.6837119999999997E-4</v>
      </c>
      <c r="H1362">
        <v>6.5690937000000005E-4</v>
      </c>
      <c r="I1362">
        <v>3.8084757000000002E-4</v>
      </c>
      <c r="J1362">
        <v>1.0540285399999999E-4</v>
      </c>
      <c r="K1362">
        <v>2.6820023999999999E-11</v>
      </c>
      <c r="L1362">
        <v>8.7524550000000008E-12</v>
      </c>
      <c r="M1362">
        <v>3.2882289999999998E-12</v>
      </c>
      <c r="N1362">
        <v>3.4341955999999999E-12</v>
      </c>
      <c r="O1362" t="s">
        <v>0</v>
      </c>
      <c r="P1362" t="s">
        <v>0</v>
      </c>
      <c r="Q1362" t="s">
        <v>0</v>
      </c>
      <c r="R1362" t="s">
        <v>0</v>
      </c>
      <c r="S1362">
        <v>3.2748289999999999E-3</v>
      </c>
      <c r="T1362">
        <v>2.7138890000000001E-3</v>
      </c>
      <c r="U1362">
        <v>1.8868665E-3</v>
      </c>
      <c r="V1362">
        <v>8.6421904E-4</v>
      </c>
      <c r="W1362">
        <v>1.5359279E-6</v>
      </c>
      <c r="X1362">
        <v>4.6827155999999999E-12</v>
      </c>
      <c r="Y1362">
        <v>5.0774009999999999E-12</v>
      </c>
      <c r="Z1362">
        <v>1.5272015000000001E-12</v>
      </c>
      <c r="AA1362">
        <v>6.6392123000000001E-13</v>
      </c>
      <c r="AB1362">
        <v>2.9386478999999998E-13</v>
      </c>
      <c r="AC1362">
        <v>2.9457149999999998E-13</v>
      </c>
      <c r="AD1362">
        <v>8.7873569999999997E-14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</row>
    <row r="1363" spans="1:68" x14ac:dyDescent="0.25">
      <c r="A1363" t="s">
        <v>0</v>
      </c>
      <c r="B1363" t="s">
        <v>0</v>
      </c>
      <c r="C1363" t="s">
        <v>0</v>
      </c>
      <c r="D1363">
        <v>3.8147275000000001E-3</v>
      </c>
      <c r="E1363">
        <v>2.6341026999999999E-3</v>
      </c>
      <c r="F1363">
        <v>2.3729668000000001E-3</v>
      </c>
      <c r="G1363">
        <v>2.2484642E-3</v>
      </c>
      <c r="H1363">
        <v>1.9866812999999998E-3</v>
      </c>
      <c r="I1363">
        <v>1.7587903E-3</v>
      </c>
      <c r="J1363">
        <v>1.3779483E-3</v>
      </c>
      <c r="K1363">
        <v>9.8751120000000001E-4</v>
      </c>
      <c r="L1363">
        <v>2.5523145000000001E-4</v>
      </c>
      <c r="M1363">
        <v>1.7020808000000001E-11</v>
      </c>
      <c r="N1363">
        <v>5.0568547000000001E-12</v>
      </c>
      <c r="O1363" t="s">
        <v>0</v>
      </c>
      <c r="P1363" t="s">
        <v>0</v>
      </c>
      <c r="Q1363" t="s">
        <v>0</v>
      </c>
      <c r="R1363" t="s">
        <v>0</v>
      </c>
      <c r="S1363">
        <v>4.2119697000000001E-3</v>
      </c>
      <c r="T1363">
        <v>3.8278169999999999E-3</v>
      </c>
      <c r="U1363">
        <v>3.617954E-3</v>
      </c>
      <c r="V1363">
        <v>2.6608514999999998E-3</v>
      </c>
      <c r="W1363">
        <v>1.9999237E-3</v>
      </c>
      <c r="X1363">
        <v>6.0416059999999995E-4</v>
      </c>
      <c r="Y1363">
        <v>1.38602775E-11</v>
      </c>
      <c r="Z1363" t="s">
        <v>0</v>
      </c>
      <c r="AA1363">
        <v>7.7996719999999996E-13</v>
      </c>
      <c r="AB1363">
        <v>5.1098866000000004E-13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</row>
    <row r="1364" spans="1:68" x14ac:dyDescent="0.25">
      <c r="A1364" t="s">
        <v>0</v>
      </c>
      <c r="B1364" t="s">
        <v>0</v>
      </c>
      <c r="C1364" t="s">
        <v>0</v>
      </c>
      <c r="D1364">
        <v>3.9058002000000001E-3</v>
      </c>
      <c r="E1364">
        <v>2.7271295000000002E-3</v>
      </c>
      <c r="F1364">
        <v>2.7776620999999998E-3</v>
      </c>
      <c r="G1364">
        <v>2.6459142000000001E-3</v>
      </c>
      <c r="H1364">
        <v>2.5739718999999999E-3</v>
      </c>
      <c r="I1364">
        <v>2.3990717999999999E-3</v>
      </c>
      <c r="J1364">
        <v>2.2022320000000001E-3</v>
      </c>
      <c r="K1364">
        <v>1.7934288E-3</v>
      </c>
      <c r="L1364">
        <v>1.0322825E-3</v>
      </c>
      <c r="M1364">
        <v>8.5932420000000006E-8</v>
      </c>
      <c r="N1364">
        <v>1.0132858E-11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>
        <v>5.1380986999999996E-3</v>
      </c>
      <c r="U1364">
        <v>4.1605024999999997E-3</v>
      </c>
      <c r="V1364">
        <v>4.2838234999999997E-3</v>
      </c>
      <c r="W1364">
        <v>3.8105461000000002E-3</v>
      </c>
      <c r="X1364">
        <v>2.6317856E-3</v>
      </c>
      <c r="Y1364">
        <v>6.5780076000000005E-4</v>
      </c>
      <c r="Z1364">
        <v>2.5706004999999999E-11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</row>
    <row r="1365" spans="1:68" x14ac:dyDescent="0.25">
      <c r="A1365" t="s">
        <v>0</v>
      </c>
      <c r="B1365" t="s">
        <v>0</v>
      </c>
      <c r="C1365" t="s">
        <v>0</v>
      </c>
      <c r="D1365" t="s">
        <v>0</v>
      </c>
      <c r="E1365">
        <v>2.4498340000000001E-3</v>
      </c>
      <c r="F1365">
        <v>2.7148423E-3</v>
      </c>
      <c r="G1365">
        <v>2.752975E-3</v>
      </c>
      <c r="H1365">
        <v>2.4524481999999999E-3</v>
      </c>
      <c r="I1365">
        <v>2.6476797999999998E-3</v>
      </c>
      <c r="J1365">
        <v>2.6144957999999999E-3</v>
      </c>
      <c r="K1365">
        <v>2.3701083999999998E-3</v>
      </c>
      <c r="L1365">
        <v>1.4012766999999999E-3</v>
      </c>
      <c r="M1365">
        <v>1.15284245E-4</v>
      </c>
      <c r="N1365">
        <v>2.1040127999999999E-11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>
        <v>5.3436207000000001E-3</v>
      </c>
      <c r="V1365">
        <v>5.1284436999999997E-3</v>
      </c>
      <c r="W1365">
        <v>4.8661395E-3</v>
      </c>
      <c r="X1365">
        <v>3.9530527000000001E-3</v>
      </c>
      <c r="Y1365">
        <v>1.9387620999999999E-3</v>
      </c>
      <c r="Z1365">
        <v>6.0878177E-5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</row>
    <row r="1366" spans="1:68" x14ac:dyDescent="0.25">
      <c r="A1366" t="s">
        <v>0</v>
      </c>
      <c r="B1366" t="s">
        <v>0</v>
      </c>
      <c r="C1366" t="s">
        <v>0</v>
      </c>
      <c r="D1366" t="s">
        <v>0</v>
      </c>
      <c r="E1366">
        <v>1.1578226E-4</v>
      </c>
      <c r="F1366">
        <v>1.8652422999999999E-3</v>
      </c>
      <c r="G1366">
        <v>1.3939237000000001E-3</v>
      </c>
      <c r="H1366">
        <v>6.1609079999999997E-4</v>
      </c>
      <c r="I1366">
        <v>1.5584601E-3</v>
      </c>
      <c r="J1366">
        <v>3.4383354E-3</v>
      </c>
      <c r="K1366">
        <v>2.0677291E-3</v>
      </c>
      <c r="L1366">
        <v>1.1818382E-3</v>
      </c>
      <c r="M1366">
        <v>2.1309894999999999E-11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>
        <v>5.3017367999999999E-3</v>
      </c>
      <c r="V1366">
        <v>5.2558969999999998E-3</v>
      </c>
      <c r="W1366">
        <v>4.8307334000000004E-3</v>
      </c>
      <c r="X1366">
        <v>4.1270539999999998E-3</v>
      </c>
      <c r="Y1366">
        <v>2.6289186999999999E-3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</row>
    <row r="1367" spans="1:68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>
        <v>3.8891556000000002E-4</v>
      </c>
      <c r="H1367">
        <v>3.8728402999999999E-4</v>
      </c>
      <c r="I1367">
        <v>6.6446495000000003E-4</v>
      </c>
      <c r="J1367">
        <v>1.8594319E-3</v>
      </c>
      <c r="K1367">
        <v>3.2037899999999997E-10</v>
      </c>
      <c r="L1367">
        <v>6.9610069999999994E-11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>
        <v>3.1610888000000001E-3</v>
      </c>
      <c r="V1367">
        <v>3.7522544000000001E-3</v>
      </c>
      <c r="W1367">
        <v>1.8720601000000001E-3</v>
      </c>
      <c r="X1367">
        <v>2.100626E-3</v>
      </c>
      <c r="Y1367">
        <v>2.4285758000000001E-4</v>
      </c>
      <c r="Z1367">
        <v>7.6894699999999998E-8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</row>
    <row r="1368" spans="1:68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>
        <v>1.4927432999999998E-11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>
        <v>7.6012600000000006E-11</v>
      </c>
      <c r="U1368">
        <v>2.4947055999999998E-10</v>
      </c>
      <c r="V1368" t="s">
        <v>0</v>
      </c>
      <c r="W1368" t="s">
        <v>0</v>
      </c>
      <c r="X1368">
        <v>3.7571717E-12</v>
      </c>
      <c r="Y1368">
        <v>1.5135319999999999E-11</v>
      </c>
      <c r="Z1368">
        <v>2.0922891999999999E-11</v>
      </c>
      <c r="AA1368">
        <v>2.5613144000000002E-11</v>
      </c>
      <c r="AB1368">
        <v>1.9362906999999999E-11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</row>
    <row r="1369" spans="1:68" x14ac:dyDescent="0.25">
      <c r="A1369">
        <v>8.0576010000000005E-12</v>
      </c>
      <c r="B1369">
        <v>1.0511639E-11</v>
      </c>
      <c r="C1369">
        <v>9.2130150000000002E-12</v>
      </c>
      <c r="D1369">
        <v>9.5272449999999994E-12</v>
      </c>
      <c r="E1369">
        <v>9.05003E-12</v>
      </c>
      <c r="F1369">
        <v>9.0111620000000001E-12</v>
      </c>
      <c r="G1369">
        <v>9.0489220000000001E-12</v>
      </c>
      <c r="H1369">
        <v>8.9822454999999998E-12</v>
      </c>
      <c r="I1369">
        <v>8.9313699999999993E-12</v>
      </c>
      <c r="J1369">
        <v>8.6495915000000006E-12</v>
      </c>
      <c r="K1369">
        <v>8.585439E-12</v>
      </c>
      <c r="L1369">
        <v>8.4235770000000002E-12</v>
      </c>
      <c r="M1369">
        <v>8.3636139999999996E-12</v>
      </c>
      <c r="N1369">
        <v>8.0369139999999994E-12</v>
      </c>
      <c r="O1369">
        <v>9.3671815000000005E-12</v>
      </c>
      <c r="P1369">
        <v>1.0494312E-11</v>
      </c>
      <c r="Q1369">
        <v>1.0697159000000001E-11</v>
      </c>
      <c r="R1369">
        <v>1.0624939000000001E-11</v>
      </c>
      <c r="S1369">
        <v>1.3526911E-11</v>
      </c>
      <c r="T1369">
        <v>1.6857870999999999E-11</v>
      </c>
      <c r="U1369" t="s">
        <v>0</v>
      </c>
      <c r="V1369" t="s">
        <v>0</v>
      </c>
      <c r="W1369" t="s">
        <v>0</v>
      </c>
      <c r="X1369" t="s">
        <v>0</v>
      </c>
      <c r="Y1369">
        <v>6.4933094E-12</v>
      </c>
      <c r="Z1369">
        <v>1.1177392000000001E-11</v>
      </c>
      <c r="AA1369">
        <v>1.0744235E-11</v>
      </c>
      <c r="AB1369">
        <v>1.6255569999999999E-11</v>
      </c>
      <c r="AC1369">
        <v>1.2706182999999999E-11</v>
      </c>
      <c r="AD1369">
        <v>9.5279635000000005E-12</v>
      </c>
      <c r="AE1369">
        <v>1.159284E-11</v>
      </c>
      <c r="AF1369">
        <v>1.0002216000000001E-11</v>
      </c>
      <c r="AG1369">
        <v>8.6100999999999994E-12</v>
      </c>
      <c r="AH1369">
        <v>9.4091849999999994E-12</v>
      </c>
      <c r="AI1369">
        <v>8.9019830000000005E-12</v>
      </c>
      <c r="AJ1369">
        <v>7.8126719999999996E-12</v>
      </c>
    </row>
    <row r="1371" spans="1:68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M1371" s="21"/>
      <c r="AN1371" s="21"/>
      <c r="AO1371" s="21"/>
      <c r="AP1371" s="21"/>
      <c r="AR1371" s="21"/>
      <c r="AS1371" s="21"/>
      <c r="AT1371" s="2" t="s">
        <v>32</v>
      </c>
    </row>
    <row r="1372" spans="1:68" x14ac:dyDescent="0.25">
      <c r="A1372" t="s">
        <v>0</v>
      </c>
      <c r="B1372">
        <v>5.1068109999999999E-11</v>
      </c>
      <c r="C1372">
        <v>6.4374419999999999E-11</v>
      </c>
      <c r="D1372">
        <v>2.3916616000000002E-10</v>
      </c>
      <c r="E1372">
        <v>2.6355437000000001E-10</v>
      </c>
      <c r="F1372">
        <v>2.1283918E-10</v>
      </c>
      <c r="G1372">
        <v>2.0550045E-10</v>
      </c>
      <c r="H1372">
        <v>1.4806982000000001E-10</v>
      </c>
      <c r="I1372">
        <v>2.4397392000000003E-10</v>
      </c>
      <c r="J1372">
        <v>2.6686499999999999E-10</v>
      </c>
      <c r="K1372">
        <v>4.7853256000000001E-11</v>
      </c>
      <c r="L1372">
        <v>2.6988739999999998E-10</v>
      </c>
      <c r="M1372">
        <v>2.7641775000000002E-10</v>
      </c>
      <c r="N1372">
        <v>2.6468572E-10</v>
      </c>
      <c r="O1372">
        <v>4.5638029999999997E-11</v>
      </c>
      <c r="P1372">
        <v>3.3929372999999999E-11</v>
      </c>
      <c r="Q1372">
        <v>3.752399E-11</v>
      </c>
      <c r="R1372">
        <v>4.5100613999999997E-11</v>
      </c>
      <c r="S1372">
        <v>3.0698772999999997E-11</v>
      </c>
      <c r="T1372">
        <v>3.9758266000000001E-11</v>
      </c>
      <c r="U1372">
        <v>5.3544853E-11</v>
      </c>
      <c r="V1372">
        <v>3.1996857000000001E-11</v>
      </c>
      <c r="W1372">
        <v>4.0787100000000002E-11</v>
      </c>
      <c r="X1372">
        <v>3.1342695999999997E-11</v>
      </c>
      <c r="Y1372">
        <v>2.6346836000000001E-11</v>
      </c>
      <c r="Z1372">
        <v>2.8299305999999999E-11</v>
      </c>
      <c r="AA1372">
        <v>3.9322045999999998E-11</v>
      </c>
      <c r="AB1372">
        <v>5.4456629999999998E-11</v>
      </c>
      <c r="AC1372">
        <v>4.0883389999999998E-11</v>
      </c>
      <c r="AD1372">
        <v>5.8258605999999998E-11</v>
      </c>
      <c r="AE1372">
        <v>5.7659245000000001E-11</v>
      </c>
      <c r="AF1372">
        <v>6.5124364000000003E-11</v>
      </c>
      <c r="AG1372">
        <v>3.0478999999999999E-11</v>
      </c>
      <c r="AH1372">
        <v>5.3234136000000003E-11</v>
      </c>
      <c r="AI1372">
        <v>4.8996339999999999E-11</v>
      </c>
      <c r="AJ1372" t="s">
        <v>0</v>
      </c>
      <c r="AM1372" s="23" t="s">
        <v>1</v>
      </c>
      <c r="AN1372" s="21"/>
      <c r="AO1372" s="21">
        <f>SUM(A1405:AJ1406)/40</f>
        <v>1.7147504115000003E-11</v>
      </c>
      <c r="AP1372" s="21"/>
      <c r="AQ1372" s="21"/>
      <c r="AR1372" s="23" t="s">
        <v>1</v>
      </c>
      <c r="AS1372" s="21"/>
      <c r="AT1372" s="36">
        <f>((AO1372-AO$3)*100)/AO$3</f>
        <v>-44.863551144121587</v>
      </c>
      <c r="AU1372" s="21"/>
    </row>
    <row r="1373" spans="1:68" x14ac:dyDescent="0.25">
      <c r="A1373">
        <v>1.9786974999999999E-3</v>
      </c>
      <c r="B1373">
        <v>1.9816553999999998E-3</v>
      </c>
      <c r="C1373">
        <v>1.8232984E-3</v>
      </c>
      <c r="D1373">
        <v>1.8860559000000001E-3</v>
      </c>
      <c r="E1373">
        <v>1.724181E-3</v>
      </c>
      <c r="F1373">
        <v>1.439987E-3</v>
      </c>
      <c r="G1373">
        <v>1.0785928E-3</v>
      </c>
      <c r="H1373">
        <v>8.963943E-4</v>
      </c>
      <c r="I1373">
        <v>1.2558262000000001E-3</v>
      </c>
      <c r="J1373">
        <v>1.3359896999999999E-3</v>
      </c>
      <c r="K1373">
        <v>1.3454687000000001E-3</v>
      </c>
      <c r="L1373">
        <v>1.3048154999999999E-3</v>
      </c>
      <c r="M1373">
        <v>1.2563097E-3</v>
      </c>
      <c r="N1373">
        <v>1.2887431E-3</v>
      </c>
      <c r="O1373">
        <v>1.3278490000000001E-3</v>
      </c>
      <c r="P1373">
        <v>1.3418758E-3</v>
      </c>
      <c r="Q1373">
        <v>1.2214996E-3</v>
      </c>
      <c r="R1373">
        <v>8.0940115999999997E-4</v>
      </c>
      <c r="S1373">
        <v>9.9810270000000008E-7</v>
      </c>
      <c r="T1373">
        <v>1.3711163E-3</v>
      </c>
      <c r="U1373">
        <v>9.1771460000000002E-4</v>
      </c>
      <c r="V1373">
        <v>4.7175202999999998E-7</v>
      </c>
      <c r="W1373">
        <v>2.4872559999999999E-9</v>
      </c>
      <c r="X1373">
        <v>6.0963186000000003E-9</v>
      </c>
      <c r="Y1373">
        <v>5.1113679999999998E-4</v>
      </c>
      <c r="Z1373">
        <v>1.3206232E-3</v>
      </c>
      <c r="AA1373">
        <v>1.428288E-3</v>
      </c>
      <c r="AB1373">
        <v>1.1460463000000001E-3</v>
      </c>
      <c r="AC1373">
        <v>9.8591799999999991E-4</v>
      </c>
      <c r="AD1373">
        <v>1.3406916E-3</v>
      </c>
      <c r="AE1373">
        <v>1.6848010000000001E-3</v>
      </c>
      <c r="AF1373">
        <v>1.5087569000000001E-3</v>
      </c>
      <c r="AG1373">
        <v>1.3252856E-3</v>
      </c>
      <c r="AH1373">
        <v>1.529257E-3</v>
      </c>
      <c r="AI1373">
        <v>1.4277750000000001E-3</v>
      </c>
      <c r="AJ1373">
        <v>1.7115372E-3</v>
      </c>
      <c r="AM1373" s="23" t="s">
        <v>2</v>
      </c>
      <c r="AN1373" s="21"/>
      <c r="AO1373" s="21">
        <f>SUM(A1371:AJ1372)/34</f>
        <v>1.0140105902941173E-10</v>
      </c>
      <c r="AP1373" s="21"/>
      <c r="AQ1373" s="21"/>
      <c r="AR1373" s="23" t="s">
        <v>2</v>
      </c>
      <c r="AS1373" s="21"/>
      <c r="AT1373" s="2">
        <f>((AO1373-AO$4)*100)/AO$4</f>
        <v>87.037978309356859</v>
      </c>
    </row>
    <row r="1374" spans="1:68" x14ac:dyDescent="0.25">
      <c r="A1374">
        <v>3.9867460000000002E-3</v>
      </c>
      <c r="B1374">
        <v>3.9095830000000003E-3</v>
      </c>
      <c r="C1374">
        <v>3.8214960000000002E-3</v>
      </c>
      <c r="D1374">
        <v>3.8877122999999999E-3</v>
      </c>
      <c r="E1374">
        <v>3.7703026999999999E-3</v>
      </c>
      <c r="F1374">
        <v>3.5615213999999999E-3</v>
      </c>
      <c r="G1374">
        <v>3.6494033E-3</v>
      </c>
      <c r="H1374">
        <v>3.692575E-3</v>
      </c>
      <c r="I1374">
        <v>3.9774006999999997E-3</v>
      </c>
      <c r="J1374">
        <v>4.1871355000000004E-3</v>
      </c>
      <c r="K1374">
        <v>4.1758474E-3</v>
      </c>
      <c r="L1374">
        <v>4.0485069999999998E-3</v>
      </c>
      <c r="M1374">
        <v>4.0012946999999997E-3</v>
      </c>
      <c r="N1374">
        <v>3.9110480000000003E-3</v>
      </c>
      <c r="O1374">
        <v>3.7944865999999999E-3</v>
      </c>
      <c r="P1374">
        <v>3.7284229999999998E-3</v>
      </c>
      <c r="Q1374">
        <v>3.5984963000000002E-3</v>
      </c>
      <c r="R1374">
        <v>3.4220980000000002E-3</v>
      </c>
      <c r="S1374">
        <v>2.6662836E-3</v>
      </c>
      <c r="T1374">
        <v>2.9942645000000001E-3</v>
      </c>
      <c r="U1374">
        <v>3.5513858000000001E-3</v>
      </c>
      <c r="V1374">
        <v>3.9191030000000002E-3</v>
      </c>
      <c r="W1374">
        <v>3.8844677999999998E-3</v>
      </c>
      <c r="X1374">
        <v>3.8716174000000001E-3</v>
      </c>
      <c r="Y1374">
        <v>3.8751836000000001E-3</v>
      </c>
      <c r="Z1374">
        <v>3.8581334999999999E-3</v>
      </c>
      <c r="AA1374">
        <v>3.8655667999999998E-3</v>
      </c>
      <c r="AB1374">
        <v>3.8361875000000002E-3</v>
      </c>
      <c r="AC1374">
        <v>3.8595564999999998E-3</v>
      </c>
      <c r="AD1374">
        <v>3.8918687E-3</v>
      </c>
      <c r="AE1374">
        <v>3.9669839999999998E-3</v>
      </c>
      <c r="AF1374">
        <v>3.9823246E-3</v>
      </c>
      <c r="AG1374">
        <v>3.9747250000000001E-3</v>
      </c>
      <c r="AH1374">
        <v>4.0356810000000002E-3</v>
      </c>
      <c r="AI1374">
        <v>3.9876737000000004E-3</v>
      </c>
      <c r="AJ1374">
        <v>3.9885279999999999E-3</v>
      </c>
      <c r="AM1374" s="26" t="s">
        <v>5</v>
      </c>
      <c r="AN1374" s="21"/>
      <c r="AO1374" s="21">
        <f>SUM(A1403:AJ1404)/26</f>
        <v>1.8600850033566355E-3</v>
      </c>
      <c r="AP1374" s="21"/>
      <c r="AQ1374" s="21"/>
      <c r="AR1374" s="26" t="s">
        <v>5</v>
      </c>
      <c r="AS1374" s="21"/>
      <c r="AT1374" s="2">
        <f>((AO1374-AO$5)*100)/AO$5</f>
        <v>-12.421289635032252</v>
      </c>
      <c r="AZ1374" s="51"/>
      <c r="BA1374" s="51"/>
      <c r="BB1374" s="51"/>
      <c r="BC1374" s="51"/>
      <c r="BD1374" s="51"/>
      <c r="BE1374" s="51"/>
      <c r="BF1374" s="51"/>
      <c r="BG1374" s="51"/>
      <c r="BH1374" s="51"/>
      <c r="BI1374" s="51"/>
      <c r="BJ1374" s="51"/>
      <c r="BK1374" s="51"/>
      <c r="BL1374" s="51"/>
      <c r="BM1374" s="49" t="s">
        <v>54</v>
      </c>
      <c r="BN1374" s="49"/>
      <c r="BO1374" s="49"/>
      <c r="BP1374" s="49"/>
    </row>
    <row r="1375" spans="1:68" x14ac:dyDescent="0.25">
      <c r="A1375">
        <v>3.9910837000000001E-3</v>
      </c>
      <c r="B1375">
        <v>3.9245829999999997E-3</v>
      </c>
      <c r="C1375">
        <v>3.9076069999999996E-3</v>
      </c>
      <c r="D1375">
        <v>3.9383457E-3</v>
      </c>
      <c r="E1375">
        <v>3.8475355000000002E-3</v>
      </c>
      <c r="F1375">
        <v>3.6939605999999998E-3</v>
      </c>
      <c r="G1375">
        <v>3.6291104999999998E-3</v>
      </c>
      <c r="H1375">
        <v>3.7164962999999998E-3</v>
      </c>
      <c r="I1375">
        <v>4.0588810000000003E-3</v>
      </c>
      <c r="J1375">
        <v>4.1699978000000002E-3</v>
      </c>
      <c r="K1375">
        <v>4.0422063000000001E-3</v>
      </c>
      <c r="L1375">
        <v>3.8099537999999999E-3</v>
      </c>
      <c r="M1375">
        <v>3.7050759999999999E-3</v>
      </c>
      <c r="N1375">
        <v>3.7202502000000001E-3</v>
      </c>
      <c r="O1375">
        <v>3.6855915E-3</v>
      </c>
      <c r="P1375">
        <v>3.5671845999999999E-3</v>
      </c>
      <c r="Q1375">
        <v>3.5148250000000001E-3</v>
      </c>
      <c r="R1375">
        <v>3.3478744E-3</v>
      </c>
      <c r="S1375">
        <v>2.7115985000000001E-3</v>
      </c>
      <c r="T1375" t="s">
        <v>0</v>
      </c>
      <c r="U1375">
        <v>4.3140840000000001E-3</v>
      </c>
      <c r="V1375">
        <v>4.3214116999999996E-3</v>
      </c>
      <c r="W1375">
        <v>4.3402099999999997E-3</v>
      </c>
      <c r="X1375">
        <v>4.2457780000000004E-3</v>
      </c>
      <c r="Y1375">
        <v>4.1911459999999998E-3</v>
      </c>
      <c r="Z1375">
        <v>4.1480516E-3</v>
      </c>
      <c r="AA1375">
        <v>4.0147630000000002E-3</v>
      </c>
      <c r="AB1375">
        <v>3.9609674999999999E-3</v>
      </c>
      <c r="AC1375">
        <v>3.9787683999999999E-3</v>
      </c>
      <c r="AD1375">
        <v>4.0970384E-3</v>
      </c>
      <c r="AE1375">
        <v>4.3457312999999999E-3</v>
      </c>
      <c r="AF1375">
        <v>4.2816475000000001E-3</v>
      </c>
      <c r="AG1375">
        <v>4.0108820000000003E-3</v>
      </c>
      <c r="AH1375">
        <v>3.9864113000000001E-3</v>
      </c>
      <c r="AI1375">
        <v>3.9563790000000003E-3</v>
      </c>
      <c r="AJ1375">
        <v>4.0010699999999998E-3</v>
      </c>
      <c r="AM1375" s="26" t="s">
        <v>8</v>
      </c>
      <c r="AN1375" s="21"/>
      <c r="AO1375" s="21">
        <f>SUM(A1373:AJ1374)/72</f>
        <v>2.508898313865342E-3</v>
      </c>
      <c r="AP1375" s="21"/>
      <c r="AQ1375" s="21"/>
      <c r="AR1375" s="26" t="s">
        <v>8</v>
      </c>
      <c r="AS1375" s="21"/>
      <c r="AT1375" s="2">
        <f>((AO1375-AO$6)*100)/AO$6</f>
        <v>18.245396831956064</v>
      </c>
      <c r="BA1375" s="2"/>
      <c r="BI1375" t="s">
        <v>40</v>
      </c>
      <c r="BJ1375" t="s">
        <v>41</v>
      </c>
      <c r="BK1375" t="s">
        <v>42</v>
      </c>
      <c r="BM1375" s="49" t="s">
        <v>40</v>
      </c>
      <c r="BN1375" s="49" t="s">
        <v>41</v>
      </c>
      <c r="BO1375" s="49" t="s">
        <v>42</v>
      </c>
      <c r="BP1375" s="49"/>
    </row>
    <row r="1376" spans="1:68" x14ac:dyDescent="0.25">
      <c r="A1376">
        <v>4.1357199999999998E-3</v>
      </c>
      <c r="B1376">
        <v>4.1238840000000004E-3</v>
      </c>
      <c r="C1376">
        <v>3.9183333999999997E-3</v>
      </c>
      <c r="D1376">
        <v>3.6893932000000001E-3</v>
      </c>
      <c r="E1376">
        <v>2.9685967999999998E-3</v>
      </c>
      <c r="F1376">
        <v>1.8777701E-3</v>
      </c>
      <c r="G1376">
        <v>1.3942468000000001E-3</v>
      </c>
      <c r="H1376">
        <v>7.7217544000000003E-4</v>
      </c>
      <c r="I1376">
        <v>1.7636939999999999E-3</v>
      </c>
      <c r="J1376">
        <v>1.8736130999999999E-3</v>
      </c>
      <c r="K1376">
        <v>1.8418264999999999E-3</v>
      </c>
      <c r="L1376">
        <v>1.8342204E-3</v>
      </c>
      <c r="M1376">
        <v>2.0298970000000001E-3</v>
      </c>
      <c r="N1376">
        <v>2.2507904E-3</v>
      </c>
      <c r="O1376">
        <v>2.4483360000000002E-3</v>
      </c>
      <c r="P1376">
        <v>2.4267207000000001E-3</v>
      </c>
      <c r="Q1376">
        <v>2.3561842E-3</v>
      </c>
      <c r="R1376">
        <v>1.8831983999999999E-3</v>
      </c>
      <c r="S1376">
        <v>1.0766823999999999E-3</v>
      </c>
      <c r="T1376" t="s">
        <v>0</v>
      </c>
      <c r="U1376">
        <v>4.4709112999999998E-3</v>
      </c>
      <c r="V1376">
        <v>4.5680673999999996E-3</v>
      </c>
      <c r="W1376">
        <v>4.5537329999999999E-3</v>
      </c>
      <c r="X1376">
        <v>4.4686645000000004E-3</v>
      </c>
      <c r="Y1376">
        <v>4.3884409999999999E-3</v>
      </c>
      <c r="Z1376">
        <v>4.2368042999999999E-3</v>
      </c>
      <c r="AA1376">
        <v>4.1231317000000002E-3</v>
      </c>
      <c r="AB1376">
        <v>4.2190999999999999E-3</v>
      </c>
      <c r="AC1376">
        <v>4.2155194000000002E-3</v>
      </c>
      <c r="AD1376">
        <v>4.1158779999999999E-3</v>
      </c>
      <c r="AE1376">
        <v>4.1763377000000003E-3</v>
      </c>
      <c r="AF1376">
        <v>4.2932500000000002E-3</v>
      </c>
      <c r="AG1376">
        <v>4.0674739999999997E-3</v>
      </c>
      <c r="AH1376">
        <v>4.0234173999999998E-3</v>
      </c>
      <c r="AI1376">
        <v>4.0507735999999999E-3</v>
      </c>
      <c r="AJ1376">
        <v>4.0830993000000003E-3</v>
      </c>
      <c r="AM1376" s="27" t="s">
        <v>11</v>
      </c>
      <c r="AN1376" s="21"/>
      <c r="AO1376" s="21">
        <f>SUM(A1398:R1402)/56</f>
        <v>1.1366994618895422E-3</v>
      </c>
      <c r="AP1376" s="21"/>
      <c r="AR1376" s="27" t="s">
        <v>11</v>
      </c>
      <c r="AS1376" s="21"/>
      <c r="AT1376" s="2">
        <f>((AO1376-AO$7)*100)/AO$7</f>
        <v>-27.803731380165111</v>
      </c>
      <c r="AZ1376" s="29" t="s">
        <v>43</v>
      </c>
      <c r="BA1376" t="s">
        <v>44</v>
      </c>
      <c r="BB1376" t="s">
        <v>45</v>
      </c>
      <c r="BC1376" t="s">
        <v>46</v>
      </c>
      <c r="BD1376" t="s">
        <v>47</v>
      </c>
      <c r="BE1376" t="s">
        <v>48</v>
      </c>
      <c r="BF1376" t="s">
        <v>49</v>
      </c>
      <c r="BG1376" t="s">
        <v>50</v>
      </c>
      <c r="BH1376" t="s">
        <v>51</v>
      </c>
      <c r="BI1376" s="36" t="s">
        <v>52</v>
      </c>
      <c r="BJ1376" s="36" t="s">
        <v>52</v>
      </c>
      <c r="BK1376" s="36" t="s">
        <v>52</v>
      </c>
      <c r="BL1376" s="47" t="s">
        <v>53</v>
      </c>
      <c r="BM1376" s="52" t="s">
        <v>52</v>
      </c>
      <c r="BN1376" s="52" t="s">
        <v>52</v>
      </c>
      <c r="BO1376" s="52" t="s">
        <v>52</v>
      </c>
      <c r="BP1376" s="52" t="s">
        <v>53</v>
      </c>
    </row>
    <row r="1377" spans="1:68" x14ac:dyDescent="0.25">
      <c r="A1377">
        <v>3.6137650000000001E-3</v>
      </c>
      <c r="B1377">
        <v>2.88317E-3</v>
      </c>
      <c r="C1377">
        <v>1.6912518E-3</v>
      </c>
      <c r="D1377">
        <v>6.2536449999999995E-4</v>
      </c>
      <c r="E1377">
        <v>8.6451414999999998E-5</v>
      </c>
      <c r="F1377">
        <v>3.2419111999999999E-4</v>
      </c>
      <c r="G1377">
        <v>1.6482073E-10</v>
      </c>
      <c r="H1377">
        <v>1.5332443999999999E-5</v>
      </c>
      <c r="I1377">
        <v>1.4400951E-4</v>
      </c>
      <c r="J1377">
        <v>2.3489508E-4</v>
      </c>
      <c r="K1377">
        <v>8.5515599999999998E-5</v>
      </c>
      <c r="L1377">
        <v>5.7773148000000002E-5</v>
      </c>
      <c r="M1377">
        <v>9.3267060000000004E-5</v>
      </c>
      <c r="N1377">
        <v>2.206988E-4</v>
      </c>
      <c r="O1377">
        <v>3.4392432999999999E-4</v>
      </c>
      <c r="P1377">
        <v>3.6820590000000001E-4</v>
      </c>
      <c r="Q1377">
        <v>3.8370758000000002E-4</v>
      </c>
      <c r="R1377">
        <v>1.3845632000000001E-4</v>
      </c>
      <c r="S1377">
        <v>2.2384096E-11</v>
      </c>
      <c r="T1377" t="s">
        <v>0</v>
      </c>
      <c r="U1377">
        <v>1.9809530000000001E-3</v>
      </c>
      <c r="V1377">
        <v>2.2177573E-3</v>
      </c>
      <c r="W1377">
        <v>2.7017398000000001E-3</v>
      </c>
      <c r="X1377">
        <v>2.8400921999999999E-3</v>
      </c>
      <c r="Y1377">
        <v>2.6359420000000001E-3</v>
      </c>
      <c r="Z1377">
        <v>2.6332787E-3</v>
      </c>
      <c r="AA1377">
        <v>2.6715662999999999E-3</v>
      </c>
      <c r="AB1377">
        <v>2.8162752000000001E-3</v>
      </c>
      <c r="AC1377">
        <v>3.572085E-3</v>
      </c>
      <c r="AD1377">
        <v>3.4901644000000002E-3</v>
      </c>
      <c r="AE1377">
        <v>3.277103E-3</v>
      </c>
      <c r="AF1377">
        <v>3.7252995999999998E-3</v>
      </c>
      <c r="AG1377">
        <v>3.5903702999999999E-3</v>
      </c>
      <c r="AH1377">
        <v>3.6673194000000002E-3</v>
      </c>
      <c r="AI1377">
        <v>3.8839184999999998E-3</v>
      </c>
      <c r="AJ1377">
        <v>3.8945475000000001E-3</v>
      </c>
      <c r="AM1377" s="27" t="s">
        <v>14</v>
      </c>
      <c r="AN1377" s="21"/>
      <c r="AO1377" s="21">
        <f>SUM(E1375:R1379)/68</f>
        <v>1.2420768014570237E-3</v>
      </c>
      <c r="AP1377" s="21"/>
      <c r="AR1377" s="27" t="s">
        <v>14</v>
      </c>
      <c r="AS1377" s="21"/>
      <c r="AT1377" s="2">
        <f>((AO1377-AO$8)*100)/AO$8</f>
        <v>-26.099644799603244</v>
      </c>
      <c r="AZ1377" s="23" t="s">
        <v>1</v>
      </c>
      <c r="BA1377" s="21">
        <f>AO1372</f>
        <v>1.7147504115000003E-11</v>
      </c>
      <c r="BB1377" s="21">
        <f>BA1377*0.001</f>
        <v>1.7147504115000003E-14</v>
      </c>
      <c r="BC1377" s="21">
        <f>BB1377*80.8</f>
        <v>1.3855183324920002E-12</v>
      </c>
      <c r="BD1377" s="21">
        <f>BC1377*12</f>
        <v>1.6626219989904003E-11</v>
      </c>
      <c r="BE1377" s="21">
        <f>BD1377*1000</f>
        <v>1.6626219989904003E-8</v>
      </c>
      <c r="BF1377" s="21">
        <f>BE1377*0.000000000000000001</f>
        <v>1.6626219989904003E-26</v>
      </c>
      <c r="BG1377" s="1">
        <f>BF1377*BA$2</f>
        <v>5.8480234881488848E-12</v>
      </c>
      <c r="BH1377" s="1">
        <f>BG1377*365</f>
        <v>2.1345285731743429E-9</v>
      </c>
      <c r="BI1377" s="22">
        <f>BH1377*BD$2</f>
        <v>1.2627088947315029E-8</v>
      </c>
      <c r="BJ1377" s="22">
        <f>BH1377*BD$3</f>
        <v>2.5254177894630057E-8</v>
      </c>
      <c r="BK1377" s="22">
        <f>BH1377*BD$4</f>
        <v>7.5762533683890168E-8</v>
      </c>
      <c r="BL1377" s="48">
        <f>AVERAGE(BI1377:BK1377)</f>
        <v>3.7881266841945084E-8</v>
      </c>
      <c r="BM1377" s="50">
        <f>BI1377-BI$8</f>
        <v>-1.0274438462114387E-8</v>
      </c>
      <c r="BN1377" s="50">
        <f>BJ1377-BJ$8</f>
        <v>-2.0548876924228775E-8</v>
      </c>
      <c r="BO1377" s="50">
        <f>BK1377-BK$8</f>
        <v>-6.1646630772686341E-8</v>
      </c>
      <c r="BP1377" s="50">
        <f>BL1377-BL$8</f>
        <v>-3.0823315386343171E-8</v>
      </c>
    </row>
    <row r="1378" spans="1:68" x14ac:dyDescent="0.25">
      <c r="A1378">
        <v>1.1446554E-3</v>
      </c>
      <c r="B1378">
        <v>1.7595020000000001E-4</v>
      </c>
      <c r="C1378">
        <v>1.3402605E-11</v>
      </c>
      <c r="D1378">
        <v>8.5747579999999994E-12</v>
      </c>
      <c r="E1378" t="s">
        <v>0</v>
      </c>
      <c r="F1378">
        <v>1.3716232000000001E-3</v>
      </c>
      <c r="G1378">
        <v>3.0878030000000001E-11</v>
      </c>
      <c r="H1378">
        <v>1.2396127499999999E-11</v>
      </c>
      <c r="I1378">
        <v>1.3638664999999999E-11</v>
      </c>
      <c r="J1378">
        <v>1.4426688E-11</v>
      </c>
      <c r="K1378">
        <v>1.2950245999999999E-11</v>
      </c>
      <c r="L1378">
        <v>1.0334034999999999E-11</v>
      </c>
      <c r="M1378">
        <v>7.5007639999999999E-12</v>
      </c>
      <c r="N1378">
        <v>8.1438510000000005E-12</v>
      </c>
      <c r="O1378">
        <v>9.2475639999999997E-12</v>
      </c>
      <c r="P1378">
        <v>9.7638209999999993E-12</v>
      </c>
      <c r="Q1378">
        <v>9.2412380000000008E-12</v>
      </c>
      <c r="R1378">
        <v>5.7338093000000002E-12</v>
      </c>
      <c r="S1378">
        <v>3.7121809999999998E-12</v>
      </c>
      <c r="T1378" t="s">
        <v>0</v>
      </c>
      <c r="U1378">
        <v>1.9707938E-3</v>
      </c>
      <c r="V1378">
        <v>9.3146815000000002E-4</v>
      </c>
      <c r="W1378">
        <v>8.7030826000000002E-4</v>
      </c>
      <c r="X1378">
        <v>9.6427462999999997E-4</v>
      </c>
      <c r="Y1378">
        <v>9.2100289999999996E-4</v>
      </c>
      <c r="Z1378">
        <v>7.3034106999999996E-4</v>
      </c>
      <c r="AA1378">
        <v>5.8833400000000004E-4</v>
      </c>
      <c r="AB1378">
        <v>9.9564240000000006E-4</v>
      </c>
      <c r="AC1378">
        <v>3.7963705E-3</v>
      </c>
      <c r="AD1378">
        <v>8.3117420000000002E-4</v>
      </c>
      <c r="AE1378">
        <v>1.0499739000000001E-6</v>
      </c>
      <c r="AF1378">
        <v>4.5624810000000001E-4</v>
      </c>
      <c r="AG1378">
        <v>1.4805377999999999E-3</v>
      </c>
      <c r="AH1378">
        <v>1.9401187E-3</v>
      </c>
      <c r="AI1378">
        <v>2.2082690000000001E-3</v>
      </c>
      <c r="AJ1378">
        <v>1.9702748E-3</v>
      </c>
      <c r="AM1378" s="30" t="s">
        <v>17</v>
      </c>
      <c r="AN1378" s="21"/>
      <c r="AO1378" s="21">
        <f>SUM(S1398:Z1402)/35</f>
        <v>1.8883785465709172E-3</v>
      </c>
      <c r="AP1378" s="21"/>
      <c r="AR1378" s="30" t="s">
        <v>17</v>
      </c>
      <c r="AS1378" s="21"/>
      <c r="AT1378" s="2">
        <f>((AO1378-AO$9)*100)/AO$9</f>
        <v>-33.479839355427458</v>
      </c>
      <c r="AZ1378" s="23" t="s">
        <v>2</v>
      </c>
      <c r="BA1378" s="21">
        <f t="shared" ref="BA1378:BA1389" si="561">AO1373</f>
        <v>1.0140105902941173E-10</v>
      </c>
      <c r="BB1378" s="21">
        <f t="shared" ref="BB1378:BB1390" si="562">BA1378*0.001</f>
        <v>1.0140105902941173E-13</v>
      </c>
      <c r="BC1378" s="21">
        <f t="shared" ref="BC1378:BC1390" si="563">BB1378*80.8</f>
        <v>8.193205569576467E-12</v>
      </c>
      <c r="BD1378" s="21">
        <f t="shared" ref="BD1378:BD1390" si="564">BC1378*12</f>
        <v>9.8318466834917604E-11</v>
      </c>
      <c r="BE1378" s="21">
        <f t="shared" ref="BE1378:BE1390" si="565">BD1378*1000</f>
        <v>9.83184668349176E-8</v>
      </c>
      <c r="BF1378" s="21">
        <f t="shared" ref="BF1378:BF1390" si="566">BE1378*0.000000000000000001</f>
        <v>9.8318466834917602E-26</v>
      </c>
      <c r="BG1378" s="1">
        <f>BF1378*BA$2</f>
        <v>3.4582045932179743E-11</v>
      </c>
      <c r="BH1378" s="1">
        <f t="shared" ref="BH1378:BH1389" si="567">BG1378*365</f>
        <v>1.2622446765245607E-8</v>
      </c>
      <c r="BI1378" s="22">
        <f t="shared" ref="BI1378" si="568">BH1378*BD$2</f>
        <v>7.4669770196834462E-8</v>
      </c>
      <c r="BJ1378" s="22">
        <f t="shared" ref="BJ1378:BJ1390" si="569">BH1378*BD$3</f>
        <v>1.4933954039366892E-7</v>
      </c>
      <c r="BK1378" s="22">
        <f t="shared" ref="BK1378:BK1390" si="570">BH1378*BD$4</f>
        <v>4.4801862118100674E-7</v>
      </c>
      <c r="BL1378" s="48">
        <f t="shared" ref="BL1378" si="571">AVERAGE(BI1378:BK1378)</f>
        <v>2.2400931059050337E-7</v>
      </c>
      <c r="BM1378" s="50">
        <f>BI1378-BI$9</f>
        <v>3.4747519714992624E-8</v>
      </c>
      <c r="BN1378" s="50">
        <f>BJ1378-BJ$9</f>
        <v>6.9495039429985248E-8</v>
      </c>
      <c r="BO1378" s="50">
        <f>BK1378-BK$9</f>
        <v>2.0848511828995569E-7</v>
      </c>
      <c r="BP1378" s="50">
        <f>BL1378-BL$9</f>
        <v>1.0424255914497785E-7</v>
      </c>
    </row>
    <row r="1379" spans="1:68" x14ac:dyDescent="0.25">
      <c r="A1379">
        <v>7.6679060000000007E-12</v>
      </c>
      <c r="B1379">
        <v>4.4248515000000001E-12</v>
      </c>
      <c r="C1379">
        <v>1.7640597000000001E-12</v>
      </c>
      <c r="D1379" t="s">
        <v>0</v>
      </c>
      <c r="E1379" t="s">
        <v>0</v>
      </c>
      <c r="F1379">
        <v>3.6295733E-4</v>
      </c>
      <c r="G1379">
        <v>3.2153880000000002E-12</v>
      </c>
      <c r="H1379">
        <v>2.0390477999999998E-12</v>
      </c>
      <c r="I1379">
        <v>1.4714058999999999E-12</v>
      </c>
      <c r="J1379">
        <v>8.0092399999999997E-13</v>
      </c>
      <c r="K1379">
        <v>3.4699394999999998E-13</v>
      </c>
      <c r="L1379">
        <v>2.2800894000000002E-13</v>
      </c>
      <c r="M1379">
        <v>5.3323689999999999E-13</v>
      </c>
      <c r="N1379">
        <v>7.8509339999999998E-13</v>
      </c>
      <c r="O1379">
        <v>9.0009136000000001E-13</v>
      </c>
      <c r="P1379">
        <v>9.6624160000000005E-13</v>
      </c>
      <c r="Q1379">
        <v>7.585683E-13</v>
      </c>
      <c r="R1379">
        <v>9.5706039999999999E-13</v>
      </c>
      <c r="S1379">
        <v>1.7947981000000001E-12</v>
      </c>
      <c r="T1379" t="s">
        <v>0</v>
      </c>
      <c r="U1379" t="s">
        <v>0</v>
      </c>
      <c r="V1379">
        <v>1.0778468E-11</v>
      </c>
      <c r="W1379">
        <v>1.0540063000000001E-11</v>
      </c>
      <c r="X1379">
        <v>1.2651118999999999E-11</v>
      </c>
      <c r="Y1379">
        <v>1.5164318000000001E-11</v>
      </c>
      <c r="Z1379">
        <v>7.3410965000000003E-12</v>
      </c>
      <c r="AA1379">
        <v>3.0326357999999999E-12</v>
      </c>
      <c r="AB1379">
        <v>1.5128972999999999E-11</v>
      </c>
      <c r="AC1379" t="s">
        <v>0</v>
      </c>
      <c r="AD1379">
        <v>3.0439453000000001E-11</v>
      </c>
      <c r="AE1379">
        <v>5.3793909999999999E-12</v>
      </c>
      <c r="AF1379">
        <v>1.8913473000000001E-12</v>
      </c>
      <c r="AG1379">
        <v>9.1715099999999996E-13</v>
      </c>
      <c r="AH1379">
        <v>3.6020143E-12</v>
      </c>
      <c r="AI1379">
        <v>7.6590565000000007E-12</v>
      </c>
      <c r="AJ1379">
        <v>5.9301649999999999E-12</v>
      </c>
      <c r="AM1379" s="30" t="s">
        <v>19</v>
      </c>
      <c r="AN1379" s="21"/>
      <c r="AO1379" s="21">
        <f>SUM(S1375:AB1379)/44</f>
        <v>2.2914389934665393E-3</v>
      </c>
      <c r="AP1379" s="21"/>
      <c r="AR1379" s="30" t="s">
        <v>19</v>
      </c>
      <c r="AS1379" s="21"/>
      <c r="AT1379" s="2">
        <f>((AO1379-AO$10)*100)/AO$10</f>
        <v>-13.423208997224821</v>
      </c>
      <c r="AZ1379" s="26" t="s">
        <v>5</v>
      </c>
      <c r="BA1379" s="21">
        <f t="shared" si="561"/>
        <v>1.8600850033566355E-3</v>
      </c>
      <c r="BB1379" s="21">
        <f t="shared" si="562"/>
        <v>1.8600850033566355E-6</v>
      </c>
      <c r="BC1379" s="21">
        <f t="shared" si="563"/>
        <v>1.5029486827121614E-4</v>
      </c>
      <c r="BD1379" s="21">
        <f t="shared" si="564"/>
        <v>1.8035384192545936E-3</v>
      </c>
      <c r="BE1379" s="21">
        <f t="shared" si="565"/>
        <v>1.8035384192545936</v>
      </c>
      <c r="BF1379" s="21">
        <f t="shared" si="566"/>
        <v>1.8035384192545937E-18</v>
      </c>
      <c r="BG1379" s="1">
        <f>BF1379*BA$2</f>
        <v>6.3436758589651451E-4</v>
      </c>
      <c r="BH1379" s="1">
        <f t="shared" si="567"/>
        <v>0.23154416885222778</v>
      </c>
      <c r="BI1379" s="22">
        <f>BH1379*BD$2</f>
        <v>1.3697304651121236</v>
      </c>
      <c r="BJ1379" s="22">
        <f t="shared" si="569"/>
        <v>2.7394609302242472</v>
      </c>
      <c r="BK1379" s="22">
        <f t="shared" si="570"/>
        <v>8.2183827906727416</v>
      </c>
      <c r="BL1379" s="48">
        <f>AVERAGE(BI1379:BK1379)</f>
        <v>4.1091913953363708</v>
      </c>
      <c r="BM1379" s="50">
        <f>BI1379-BI$10</f>
        <v>-0.19426888975851853</v>
      </c>
      <c r="BN1379" s="50">
        <f>BJ1379-BJ$10</f>
        <v>-0.38853777951703705</v>
      </c>
      <c r="BO1379" s="50">
        <f>BK1379-BK$10</f>
        <v>-1.1656133385511112</v>
      </c>
      <c r="BP1379" s="50">
        <f>BL1379-BL$10</f>
        <v>-0.58280666927555558</v>
      </c>
    </row>
    <row r="1380" spans="1:68" x14ac:dyDescent="0.25">
      <c r="A1380">
        <v>2.7917418999999999E-12</v>
      </c>
      <c r="B1380">
        <v>2.6541440000000001E-12</v>
      </c>
      <c r="C1380" t="s">
        <v>0</v>
      </c>
      <c r="D1380" t="s">
        <v>0</v>
      </c>
      <c r="E1380" t="s">
        <v>0</v>
      </c>
      <c r="F1380">
        <v>2.2479353000000001E-11</v>
      </c>
      <c r="G1380">
        <v>2.8075214000000001E-12</v>
      </c>
      <c r="H1380">
        <v>2.0244607E-12</v>
      </c>
      <c r="I1380">
        <v>1.5064818000000001E-12</v>
      </c>
      <c r="J1380">
        <v>8.8978824E-13</v>
      </c>
      <c r="K1380">
        <v>6.5391643E-13</v>
      </c>
      <c r="L1380">
        <v>4.2529025999999998E-13</v>
      </c>
      <c r="M1380">
        <v>3.3620509999999999E-13</v>
      </c>
      <c r="N1380">
        <v>3.1116039999999999E-13</v>
      </c>
      <c r="O1380">
        <v>2.9029932999999999E-13</v>
      </c>
      <c r="P1380">
        <v>2.9665455E-13</v>
      </c>
      <c r="Q1380">
        <v>3.6148279999999999E-13</v>
      </c>
      <c r="R1380">
        <v>7.0123289999999999E-13</v>
      </c>
      <c r="S1380">
        <v>1.0136599000000001E-12</v>
      </c>
      <c r="T1380" t="s">
        <v>0</v>
      </c>
      <c r="U1380" t="s">
        <v>0</v>
      </c>
      <c r="V1380">
        <v>1.0774655E-8</v>
      </c>
      <c r="W1380">
        <v>7.0547150000000004E-12</v>
      </c>
      <c r="X1380">
        <v>9.0644809999999995E-13</v>
      </c>
      <c r="Y1380">
        <v>5.7503037E-13</v>
      </c>
      <c r="Z1380">
        <v>5.8025523999999999E-13</v>
      </c>
      <c r="AA1380">
        <v>3.6460955999999999E-12</v>
      </c>
      <c r="AB1380">
        <v>1.4742678E-11</v>
      </c>
      <c r="AC1380" t="s">
        <v>0</v>
      </c>
      <c r="AD1380">
        <v>2.1067115E-11</v>
      </c>
      <c r="AE1380">
        <v>8.7796770000000003E-12</v>
      </c>
      <c r="AF1380">
        <v>3.8326519999999998E-12</v>
      </c>
      <c r="AG1380">
        <v>2.5452766999999999E-12</v>
      </c>
      <c r="AH1380">
        <v>2.2507470000000002E-12</v>
      </c>
      <c r="AI1380">
        <v>2.4796206999999999E-12</v>
      </c>
      <c r="AJ1380">
        <v>2.1152882000000001E-12</v>
      </c>
      <c r="AM1380" s="28" t="s">
        <v>22</v>
      </c>
      <c r="AN1380" s="21"/>
      <c r="AO1380" s="1">
        <f>(SUM(B1389:O1397)+SUM(P1389:R1393))/140</f>
        <v>2.6177005023777821E-5</v>
      </c>
      <c r="AP1380" s="21"/>
      <c r="AR1380" s="28" t="s">
        <v>22</v>
      </c>
      <c r="AS1380" s="21"/>
      <c r="AT1380" s="2">
        <f>((AO1380-AO$11)*100)/AO$11</f>
        <v>-51.896154786606068</v>
      </c>
      <c r="AU1380">
        <f>SUM(AT1380:AT1383)/4</f>
        <v>-63.820466649745001</v>
      </c>
      <c r="AZ1380" s="26" t="s">
        <v>8</v>
      </c>
      <c r="BA1380" s="21">
        <f t="shared" si="561"/>
        <v>2.508898313865342E-3</v>
      </c>
      <c r="BB1380" s="21">
        <f t="shared" si="562"/>
        <v>2.5088983138653419E-6</v>
      </c>
      <c r="BC1380" s="21">
        <f t="shared" si="563"/>
        <v>2.0271898376031963E-4</v>
      </c>
      <c r="BD1380" s="21">
        <f t="shared" si="564"/>
        <v>2.4326278051238354E-3</v>
      </c>
      <c r="BE1380" s="21">
        <f t="shared" si="565"/>
        <v>2.4326278051238353</v>
      </c>
      <c r="BF1380" s="21">
        <f t="shared" si="566"/>
        <v>2.4326278051238355E-18</v>
      </c>
      <c r="BG1380" s="1">
        <f t="shared" ref="BG1380:BG1387" si="572">BF1380*BA$2</f>
        <v>8.5564034103523224E-4</v>
      </c>
      <c r="BH1380" s="1">
        <f t="shared" si="567"/>
        <v>0.31230872447785979</v>
      </c>
      <c r="BI1380" s="22">
        <f>BH1380*BD$2</f>
        <v>1.8475039840482559</v>
      </c>
      <c r="BJ1380" s="22">
        <f t="shared" si="569"/>
        <v>3.6950079680965118</v>
      </c>
      <c r="BK1380" s="22">
        <f t="shared" si="570"/>
        <v>11.085023904289535</v>
      </c>
      <c r="BL1380" s="48">
        <f t="shared" ref="BL1380:BL1389" si="573">AVERAGE(BI1380:BK1380)</f>
        <v>5.5425119521447677</v>
      </c>
      <c r="BM1380" s="50">
        <f>BI1380-BI$11</f>
        <v>0.28507192872365961</v>
      </c>
      <c r="BN1380" s="50">
        <f>BJ1380-BJ$11</f>
        <v>0.57014385744731921</v>
      </c>
      <c r="BO1380" s="50">
        <f>BK1380-BK$11</f>
        <v>1.7104315723419568</v>
      </c>
      <c r="BP1380" s="50">
        <f>BL1380-BL$11</f>
        <v>0.85521578617097838</v>
      </c>
    </row>
    <row r="1381" spans="1:68" x14ac:dyDescent="0.25">
      <c r="A1381">
        <v>1.6186868E-12</v>
      </c>
      <c r="B1381">
        <v>1.2269673E-12</v>
      </c>
      <c r="C1381" t="s">
        <v>0</v>
      </c>
      <c r="D1381" t="s">
        <v>0</v>
      </c>
      <c r="E1381" t="s">
        <v>0</v>
      </c>
      <c r="F1381">
        <v>2.5983999999999999E-11</v>
      </c>
      <c r="G1381">
        <v>1.6935587E-12</v>
      </c>
      <c r="H1381">
        <v>8.7436644000000002E-13</v>
      </c>
      <c r="I1381">
        <v>7.4844704000000003E-13</v>
      </c>
      <c r="J1381">
        <v>5.77571E-13</v>
      </c>
      <c r="K1381">
        <v>5.3395039999999999E-13</v>
      </c>
      <c r="L1381">
        <v>3.9976179999999998E-13</v>
      </c>
      <c r="M1381">
        <v>3.3845752999999998E-13</v>
      </c>
      <c r="N1381">
        <v>3.1376954999999998E-13</v>
      </c>
      <c r="O1381">
        <v>3.424657E-13</v>
      </c>
      <c r="P1381">
        <v>4.0500803000000002E-13</v>
      </c>
      <c r="Q1381">
        <v>5.2304715000000005E-13</v>
      </c>
      <c r="R1381">
        <v>6.433112E-13</v>
      </c>
      <c r="S1381">
        <v>6.4700994999999996E-13</v>
      </c>
      <c r="T1381" t="s">
        <v>0</v>
      </c>
      <c r="U1381" t="s">
        <v>0</v>
      </c>
      <c r="V1381">
        <v>5.9789396000000002E-4</v>
      </c>
      <c r="W1381">
        <v>7.2365169999999998E-12</v>
      </c>
      <c r="X1381">
        <v>8.6226912999999996E-13</v>
      </c>
      <c r="Y1381">
        <v>8.6849327E-13</v>
      </c>
      <c r="Z1381">
        <v>1.6478041999999999E-12</v>
      </c>
      <c r="AA1381">
        <v>5.5756783999999998E-12</v>
      </c>
      <c r="AB1381">
        <v>1.7260509E-11</v>
      </c>
      <c r="AC1381" t="s">
        <v>0</v>
      </c>
      <c r="AD1381">
        <v>3.9524217000000001E-11</v>
      </c>
      <c r="AE1381">
        <v>9.8247370000000007E-12</v>
      </c>
      <c r="AF1381">
        <v>2.8335675999999998E-12</v>
      </c>
      <c r="AG1381">
        <v>2.3247892000000002E-12</v>
      </c>
      <c r="AH1381">
        <v>2.2332701999999999E-12</v>
      </c>
      <c r="AI1381">
        <v>2.3083841999999999E-12</v>
      </c>
      <c r="AJ1381">
        <v>2.0194004999999999E-12</v>
      </c>
      <c r="AM1381" s="28" t="s">
        <v>25</v>
      </c>
      <c r="AN1381" s="21"/>
      <c r="AO1381" s="21">
        <f>SUM(E1380:R1388)/126</f>
        <v>4.7773280864820215E-6</v>
      </c>
      <c r="AP1381" s="21"/>
      <c r="AR1381" s="28" t="s">
        <v>25</v>
      </c>
      <c r="AS1381" s="21"/>
      <c r="AT1381" s="2">
        <f>((AO1381-AO$12)*100)/AO$12</f>
        <v>-86.669236243615686</v>
      </c>
      <c r="AZ1381" s="27" t="s">
        <v>11</v>
      </c>
      <c r="BA1381" s="21">
        <f t="shared" si="561"/>
        <v>1.1366994618895422E-3</v>
      </c>
      <c r="BB1381" s="21">
        <f t="shared" si="562"/>
        <v>1.1366994618895423E-6</v>
      </c>
      <c r="BC1381" s="21">
        <f t="shared" si="563"/>
        <v>9.1845316520675012E-5</v>
      </c>
      <c r="BD1381" s="21">
        <f t="shared" si="564"/>
        <v>1.1021437982481001E-3</v>
      </c>
      <c r="BE1381" s="21">
        <f t="shared" si="565"/>
        <v>1.1021437982481002</v>
      </c>
      <c r="BF1381" s="21">
        <f t="shared" si="566"/>
        <v>1.1021437982481003E-18</v>
      </c>
      <c r="BG1381" s="1">
        <f t="shared" si="572"/>
        <v>3.8766254887679557E-4</v>
      </c>
      <c r="BH1381" s="1">
        <f t="shared" si="567"/>
        <v>0.14149683034003038</v>
      </c>
      <c r="BI1381" s="22">
        <f t="shared" ref="BI1381:BI1390" si="574">BH1381*BD$2</f>
        <v>0.83704340383209053</v>
      </c>
      <c r="BJ1381" s="22">
        <f t="shared" si="569"/>
        <v>1.6740868076641811</v>
      </c>
      <c r="BK1381" s="22">
        <f t="shared" si="570"/>
        <v>5.0222604229925425</v>
      </c>
      <c r="BL1381" s="48">
        <f t="shared" si="573"/>
        <v>2.5111302114962712</v>
      </c>
      <c r="BM1381" s="50">
        <f>BI1381-BI$12</f>
        <v>-0.32235640980609614</v>
      </c>
      <c r="BN1381" s="50">
        <f>BJ1381-BJ$12</f>
        <v>-0.64471281961219229</v>
      </c>
      <c r="BO1381" s="50">
        <f>BK1381-BK$12</f>
        <v>-1.9341384588365775</v>
      </c>
      <c r="BP1381" s="50">
        <f>BL1381-BL$12</f>
        <v>-0.96706922941828877</v>
      </c>
    </row>
    <row r="1382" spans="1:68" x14ac:dyDescent="0.25">
      <c r="A1382">
        <v>1.6073538E-12</v>
      </c>
      <c r="B1382">
        <v>8.9917336999999998E-13</v>
      </c>
      <c r="C1382" t="s">
        <v>0</v>
      </c>
      <c r="D1382" t="s">
        <v>0</v>
      </c>
      <c r="E1382" t="s">
        <v>0</v>
      </c>
      <c r="F1382">
        <v>9.1845080000000005E-12</v>
      </c>
      <c r="G1382">
        <v>1.0907084E-12</v>
      </c>
      <c r="H1382">
        <v>5.8457357E-13</v>
      </c>
      <c r="I1382">
        <v>3.2541660999999998E-13</v>
      </c>
      <c r="J1382">
        <v>2.8835629999999998E-13</v>
      </c>
      <c r="K1382">
        <v>3.610052E-13</v>
      </c>
      <c r="L1382">
        <v>3.2535420000000002E-13</v>
      </c>
      <c r="M1382">
        <v>2.9702632E-13</v>
      </c>
      <c r="N1382">
        <v>3.2503102000000002E-13</v>
      </c>
      <c r="O1382">
        <v>4.3483635999999999E-13</v>
      </c>
      <c r="P1382">
        <v>5.2745242999999997E-13</v>
      </c>
      <c r="Q1382">
        <v>6.2905036000000002E-13</v>
      </c>
      <c r="R1382">
        <v>6.9742830000000002E-13</v>
      </c>
      <c r="S1382">
        <v>4.1752996999999998E-13</v>
      </c>
      <c r="T1382" t="s">
        <v>0</v>
      </c>
      <c r="U1382" t="s">
        <v>0</v>
      </c>
      <c r="V1382" t="s">
        <v>0</v>
      </c>
      <c r="W1382">
        <v>2.8985286000000002E-12</v>
      </c>
      <c r="X1382">
        <v>1.2361736E-12</v>
      </c>
      <c r="Y1382">
        <v>1.1416117E-12</v>
      </c>
      <c r="Z1382">
        <v>1.9016159999999998E-12</v>
      </c>
      <c r="AA1382">
        <v>3.2313021999999998E-12</v>
      </c>
      <c r="AB1382" t="s">
        <v>0</v>
      </c>
      <c r="AC1382" t="s">
        <v>0</v>
      </c>
      <c r="AD1382">
        <v>6.3570610000000002E-4</v>
      </c>
      <c r="AE1382">
        <v>1.2172248E-11</v>
      </c>
      <c r="AF1382">
        <v>3.0163870000000001E-12</v>
      </c>
      <c r="AG1382">
        <v>2.3646832999999999E-12</v>
      </c>
      <c r="AH1382">
        <v>2.5145495000000001E-12</v>
      </c>
      <c r="AI1382">
        <v>2.7157420999999999E-12</v>
      </c>
      <c r="AJ1382">
        <v>2.4366080000000001E-12</v>
      </c>
      <c r="AM1382" s="35" t="s">
        <v>27</v>
      </c>
      <c r="AN1382" s="21"/>
      <c r="AO1382" s="21">
        <f>(SUM(S1389:AB1397)+SUM(P1394:R1397))/67</f>
        <v>1.4030815080514219E-5</v>
      </c>
      <c r="AP1382" s="21"/>
      <c r="AR1382" s="35" t="s">
        <v>27</v>
      </c>
      <c r="AS1382" s="21"/>
      <c r="AT1382" s="2">
        <f>((AO1382-AO$13)*100)/AO$13</f>
        <v>-50.685546905524653</v>
      </c>
      <c r="AZ1382" s="27" t="s">
        <v>14</v>
      </c>
      <c r="BA1382" s="21">
        <f t="shared" si="561"/>
        <v>1.2420768014570237E-3</v>
      </c>
      <c r="BB1382" s="21">
        <f t="shared" si="562"/>
        <v>1.2420768014570238E-6</v>
      </c>
      <c r="BC1382" s="21">
        <f t="shared" si="563"/>
        <v>1.0035980555772752E-4</v>
      </c>
      <c r="BD1382" s="21">
        <f t="shared" si="564"/>
        <v>1.2043176666927302E-3</v>
      </c>
      <c r="BE1382" s="21">
        <f t="shared" si="565"/>
        <v>1.2043176666927302</v>
      </c>
      <c r="BF1382" s="21">
        <f t="shared" si="566"/>
        <v>1.2043176666927303E-18</v>
      </c>
      <c r="BG1382" s="1">
        <f t="shared" si="572"/>
        <v>4.2360067449416749E-4</v>
      </c>
      <c r="BH1382" s="1">
        <f t="shared" si="567"/>
        <v>0.15461424619037115</v>
      </c>
      <c r="BI1382" s="22">
        <f t="shared" si="574"/>
        <v>0.91464122977960205</v>
      </c>
      <c r="BJ1382" s="22">
        <f t="shared" si="569"/>
        <v>1.8292824595592041</v>
      </c>
      <c r="BK1382" s="22">
        <f t="shared" si="570"/>
        <v>5.4878473786776123</v>
      </c>
      <c r="BL1382" s="48">
        <f t="shared" si="573"/>
        <v>2.7439236893388057</v>
      </c>
      <c r="BM1382" s="50">
        <f>BI1382-BI$13</f>
        <v>-0.32302701592687</v>
      </c>
      <c r="BN1382" s="50">
        <f>BJ1382-BJ$13</f>
        <v>-0.64605403185374</v>
      </c>
      <c r="BO1382" s="50">
        <f>BK1382-BK$13</f>
        <v>-1.9381620955612195</v>
      </c>
      <c r="BP1382" s="50">
        <f>BL1382-BL$13</f>
        <v>-0.96908104778061022</v>
      </c>
    </row>
    <row r="1383" spans="1:68" x14ac:dyDescent="0.25">
      <c r="A1383">
        <v>3.2675505E-12</v>
      </c>
      <c r="B1383">
        <v>9.4593260000000008E-13</v>
      </c>
      <c r="C1383" t="s">
        <v>0</v>
      </c>
      <c r="D1383" t="s">
        <v>0</v>
      </c>
      <c r="E1383">
        <v>1.9855715999999999E-11</v>
      </c>
      <c r="F1383">
        <v>1.1705460999999999E-11</v>
      </c>
      <c r="G1383">
        <v>1.1170047000000001E-12</v>
      </c>
      <c r="H1383">
        <v>4.1658376000000001E-13</v>
      </c>
      <c r="I1383">
        <v>1.6922870000000001E-13</v>
      </c>
      <c r="J1383">
        <v>2.0993407000000001E-13</v>
      </c>
      <c r="K1383">
        <v>1.5188343999999999E-13</v>
      </c>
      <c r="L1383">
        <v>1.6433650000000001E-13</v>
      </c>
      <c r="M1383">
        <v>2.9900363E-13</v>
      </c>
      <c r="N1383">
        <v>4.0171498E-13</v>
      </c>
      <c r="O1383">
        <v>5.5494660000000003E-13</v>
      </c>
      <c r="P1383">
        <v>7.0125500000000002E-13</v>
      </c>
      <c r="Q1383">
        <v>8.1410370000000005E-13</v>
      </c>
      <c r="R1383">
        <v>1.4116226000000001E-12</v>
      </c>
      <c r="S1383">
        <v>5.3740700000000001E-13</v>
      </c>
      <c r="T1383" t="s">
        <v>0</v>
      </c>
      <c r="U1383" t="s">
        <v>0</v>
      </c>
      <c r="V1383" t="s">
        <v>0</v>
      </c>
      <c r="W1383">
        <v>3.3814261999999999E-12</v>
      </c>
      <c r="X1383">
        <v>2.024022E-12</v>
      </c>
      <c r="Y1383">
        <v>1.9019665999999999E-12</v>
      </c>
      <c r="Z1383">
        <v>2.5741167000000001E-12</v>
      </c>
      <c r="AA1383">
        <v>6.2769602999999997E-12</v>
      </c>
      <c r="AB1383" t="s">
        <v>0</v>
      </c>
      <c r="AC1383" t="s">
        <v>0</v>
      </c>
      <c r="AD1383" t="s">
        <v>0</v>
      </c>
      <c r="AE1383">
        <v>2.7310745000000002E-12</v>
      </c>
      <c r="AF1383">
        <v>3.4942622000000002E-12</v>
      </c>
      <c r="AG1383">
        <v>2.9362751000000001E-12</v>
      </c>
      <c r="AH1383">
        <v>3.5609585999999998E-12</v>
      </c>
      <c r="AI1383">
        <v>4.4471729999999996E-12</v>
      </c>
      <c r="AJ1383">
        <v>4.5264930000000001E-12</v>
      </c>
      <c r="AM1383" s="35" t="s">
        <v>28</v>
      </c>
      <c r="AN1383" s="21"/>
      <c r="AO1383" s="21">
        <f>SUM(S1380:AB1388)/54</f>
        <v>8.0897146900511607E-5</v>
      </c>
      <c r="AP1383" s="2"/>
      <c r="AR1383" s="35" t="s">
        <v>28</v>
      </c>
      <c r="AS1383" s="21"/>
      <c r="AT1383" s="2">
        <f>((AO1383-AO$14)*100)/AO$14</f>
        <v>-66.03092866323361</v>
      </c>
      <c r="AZ1383" s="30" t="s">
        <v>17</v>
      </c>
      <c r="BA1383" s="21">
        <f t="shared" si="561"/>
        <v>1.8883785465709172E-3</v>
      </c>
      <c r="BB1383" s="21">
        <f t="shared" si="562"/>
        <v>1.8883785465709172E-6</v>
      </c>
      <c r="BC1383" s="21">
        <f t="shared" si="563"/>
        <v>1.525809865629301E-4</v>
      </c>
      <c r="BD1383" s="21">
        <f t="shared" si="564"/>
        <v>1.8309718387551611E-3</v>
      </c>
      <c r="BE1383" s="21">
        <f t="shared" si="565"/>
        <v>1.830971838755161</v>
      </c>
      <c r="BF1383" s="21">
        <f t="shared" si="566"/>
        <v>1.8309718387551611E-18</v>
      </c>
      <c r="BG1383" s="1">
        <f t="shared" si="572"/>
        <v>6.4401687970454659E-4</v>
      </c>
      <c r="BH1383" s="1">
        <f t="shared" si="567"/>
        <v>0.2350661610921595</v>
      </c>
      <c r="BI1383" s="22">
        <f t="shared" si="574"/>
        <v>1.3905652807450828</v>
      </c>
      <c r="BJ1383" s="22">
        <f t="shared" si="569"/>
        <v>2.7811305614901656</v>
      </c>
      <c r="BK1383" s="22">
        <f t="shared" si="570"/>
        <v>8.3433916844704967</v>
      </c>
      <c r="BL1383" s="48">
        <f t="shared" si="573"/>
        <v>4.1716958422352484</v>
      </c>
      <c r="BM1383" s="50">
        <f>BI1383-BI$14</f>
        <v>-0.69987657518350943</v>
      </c>
      <c r="BN1383" s="50">
        <f>BJ1383-BJ$14</f>
        <v>-1.3997531503670189</v>
      </c>
      <c r="BO1383" s="50">
        <f>BK1383-BK$14</f>
        <v>-4.1992594511010566</v>
      </c>
      <c r="BP1383" s="50">
        <f>BL1383-BL$14</f>
        <v>-2.0996297255505283</v>
      </c>
    </row>
    <row r="1384" spans="1:68" x14ac:dyDescent="0.25">
      <c r="A1384">
        <v>6.1058709999999999E-12</v>
      </c>
      <c r="B1384">
        <v>2.0847664000000002E-12</v>
      </c>
      <c r="C1384" t="s">
        <v>0</v>
      </c>
      <c r="D1384" t="s">
        <v>0</v>
      </c>
      <c r="E1384">
        <v>7.4429249999999992E-12</v>
      </c>
      <c r="F1384">
        <v>2.9847253000000001E-12</v>
      </c>
      <c r="G1384">
        <v>8.8242516000000002E-13</v>
      </c>
      <c r="H1384">
        <v>2.3029256000000001E-13</v>
      </c>
      <c r="I1384">
        <v>1.6119425E-13</v>
      </c>
      <c r="J1384">
        <v>9.3947620000000005E-14</v>
      </c>
      <c r="K1384">
        <v>1.12617E-13</v>
      </c>
      <c r="L1384">
        <v>2.1033128E-13</v>
      </c>
      <c r="M1384">
        <v>3.6160782000000002E-13</v>
      </c>
      <c r="N1384">
        <v>5.3517667E-13</v>
      </c>
      <c r="O1384">
        <v>7.5482939999999998E-13</v>
      </c>
      <c r="P1384">
        <v>9.9491779999999991E-13</v>
      </c>
      <c r="Q1384">
        <v>1.3016926E-12</v>
      </c>
      <c r="R1384">
        <v>3.2941340000000001E-12</v>
      </c>
      <c r="S1384" t="s">
        <v>0</v>
      </c>
      <c r="T1384" t="s">
        <v>0</v>
      </c>
      <c r="U1384" t="s">
        <v>0</v>
      </c>
      <c r="V1384" t="s">
        <v>0</v>
      </c>
      <c r="W1384">
        <v>5.7941993000000001E-12</v>
      </c>
      <c r="X1384">
        <v>2.5550599999999998E-12</v>
      </c>
      <c r="Y1384">
        <v>3.1294036E-12</v>
      </c>
      <c r="Z1384">
        <v>3.5710233000000002E-12</v>
      </c>
      <c r="AA1384">
        <v>5.1986789999999999E-6</v>
      </c>
      <c r="AB1384" t="s">
        <v>0</v>
      </c>
      <c r="AC1384" t="s">
        <v>0</v>
      </c>
      <c r="AD1384" t="s">
        <v>0</v>
      </c>
      <c r="AE1384">
        <v>6.5295863000000001E-12</v>
      </c>
      <c r="AF1384">
        <v>2.9662692E-12</v>
      </c>
      <c r="AG1384">
        <v>2.5676932000000002E-12</v>
      </c>
      <c r="AH1384">
        <v>4.1973110000000002E-12</v>
      </c>
      <c r="AI1384">
        <v>7.8015290000000004E-12</v>
      </c>
      <c r="AJ1384">
        <v>1.0869765E-11</v>
      </c>
      <c r="AM1384" s="33" t="s">
        <v>29</v>
      </c>
      <c r="AN1384" s="21"/>
      <c r="AO1384" s="1">
        <f>(SUM(AC1375:AJ1397)+SUM(A1375:D1388))/173</f>
        <v>1.0039196457961367E-3</v>
      </c>
      <c r="AP1384" s="21"/>
      <c r="AR1384" s="33" t="s">
        <v>29</v>
      </c>
      <c r="AS1384" s="21"/>
      <c r="AT1384" s="2">
        <f>((AO1384-AO$15)*100)/AO$15</f>
        <v>-15.148653226869181</v>
      </c>
      <c r="AZ1384" s="30" t="s">
        <v>19</v>
      </c>
      <c r="BA1384" s="21">
        <f t="shared" si="561"/>
        <v>2.2914389934665393E-3</v>
      </c>
      <c r="BB1384" s="21">
        <f t="shared" si="562"/>
        <v>2.2914389934665395E-6</v>
      </c>
      <c r="BC1384" s="21">
        <f t="shared" si="563"/>
        <v>1.8514827067209639E-4</v>
      </c>
      <c r="BD1384" s="21">
        <f t="shared" si="564"/>
        <v>2.2217792480651566E-3</v>
      </c>
      <c r="BE1384" s="21">
        <f t="shared" si="565"/>
        <v>2.2217792480651566</v>
      </c>
      <c r="BF1384" s="21">
        <f t="shared" si="566"/>
        <v>2.2217792480651566E-18</v>
      </c>
      <c r="BG1384" s="1">
        <f t="shared" si="572"/>
        <v>7.8147752381819784E-4</v>
      </c>
      <c r="BH1384" s="1">
        <f t="shared" si="567"/>
        <v>0.28523929619364219</v>
      </c>
      <c r="BI1384" s="22">
        <f t="shared" si="574"/>
        <v>1.6873711645613449</v>
      </c>
      <c r="BJ1384" s="22">
        <f t="shared" si="569"/>
        <v>3.3747423291226899</v>
      </c>
      <c r="BK1384" s="22">
        <f t="shared" si="570"/>
        <v>10.12422698736807</v>
      </c>
      <c r="BL1384" s="48">
        <f t="shared" si="573"/>
        <v>5.0621134936840351</v>
      </c>
      <c r="BM1384" s="50">
        <f>BI1384-BI$15</f>
        <v>-0.26161671662179753</v>
      </c>
      <c r="BN1384" s="50">
        <f>BJ1384-BJ$15</f>
        <v>-0.52323343324359506</v>
      </c>
      <c r="BO1384" s="50">
        <f>BK1384-BK$15</f>
        <v>-1.5697002997307852</v>
      </c>
      <c r="BP1384" s="50">
        <f>BL1384-BL$15</f>
        <v>-0.7848501498653917</v>
      </c>
    </row>
    <row r="1385" spans="1:68" x14ac:dyDescent="0.25">
      <c r="A1385">
        <v>5.5872013999999995E-4</v>
      </c>
      <c r="B1385">
        <v>5.0752115000000002E-12</v>
      </c>
      <c r="C1385" t="s">
        <v>0</v>
      </c>
      <c r="D1385" t="s">
        <v>0</v>
      </c>
      <c r="E1385">
        <v>1.5988871E-12</v>
      </c>
      <c r="F1385">
        <v>2.2022619999999999E-12</v>
      </c>
      <c r="G1385">
        <v>7.8955149999999996E-13</v>
      </c>
      <c r="H1385">
        <v>4.3835587000000001E-13</v>
      </c>
      <c r="I1385">
        <v>1.5529844000000001E-13</v>
      </c>
      <c r="J1385">
        <v>1.01451725E-13</v>
      </c>
      <c r="K1385">
        <v>8.9659979999999997E-14</v>
      </c>
      <c r="L1385">
        <v>1.11079453E-13</v>
      </c>
      <c r="M1385">
        <v>2.2419054000000001E-13</v>
      </c>
      <c r="N1385">
        <v>6.2876459999999997E-13</v>
      </c>
      <c r="O1385">
        <v>9.750218999999999E-13</v>
      </c>
      <c r="P1385">
        <v>1.3723936E-12</v>
      </c>
      <c r="Q1385">
        <v>2.1763494000000002E-12</v>
      </c>
      <c r="R1385">
        <v>1.6429558999999999E-11</v>
      </c>
      <c r="S1385" t="s">
        <v>0</v>
      </c>
      <c r="T1385" t="s">
        <v>0</v>
      </c>
      <c r="U1385" t="s">
        <v>0</v>
      </c>
      <c r="V1385" t="s">
        <v>0</v>
      </c>
      <c r="W1385">
        <v>3.6289218000000001E-12</v>
      </c>
      <c r="X1385">
        <v>2.8058265E-12</v>
      </c>
      <c r="Y1385">
        <v>4.305732E-12</v>
      </c>
      <c r="Z1385">
        <v>3.7440615000000002E-12</v>
      </c>
      <c r="AA1385">
        <v>5.5074559999999998E-6</v>
      </c>
      <c r="AB1385" t="s">
        <v>0</v>
      </c>
      <c r="AC1385" t="s">
        <v>0</v>
      </c>
      <c r="AD1385" t="s">
        <v>0</v>
      </c>
      <c r="AE1385">
        <v>1.7741187E-12</v>
      </c>
      <c r="AF1385">
        <v>1.6027711000000001E-12</v>
      </c>
      <c r="AG1385">
        <v>2.1827185999999998E-12</v>
      </c>
      <c r="AH1385">
        <v>6.4824060000000002E-12</v>
      </c>
      <c r="AI1385">
        <v>1.6710423000000001E-8</v>
      </c>
      <c r="AJ1385">
        <v>2.6152759999999999E-4</v>
      </c>
      <c r="AM1385" t="s">
        <v>30</v>
      </c>
      <c r="AN1385" s="21"/>
      <c r="AO1385" s="21">
        <f>SUM(U1403:W1404)/6</f>
        <v>4.0405503499999999E-3</v>
      </c>
      <c r="AP1385" s="21"/>
      <c r="AR1385" t="s">
        <v>30</v>
      </c>
      <c r="AT1385" s="2">
        <f>((AO1385-AO$16)*100)/AO$16</f>
        <v>21.804550959238856</v>
      </c>
      <c r="AZ1385" s="28" t="s">
        <v>22</v>
      </c>
      <c r="BA1385" s="21">
        <f t="shared" si="561"/>
        <v>2.6177005023777821E-5</v>
      </c>
      <c r="BB1385" s="21">
        <f t="shared" si="562"/>
        <v>2.6177005023777821E-8</v>
      </c>
      <c r="BC1385" s="21">
        <f t="shared" si="563"/>
        <v>2.1151020059212477E-6</v>
      </c>
      <c r="BD1385" s="21">
        <f t="shared" si="564"/>
        <v>2.5381224071054971E-5</v>
      </c>
      <c r="BE1385" s="21">
        <f t="shared" si="565"/>
        <v>2.5381224071054972E-2</v>
      </c>
      <c r="BF1385" s="21">
        <f t="shared" si="566"/>
        <v>2.5381224071054972E-20</v>
      </c>
      <c r="BG1385" s="1">
        <f t="shared" si="572"/>
        <v>8.9274648486325202E-6</v>
      </c>
      <c r="BH1385" s="1">
        <f t="shared" si="567"/>
        <v>3.2585246697508698E-3</v>
      </c>
      <c r="BI1385" s="22">
        <f t="shared" si="574"/>
        <v>1.9276238022326014E-2</v>
      </c>
      <c r="BJ1385" s="22">
        <f t="shared" si="569"/>
        <v>3.8552476044652027E-2</v>
      </c>
      <c r="BK1385" s="22">
        <f t="shared" si="570"/>
        <v>0.11565742813395608</v>
      </c>
      <c r="BL1385" s="48">
        <f t="shared" si="573"/>
        <v>5.7828714066978038E-2</v>
      </c>
      <c r="BM1385" s="50">
        <f>BI1385-BI$16</f>
        <v>-2.0795897452113726E-2</v>
      </c>
      <c r="BN1385" s="50">
        <f>BJ1385-BJ$16</f>
        <v>-4.1591794904227451E-2</v>
      </c>
      <c r="BO1385" s="50">
        <f>BK1385-BK$16</f>
        <v>-0.12477538471268237</v>
      </c>
      <c r="BP1385" s="50">
        <f>BL1385-BL$16</f>
        <v>-6.2387692356341173E-2</v>
      </c>
    </row>
    <row r="1386" spans="1:68" x14ac:dyDescent="0.25">
      <c r="A1386">
        <v>2.1379974000000001E-3</v>
      </c>
      <c r="B1386">
        <v>4.9319130000000002E-4</v>
      </c>
      <c r="C1386">
        <v>6.6755560000000002E-13</v>
      </c>
      <c r="D1386">
        <v>1.0239024000000001E-12</v>
      </c>
      <c r="E1386">
        <v>1.5500601E-12</v>
      </c>
      <c r="F1386">
        <v>1.7982767E-12</v>
      </c>
      <c r="G1386">
        <v>1.0023136000000001E-12</v>
      </c>
      <c r="H1386">
        <v>7.4220720000000002E-13</v>
      </c>
      <c r="I1386">
        <v>2.1760343E-13</v>
      </c>
      <c r="J1386">
        <v>1.9989357E-13</v>
      </c>
      <c r="K1386">
        <v>1.4813582999999999E-13</v>
      </c>
      <c r="L1386">
        <v>1.8319306E-13</v>
      </c>
      <c r="M1386">
        <v>3.6989517000000002E-13</v>
      </c>
      <c r="N1386">
        <v>8.8283943000000002E-13</v>
      </c>
      <c r="O1386">
        <v>1.9854599999999999E-12</v>
      </c>
      <c r="P1386">
        <v>4.1387067000000004E-12</v>
      </c>
      <c r="Q1386">
        <v>4.839879E-12</v>
      </c>
      <c r="R1386">
        <v>5.2119564999999999E-5</v>
      </c>
      <c r="S1386" t="s">
        <v>0</v>
      </c>
      <c r="T1386" t="s">
        <v>0</v>
      </c>
      <c r="U1386" t="s">
        <v>0</v>
      </c>
      <c r="V1386" t="s">
        <v>0</v>
      </c>
      <c r="W1386">
        <v>1.0442384000000001E-12</v>
      </c>
      <c r="X1386">
        <v>1.7992077999999999E-12</v>
      </c>
      <c r="Y1386">
        <v>2.8803599E-5</v>
      </c>
      <c r="Z1386">
        <v>5.2031759999999995E-4</v>
      </c>
      <c r="AA1386">
        <v>1.6290040999999999E-4</v>
      </c>
      <c r="AB1386" t="s">
        <v>0</v>
      </c>
      <c r="AC1386" t="s">
        <v>0</v>
      </c>
      <c r="AD1386" t="s">
        <v>0</v>
      </c>
      <c r="AE1386">
        <v>1.2671884999999999E-12</v>
      </c>
      <c r="AF1386">
        <v>2.9490624000000001E-12</v>
      </c>
      <c r="AG1386">
        <v>3.4509840000000002E-12</v>
      </c>
      <c r="AH1386">
        <v>8.1931750000000004E-12</v>
      </c>
      <c r="AI1386">
        <v>8.4635685000000006E-5</v>
      </c>
      <c r="AJ1386">
        <v>8.8694494000000001E-4</v>
      </c>
      <c r="AM1386" t="s">
        <v>31</v>
      </c>
      <c r="AN1386" s="21"/>
      <c r="AO1386" s="21">
        <f>((SUM(A1371:Z1404)+SUM(AA1371:AJ1397))/895)</f>
        <v>8.1261361189787027E-4</v>
      </c>
      <c r="AP1386" s="21"/>
      <c r="AR1386" t="s">
        <v>31</v>
      </c>
      <c r="AT1386" s="2">
        <f>((AO1386-AO$17)*100)/AO$17</f>
        <v>-15.219373752869316</v>
      </c>
      <c r="AZ1386" s="28" t="s">
        <v>25</v>
      </c>
      <c r="BA1386" s="21">
        <f t="shared" si="561"/>
        <v>4.7773280864820215E-6</v>
      </c>
      <c r="BB1386" s="21">
        <f t="shared" si="562"/>
        <v>4.7773280864820216E-9</v>
      </c>
      <c r="BC1386" s="21">
        <f t="shared" si="563"/>
        <v>3.8600810938774735E-7</v>
      </c>
      <c r="BD1386" s="21">
        <f t="shared" si="564"/>
        <v>4.632097312652968E-6</v>
      </c>
      <c r="BE1386" s="21">
        <f t="shared" si="565"/>
        <v>4.6320973126529677E-3</v>
      </c>
      <c r="BF1386" s="21">
        <f t="shared" si="566"/>
        <v>4.6320973126529684E-21</v>
      </c>
      <c r="BG1386" s="1">
        <f t="shared" si="572"/>
        <v>1.6292707482659918E-6</v>
      </c>
      <c r="BH1386" s="1">
        <f t="shared" si="567"/>
        <v>5.9468382311708701E-4</v>
      </c>
      <c r="BI1386" s="22">
        <f t="shared" si="574"/>
        <v>3.5179316053200889E-3</v>
      </c>
      <c r="BJ1386" s="22">
        <f t="shared" si="569"/>
        <v>7.0358632106401779E-3</v>
      </c>
      <c r="BK1386" s="22">
        <f t="shared" si="570"/>
        <v>2.1107589631920533E-2</v>
      </c>
      <c r="BL1386" s="48">
        <f t="shared" si="573"/>
        <v>1.0553794815960268E-2</v>
      </c>
      <c r="BM1386" s="50">
        <f>BI1386-BI$17</f>
        <v>-2.2871641187426281E-2</v>
      </c>
      <c r="BN1386" s="50">
        <f>BJ1386-BJ$17</f>
        <v>-4.5743282374852562E-2</v>
      </c>
      <c r="BO1386" s="50">
        <f>BK1386-BK$17</f>
        <v>-0.13722984712455769</v>
      </c>
      <c r="BP1386" s="50">
        <f>BL1386-BL$17</f>
        <v>-6.8614923562278843E-2</v>
      </c>
    </row>
    <row r="1387" spans="1:68" x14ac:dyDescent="0.25">
      <c r="A1387">
        <v>1.0413394E-3</v>
      </c>
      <c r="B1387">
        <v>4.9139849999999997E-12</v>
      </c>
      <c r="C1387">
        <v>6.7219834999999996E-13</v>
      </c>
      <c r="D1387">
        <v>8.4791125999999997E-13</v>
      </c>
      <c r="E1387">
        <v>7.6447214000000002E-13</v>
      </c>
      <c r="F1387">
        <v>1.1711790000000001E-12</v>
      </c>
      <c r="G1387">
        <v>1.2285324E-12</v>
      </c>
      <c r="H1387">
        <v>7.2336610000000005E-13</v>
      </c>
      <c r="I1387">
        <v>5.3192000000000002E-13</v>
      </c>
      <c r="J1387">
        <v>5.8099280000000003E-13</v>
      </c>
      <c r="K1387">
        <v>6.6683973999999999E-13</v>
      </c>
      <c r="L1387">
        <v>7.5692294999999996E-13</v>
      </c>
      <c r="M1387">
        <v>1.2398623E-12</v>
      </c>
      <c r="N1387">
        <v>2.34122E-12</v>
      </c>
      <c r="O1387">
        <v>4.5264510000000001E-12</v>
      </c>
      <c r="P1387">
        <v>2.1453233999999999E-8</v>
      </c>
      <c r="Q1387">
        <v>3.2386178000000002E-4</v>
      </c>
      <c r="R1387">
        <v>1.0357302999999999E-11</v>
      </c>
      <c r="S1387" t="s">
        <v>0</v>
      </c>
      <c r="T1387" t="s">
        <v>0</v>
      </c>
      <c r="U1387" t="s">
        <v>0</v>
      </c>
      <c r="V1387" t="s">
        <v>0</v>
      </c>
      <c r="W1387">
        <v>1.4614479E-12</v>
      </c>
      <c r="X1387">
        <v>3.2904734000000002E-12</v>
      </c>
      <c r="Y1387">
        <v>6.5734089999999997E-5</v>
      </c>
      <c r="Z1387">
        <v>1.1440305E-3</v>
      </c>
      <c r="AA1387">
        <v>1.1131339E-3</v>
      </c>
      <c r="AB1387" t="s">
        <v>0</v>
      </c>
      <c r="AC1387" t="s">
        <v>0</v>
      </c>
      <c r="AD1387" t="s">
        <v>0</v>
      </c>
      <c r="AE1387">
        <v>1.1736985999999999E-12</v>
      </c>
      <c r="AF1387">
        <v>2.9635363E-12</v>
      </c>
      <c r="AG1387">
        <v>4.2429945999999999E-8</v>
      </c>
      <c r="AH1387">
        <v>3.5363235E-4</v>
      </c>
      <c r="AI1387">
        <v>6.611888E-4</v>
      </c>
      <c r="AJ1387">
        <v>1.1492939000000001E-3</v>
      </c>
      <c r="AZ1387" s="35" t="s">
        <v>27</v>
      </c>
      <c r="BA1387" s="21">
        <f t="shared" si="561"/>
        <v>1.4030815080514219E-5</v>
      </c>
      <c r="BB1387" s="21">
        <f t="shared" si="562"/>
        <v>1.4030815080514219E-8</v>
      </c>
      <c r="BC1387" s="21">
        <f t="shared" si="563"/>
        <v>1.133689858505549E-6</v>
      </c>
      <c r="BD1387" s="21">
        <f t="shared" si="564"/>
        <v>1.3604278302066587E-5</v>
      </c>
      <c r="BE1387" s="21">
        <f t="shared" si="565"/>
        <v>1.3604278302066586E-2</v>
      </c>
      <c r="BF1387" s="21">
        <f t="shared" si="566"/>
        <v>1.3604278302066587E-20</v>
      </c>
      <c r="BG1387" s="1">
        <f t="shared" si="572"/>
        <v>4.7851008285773912E-6</v>
      </c>
      <c r="BH1387" s="1">
        <f t="shared" si="567"/>
        <v>1.7465618024307477E-3</v>
      </c>
      <c r="BI1387" s="22">
        <f t="shared" si="574"/>
        <v>1.0332019682678004E-2</v>
      </c>
      <c r="BJ1387" s="22">
        <f t="shared" si="569"/>
        <v>2.0664039365356008E-2</v>
      </c>
      <c r="BK1387" s="22">
        <f t="shared" si="570"/>
        <v>6.1992118096068027E-2</v>
      </c>
      <c r="BL1387" s="48">
        <f t="shared" si="573"/>
        <v>3.0996059048034014E-2</v>
      </c>
      <c r="BM1387" s="50">
        <f>BI1387-BI$18</f>
        <v>-1.0619281678982012E-2</v>
      </c>
      <c r="BN1387" s="50">
        <f>BJ1387-BJ$18</f>
        <v>-2.1238563357964025E-2</v>
      </c>
      <c r="BO1387" s="50">
        <f>BK1387-BK$18</f>
        <v>-6.3715690073892078E-2</v>
      </c>
      <c r="BP1387" s="50">
        <f>BL1387-BL$18</f>
        <v>-3.1857845036946039E-2</v>
      </c>
    </row>
    <row r="1388" spans="1:68" x14ac:dyDescent="0.25">
      <c r="A1388" t="s">
        <v>0</v>
      </c>
      <c r="B1388" t="s">
        <v>0</v>
      </c>
      <c r="C1388">
        <v>5.4963170000000002E-13</v>
      </c>
      <c r="D1388">
        <v>1.8645082999999999E-12</v>
      </c>
      <c r="E1388">
        <v>3.4747544000000001E-8</v>
      </c>
      <c r="F1388">
        <v>1.3340551999999999E-12</v>
      </c>
      <c r="G1388">
        <v>8.6211592999999998E-13</v>
      </c>
      <c r="H1388">
        <v>4.8581765999999999E-13</v>
      </c>
      <c r="I1388">
        <v>4.0240941999999998E-13</v>
      </c>
      <c r="J1388">
        <v>4.1252657000000001E-13</v>
      </c>
      <c r="K1388">
        <v>4.4431020000000002E-13</v>
      </c>
      <c r="L1388">
        <v>4.7641460000000002E-13</v>
      </c>
      <c r="M1388">
        <v>6.3604550000000003E-13</v>
      </c>
      <c r="N1388">
        <v>8.7169133999999998E-13</v>
      </c>
      <c r="O1388">
        <v>1.3190807000000001E-12</v>
      </c>
      <c r="P1388">
        <v>3.0679975E-12</v>
      </c>
      <c r="Q1388">
        <v>5.7182037E-6</v>
      </c>
      <c r="R1388">
        <v>2.2018737000000001E-4</v>
      </c>
      <c r="S1388" t="s">
        <v>0</v>
      </c>
      <c r="T1388" t="s">
        <v>0</v>
      </c>
      <c r="U1388" t="s">
        <v>0</v>
      </c>
      <c r="V1388">
        <v>5.6730364000000002E-13</v>
      </c>
      <c r="W1388">
        <v>6.1257965E-13</v>
      </c>
      <c r="X1388">
        <v>6.5443209999999997E-13</v>
      </c>
      <c r="Y1388">
        <v>1.3282599E-12</v>
      </c>
      <c r="Z1388">
        <v>3.5406307E-12</v>
      </c>
      <c r="AA1388">
        <v>7.2491483000000005E-4</v>
      </c>
      <c r="AB1388" t="s">
        <v>0</v>
      </c>
      <c r="AC1388" t="s">
        <v>0</v>
      </c>
      <c r="AD1388" t="s">
        <v>0</v>
      </c>
      <c r="AE1388">
        <v>1.8318579999999999E-12</v>
      </c>
      <c r="AF1388">
        <v>2.4005615000000001E-12</v>
      </c>
      <c r="AG1388">
        <v>8.3186494999999997E-4</v>
      </c>
      <c r="AH1388">
        <v>1.3312417000000001E-4</v>
      </c>
      <c r="AI1388">
        <v>3.2952943000000003E-4</v>
      </c>
      <c r="AJ1388">
        <v>1.1187851E-3</v>
      </c>
      <c r="AZ1388" s="35" t="s">
        <v>28</v>
      </c>
      <c r="BA1388" s="21">
        <f t="shared" si="561"/>
        <v>8.0897146900511607E-5</v>
      </c>
      <c r="BB1388" s="21">
        <f t="shared" si="562"/>
        <v>8.0897146900511603E-8</v>
      </c>
      <c r="BC1388" s="21">
        <f t="shared" si="563"/>
        <v>6.536489469561337E-6</v>
      </c>
      <c r="BD1388" s="21">
        <f t="shared" si="564"/>
        <v>7.8437873634736041E-5</v>
      </c>
      <c r="BE1388" s="21">
        <f t="shared" si="565"/>
        <v>7.8437873634736047E-2</v>
      </c>
      <c r="BF1388" s="21">
        <f t="shared" si="566"/>
        <v>7.8437873634736057E-20</v>
      </c>
      <c r="BG1388" s="1">
        <f>BF1388*BA$2</f>
        <v>2.7589345482913887E-5</v>
      </c>
      <c r="BH1388" s="1">
        <f t="shared" si="567"/>
        <v>1.0070111101263568E-2</v>
      </c>
      <c r="BI1388" s="22">
        <f t="shared" si="574"/>
        <v>5.9571087584880868E-2</v>
      </c>
      <c r="BJ1388" s="22">
        <f t="shared" si="569"/>
        <v>0.11914217516976174</v>
      </c>
      <c r="BK1388" s="22">
        <f t="shared" si="570"/>
        <v>0.35742652550928522</v>
      </c>
      <c r="BL1388" s="48">
        <f t="shared" si="573"/>
        <v>0.17871326275464261</v>
      </c>
      <c r="BM1388" s="50">
        <f>BI1388-BI$19</f>
        <v>-0.11579752050657491</v>
      </c>
      <c r="BN1388" s="50">
        <f>BJ1388-BJ$19</f>
        <v>-0.23159504101314982</v>
      </c>
      <c r="BO1388" s="50">
        <f>BK1388-BK$19</f>
        <v>-0.69478512303944928</v>
      </c>
      <c r="BP1388" s="50">
        <f>BL1388-BL$19</f>
        <v>-0.34739256151972464</v>
      </c>
    </row>
    <row r="1389" spans="1:68" x14ac:dyDescent="0.25">
      <c r="A1389" t="s">
        <v>0</v>
      </c>
      <c r="B1389" t="s">
        <v>0</v>
      </c>
      <c r="C1389">
        <v>1.2999433000000001E-12</v>
      </c>
      <c r="D1389">
        <v>2.2910685999999998E-12</v>
      </c>
      <c r="E1389">
        <v>1.9553525E-12</v>
      </c>
      <c r="F1389">
        <v>8.4739379999999996E-13</v>
      </c>
      <c r="G1389">
        <v>6.2558183000000003E-13</v>
      </c>
      <c r="H1389">
        <v>5.3730924000000005E-13</v>
      </c>
      <c r="I1389">
        <v>6.2126040000000005E-13</v>
      </c>
      <c r="J1389">
        <v>7.3835780000000004E-13</v>
      </c>
      <c r="K1389">
        <v>6.8568712999999998E-13</v>
      </c>
      <c r="L1389">
        <v>6.3484053999999998E-13</v>
      </c>
      <c r="M1389">
        <v>7.1466259999999999E-13</v>
      </c>
      <c r="N1389">
        <v>9.2188599999999994E-13</v>
      </c>
      <c r="O1389">
        <v>1.3598103E-12</v>
      </c>
      <c r="P1389">
        <v>3.3202505E-12</v>
      </c>
      <c r="Q1389">
        <v>7.8479870000000003E-12</v>
      </c>
      <c r="R1389">
        <v>8.0853840000000007E-12</v>
      </c>
      <c r="S1389" t="s">
        <v>0</v>
      </c>
      <c r="T1389" t="s">
        <v>0</v>
      </c>
      <c r="U1389" t="s">
        <v>0</v>
      </c>
      <c r="V1389">
        <v>2.3464388E-12</v>
      </c>
      <c r="W1389">
        <v>7.692873E-13</v>
      </c>
      <c r="X1389">
        <v>8.5088849999999996E-13</v>
      </c>
      <c r="Y1389">
        <v>1.2746305999999999E-12</v>
      </c>
      <c r="Z1389">
        <v>3.38768E-12</v>
      </c>
      <c r="AA1389">
        <v>9.4006443000000002E-4</v>
      </c>
      <c r="AB1389" t="s">
        <v>0</v>
      </c>
      <c r="AC1389" t="s">
        <v>0</v>
      </c>
      <c r="AD1389" t="s">
        <v>0</v>
      </c>
      <c r="AE1389">
        <v>8.6741050000000005E-4</v>
      </c>
      <c r="AF1389">
        <v>1.3618443E-7</v>
      </c>
      <c r="AG1389">
        <v>3.8397145999999998E-12</v>
      </c>
      <c r="AH1389">
        <v>1.6430425000000001E-12</v>
      </c>
      <c r="AI1389">
        <v>1.5225480000000001E-12</v>
      </c>
      <c r="AJ1389">
        <v>2.2126620000000001E-4</v>
      </c>
      <c r="AZ1389" s="33" t="s">
        <v>29</v>
      </c>
      <c r="BA1389" s="21">
        <f t="shared" si="561"/>
        <v>1.0039196457961367E-3</v>
      </c>
      <c r="BB1389" s="21">
        <f t="shared" si="562"/>
        <v>1.0039196457961367E-6</v>
      </c>
      <c r="BC1389" s="21">
        <f t="shared" si="563"/>
        <v>8.1116707380327844E-5</v>
      </c>
      <c r="BD1389" s="21">
        <f t="shared" si="564"/>
        <v>9.7340048856393413E-4</v>
      </c>
      <c r="BE1389" s="21">
        <f t="shared" si="565"/>
        <v>0.97340048856393413</v>
      </c>
      <c r="BF1389" s="21">
        <f t="shared" si="566"/>
        <v>9.7340048856393421E-19</v>
      </c>
      <c r="BG1389" s="1">
        <f t="shared" ref="BG1389:BG1391" si="575">BF1389*BA$2</f>
        <v>3.4237902084503541E-4</v>
      </c>
      <c r="BH1389" s="1">
        <f t="shared" si="567"/>
        <v>0.12496834260843792</v>
      </c>
      <c r="BI1389" s="22">
        <f t="shared" si="574"/>
        <v>0.73926692645233483</v>
      </c>
      <c r="BJ1389" s="22">
        <f t="shared" si="569"/>
        <v>1.4785338529046697</v>
      </c>
      <c r="BK1389" s="22">
        <f t="shared" si="570"/>
        <v>4.4356015587140094</v>
      </c>
      <c r="BL1389" s="48">
        <f t="shared" si="573"/>
        <v>2.2178007793570047</v>
      </c>
      <c r="BM1389" s="50">
        <f>BI1389-BI$20</f>
        <v>-0.13198256405832431</v>
      </c>
      <c r="BN1389" s="50">
        <f>BJ1389-BJ$20</f>
        <v>-0.26396512811664863</v>
      </c>
      <c r="BO1389" s="50">
        <f>BK1389-BK$20</f>
        <v>-0.79189538434994589</v>
      </c>
      <c r="BP1389" s="50">
        <f>BL1389-BL$20</f>
        <v>-0.39594769217497294</v>
      </c>
    </row>
    <row r="1390" spans="1:68" x14ac:dyDescent="0.25">
      <c r="A1390" t="s">
        <v>0</v>
      </c>
      <c r="B1390">
        <v>1.4358122E-12</v>
      </c>
      <c r="C1390">
        <v>6.2488886999999999E-13</v>
      </c>
      <c r="D1390">
        <v>1.0425620000000001E-12</v>
      </c>
      <c r="E1390">
        <v>5.3412159999999996E-13</v>
      </c>
      <c r="F1390">
        <v>5.2547489999999998E-13</v>
      </c>
      <c r="G1390">
        <v>7.3068500000000003E-13</v>
      </c>
      <c r="H1390">
        <v>1.0258784E-12</v>
      </c>
      <c r="I1390">
        <v>2.028318E-12</v>
      </c>
      <c r="J1390">
        <v>4.0176819999999998E-12</v>
      </c>
      <c r="K1390">
        <v>5.3319606000000002E-12</v>
      </c>
      <c r="L1390">
        <v>7.1489646000000001E-12</v>
      </c>
      <c r="M1390">
        <v>6.2732059999999998E-12</v>
      </c>
      <c r="N1390">
        <v>4.8745304999999997E-12</v>
      </c>
      <c r="O1390">
        <v>3.8447696000000002E-12</v>
      </c>
      <c r="P1390">
        <v>5.0710954999999999E-12</v>
      </c>
      <c r="Q1390">
        <v>6.1867249999999998E-12</v>
      </c>
      <c r="R1390">
        <v>8.0621655000000004E-12</v>
      </c>
      <c r="S1390" t="s">
        <v>0</v>
      </c>
      <c r="T1390" t="s">
        <v>0</v>
      </c>
      <c r="U1390">
        <v>8.4174497000000001E-13</v>
      </c>
      <c r="V1390">
        <v>1.6082505E-12</v>
      </c>
      <c r="W1390">
        <v>3.2226753999999999E-12</v>
      </c>
      <c r="X1390">
        <v>3.2401115000000001E-12</v>
      </c>
      <c r="Y1390">
        <v>2.6052912E-12</v>
      </c>
      <c r="Z1390">
        <v>1.7412184E-12</v>
      </c>
      <c r="AA1390">
        <v>5.6331015999999996E-12</v>
      </c>
      <c r="AB1390" t="s">
        <v>0</v>
      </c>
      <c r="AC1390" t="s">
        <v>0</v>
      </c>
      <c r="AD1390" t="s">
        <v>0</v>
      </c>
      <c r="AE1390">
        <v>3.4048490000000002E-11</v>
      </c>
      <c r="AF1390">
        <v>4.1193459999999999E-12</v>
      </c>
      <c r="AG1390">
        <v>1.322157E-12</v>
      </c>
      <c r="AH1390">
        <v>1.5261079999999999E-12</v>
      </c>
      <c r="AI1390">
        <v>1.7016891000000001E-12</v>
      </c>
      <c r="AJ1390">
        <v>9.0807995999999996E-4</v>
      </c>
      <c r="AZ1390" t="s">
        <v>30</v>
      </c>
      <c r="BA1390" s="21">
        <f>AH1376</f>
        <v>4.0234173999999998E-3</v>
      </c>
      <c r="BB1390" s="21">
        <f t="shared" si="562"/>
        <v>4.0234173999999999E-6</v>
      </c>
      <c r="BC1390" s="21">
        <f t="shared" si="563"/>
        <v>3.2509212591999998E-4</v>
      </c>
      <c r="BD1390" s="21">
        <f t="shared" si="564"/>
        <v>3.9011055110399996E-3</v>
      </c>
      <c r="BE1390" s="21">
        <f t="shared" si="565"/>
        <v>3.9011055110399995</v>
      </c>
      <c r="BF1390" s="21">
        <f t="shared" si="566"/>
        <v>3.9011055110400001E-18</v>
      </c>
      <c r="BG1390" s="1">
        <f t="shared" si="575"/>
        <v>1.3721553469256543E-3</v>
      </c>
      <c r="BH1390" s="1">
        <f>BG1390*365</f>
        <v>0.50083670162786387</v>
      </c>
      <c r="BI1390" s="22">
        <f t="shared" si="574"/>
        <v>2.9627664201890154</v>
      </c>
      <c r="BJ1390" s="22">
        <f t="shared" si="569"/>
        <v>5.9255328403780307</v>
      </c>
      <c r="BK1390" s="22">
        <f t="shared" si="570"/>
        <v>17.77659852113409</v>
      </c>
      <c r="BL1390" s="48">
        <f>AVERAGE(BI1390:BK1390)</f>
        <v>8.8882992605670452</v>
      </c>
      <c r="BM1390" s="50">
        <f>BI1390-BI$21</f>
        <v>-5.637435133227342E-3</v>
      </c>
      <c r="BN1390" s="50">
        <f>BJ1390-BJ$21</f>
        <v>-1.1274870266454684E-2</v>
      </c>
      <c r="BO1390" s="50">
        <f>BK1390-BK$21</f>
        <v>-3.3824610799367605E-2</v>
      </c>
      <c r="BP1390" s="50">
        <f>BL1390-BL$21</f>
        <v>-1.6912305399683802E-2</v>
      </c>
    </row>
    <row r="1391" spans="1:68" x14ac:dyDescent="0.25">
      <c r="A1391" t="s">
        <v>0</v>
      </c>
      <c r="B1391">
        <v>7.0358810000000005E-13</v>
      </c>
      <c r="C1391">
        <v>2.3051899999999999E-13</v>
      </c>
      <c r="D1391">
        <v>1.9861936999999999E-13</v>
      </c>
      <c r="E1391">
        <v>1.3790992999999999E-13</v>
      </c>
      <c r="F1391">
        <v>2.3928043999999999E-13</v>
      </c>
      <c r="G1391">
        <v>3.9715494000000002E-13</v>
      </c>
      <c r="H1391">
        <v>6.2162146000000005E-13</v>
      </c>
      <c r="I1391">
        <v>1.1225699000000001E-12</v>
      </c>
      <c r="J1391">
        <v>1.768635E-12</v>
      </c>
      <c r="K1391">
        <v>3.1523743999999999E-12</v>
      </c>
      <c r="L1391">
        <v>4.3572133999999997E-12</v>
      </c>
      <c r="M1391">
        <v>5.8954310000000002E-12</v>
      </c>
      <c r="N1391">
        <v>5.4566709999999998E-12</v>
      </c>
      <c r="O1391">
        <v>6.0796107999999998E-12</v>
      </c>
      <c r="P1391">
        <v>3.8061245000000001E-7</v>
      </c>
      <c r="Q1391">
        <v>1.4172922E-3</v>
      </c>
      <c r="R1391">
        <v>1.4260945999999999E-3</v>
      </c>
      <c r="S1391" t="s">
        <v>0</v>
      </c>
      <c r="T1391" t="s">
        <v>0</v>
      </c>
      <c r="U1391">
        <v>1.1130592E-12</v>
      </c>
      <c r="V1391">
        <v>1.6259442E-12</v>
      </c>
      <c r="W1391">
        <v>1.3220865000000001E-12</v>
      </c>
      <c r="X1391">
        <v>1.7130272E-12</v>
      </c>
      <c r="Y1391">
        <v>6.0610297000000003E-12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>
        <v>1.4543586E-4</v>
      </c>
      <c r="AG1391">
        <v>1.2674591E-12</v>
      </c>
      <c r="AH1391">
        <v>2.3081985000000001E-7</v>
      </c>
      <c r="AI1391">
        <v>2.4102608E-5</v>
      </c>
      <c r="AJ1391">
        <v>4.2846212999999999E-12</v>
      </c>
      <c r="AZ1391" t="s">
        <v>31</v>
      </c>
      <c r="BA1391" s="21">
        <f>AO1386</f>
        <v>8.1261361189787027E-4</v>
      </c>
      <c r="BB1391" s="21">
        <f>BA1391*0.001</f>
        <v>8.1261361189787027E-7</v>
      </c>
      <c r="BC1391" s="21">
        <f>BB1391*80.8</f>
        <v>6.5659179841347912E-5</v>
      </c>
      <c r="BD1391" s="21">
        <f>BC1391*12</f>
        <v>7.87910158096175E-4</v>
      </c>
      <c r="BE1391" s="21">
        <f>BD1391*1000</f>
        <v>0.78791015809617504</v>
      </c>
      <c r="BF1391" s="21">
        <f>BE1391*0.000000000000000001</f>
        <v>7.8791015809617513E-19</v>
      </c>
      <c r="BG1391" s="1">
        <f t="shared" si="575"/>
        <v>2.7713557945795815E-4</v>
      </c>
      <c r="BH1391" s="1">
        <f>BG1391*365</f>
        <v>0.10115448650215472</v>
      </c>
      <c r="BI1391" s="22">
        <f>BH1391*BD$2</f>
        <v>0.59839287912795702</v>
      </c>
      <c r="BJ1391" s="22">
        <f>BH1391*BD$3</f>
        <v>1.196785758255914</v>
      </c>
      <c r="BK1391" s="22">
        <f>BH1391*BD$4</f>
        <v>3.5903572747677419</v>
      </c>
      <c r="BL1391" s="48">
        <f>AVERAGE(BI1391:BK1391)</f>
        <v>1.795178637383871</v>
      </c>
      <c r="BM1391" s="50">
        <f>BI1391-BI$22</f>
        <v>-0.10742035393743232</v>
      </c>
      <c r="BN1391" s="50">
        <f>BJ1391-BJ$22</f>
        <v>-0.21484070787486464</v>
      </c>
      <c r="BO1391" s="50">
        <f>BK1391-BK$22</f>
        <v>-0.64452212362459349</v>
      </c>
      <c r="BP1391" s="50">
        <f>BL1391-BL$22</f>
        <v>-0.32226106181229719</v>
      </c>
    </row>
    <row r="1392" spans="1:68" x14ac:dyDescent="0.25">
      <c r="A1392" t="s">
        <v>0</v>
      </c>
      <c r="B1392">
        <v>5.0383573999999999E-13</v>
      </c>
      <c r="C1392">
        <v>1.2185846E-13</v>
      </c>
      <c r="D1392">
        <v>1.6954945999999999E-13</v>
      </c>
      <c r="E1392">
        <v>8.9700270000000001E-14</v>
      </c>
      <c r="F1392">
        <v>1.2557039999999999E-13</v>
      </c>
      <c r="G1392">
        <v>2.1835245E-13</v>
      </c>
      <c r="H1392">
        <v>2.3055456E-13</v>
      </c>
      <c r="I1392">
        <v>3.0665991999999999E-13</v>
      </c>
      <c r="J1392">
        <v>4.0858140000000001E-13</v>
      </c>
      <c r="K1392">
        <v>6.5614506000000004E-13</v>
      </c>
      <c r="L1392">
        <v>7.1856805000000002E-13</v>
      </c>
      <c r="M1392">
        <v>1.0324123E-12</v>
      </c>
      <c r="N1392">
        <v>1.6014829E-12</v>
      </c>
      <c r="O1392">
        <v>1.3442605000000001E-12</v>
      </c>
      <c r="P1392">
        <v>1.9454728999999998E-12</v>
      </c>
      <c r="Q1392">
        <v>1.6493303000000002E-5</v>
      </c>
      <c r="R1392">
        <v>1.2771167999999999E-4</v>
      </c>
      <c r="S1392" t="s">
        <v>0</v>
      </c>
      <c r="T1392">
        <v>3.2876171E-12</v>
      </c>
      <c r="U1392">
        <v>1.0981714E-12</v>
      </c>
      <c r="V1392">
        <v>6.9199380000000004E-13</v>
      </c>
      <c r="W1392">
        <v>7.9979816000000001E-13</v>
      </c>
      <c r="X1392">
        <v>6.9097790000000005E-13</v>
      </c>
      <c r="Y1392">
        <v>3.6272905000000002E-13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>
        <v>8.0438633000000002E-4</v>
      </c>
      <c r="AG1392">
        <v>3.5866781999999998E-11</v>
      </c>
      <c r="AH1392">
        <v>1.2725022E-11</v>
      </c>
      <c r="AI1392">
        <v>2.1039805E-4</v>
      </c>
      <c r="AJ1392">
        <v>1.4269363500000001E-11</v>
      </c>
    </row>
    <row r="1393" spans="1:46" x14ac:dyDescent="0.25">
      <c r="A1393" t="s">
        <v>0</v>
      </c>
      <c r="B1393">
        <v>1.0071889999999999E-12</v>
      </c>
      <c r="C1393">
        <v>1.7081322999999999E-13</v>
      </c>
      <c r="D1393">
        <v>1.3485670999999999E-13</v>
      </c>
      <c r="E1393">
        <v>8.1345630000000006E-14</v>
      </c>
      <c r="F1393">
        <v>9.4575315000000004E-14</v>
      </c>
      <c r="G1393">
        <v>1.6942182E-13</v>
      </c>
      <c r="H1393">
        <v>2.8630623999999999E-13</v>
      </c>
      <c r="I1393">
        <v>4.0537287000000002E-13</v>
      </c>
      <c r="J1393">
        <v>5.9667874000000004E-13</v>
      </c>
      <c r="K1393">
        <v>7.0165124999999996E-13</v>
      </c>
      <c r="L1393">
        <v>7.1309754999999996E-13</v>
      </c>
      <c r="M1393">
        <v>8.8656643000000003E-13</v>
      </c>
      <c r="N1393">
        <v>8.5416656E-13</v>
      </c>
      <c r="O1393">
        <v>8.7358049999999999E-13</v>
      </c>
      <c r="P1393">
        <v>3.3379224000000002E-12</v>
      </c>
      <c r="Q1393">
        <v>3.9091098E-4</v>
      </c>
      <c r="R1393" t="s">
        <v>0</v>
      </c>
      <c r="S1393">
        <v>2.1079515999999998E-12</v>
      </c>
      <c r="T1393">
        <v>8.4058649999999995E-13</v>
      </c>
      <c r="U1393">
        <v>3.6464392E-13</v>
      </c>
      <c r="V1393">
        <v>4.3570310000000002E-13</v>
      </c>
      <c r="W1393">
        <v>4.5854830000000003E-13</v>
      </c>
      <c r="X1393">
        <v>4.4411659999999999E-13</v>
      </c>
      <c r="Y1393">
        <v>2.7940973999999999E-13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>
        <v>8.1744993999999997E-4</v>
      </c>
      <c r="AG1393">
        <v>5.0187561999999998E-11</v>
      </c>
      <c r="AH1393">
        <v>9.5034609999999995E-4</v>
      </c>
      <c r="AI1393">
        <v>8.0387253999999997E-4</v>
      </c>
      <c r="AJ1393">
        <v>5.6049219999999996E-4</v>
      </c>
    </row>
    <row r="1394" spans="1:46" x14ac:dyDescent="0.25">
      <c r="A1394" t="s">
        <v>0</v>
      </c>
      <c r="B1394">
        <v>4.2152305999999999E-12</v>
      </c>
      <c r="C1394">
        <v>1.0242809999999999E-12</v>
      </c>
      <c r="D1394">
        <v>2.9866889000000001E-13</v>
      </c>
      <c r="E1394">
        <v>1.2587716E-13</v>
      </c>
      <c r="F1394">
        <v>1.7431872000000001E-13</v>
      </c>
      <c r="G1394">
        <v>2.637219E-13</v>
      </c>
      <c r="H1394">
        <v>3.5554627000000001E-13</v>
      </c>
      <c r="I1394">
        <v>4.5275095999999999E-13</v>
      </c>
      <c r="J1394">
        <v>4.7274775999999998E-13</v>
      </c>
      <c r="K1394">
        <v>4.9719044999999998E-13</v>
      </c>
      <c r="L1394">
        <v>5.9576449999999995E-13</v>
      </c>
      <c r="M1394">
        <v>7.4674860000000002E-13</v>
      </c>
      <c r="N1394">
        <v>8.5529780000000004E-13</v>
      </c>
      <c r="O1394">
        <v>7.9726049999999996E-13</v>
      </c>
      <c r="P1394">
        <v>2.4993714000000001E-12</v>
      </c>
      <c r="Q1394" t="s">
        <v>0</v>
      </c>
      <c r="R1394">
        <v>2.0254439999999999E-11</v>
      </c>
      <c r="S1394">
        <v>8.7684786E-13</v>
      </c>
      <c r="T1394">
        <v>5.530144E-13</v>
      </c>
      <c r="U1394">
        <v>3.8911917999999998E-13</v>
      </c>
      <c r="V1394">
        <v>4.6975244000000001E-13</v>
      </c>
      <c r="W1394">
        <v>5.4072059999999999E-13</v>
      </c>
      <c r="X1394">
        <v>4.3052042000000002E-13</v>
      </c>
      <c r="Y1394">
        <v>5.2462575000000003E-13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>
        <v>9.9042370000000006E-4</v>
      </c>
      <c r="AG1394">
        <v>7.9569414000000001E-11</v>
      </c>
      <c r="AH1394" t="s">
        <v>0</v>
      </c>
      <c r="AI1394">
        <v>1.1353893E-3</v>
      </c>
      <c r="AJ1394">
        <v>8.8087850000000004E-4</v>
      </c>
    </row>
    <row r="1395" spans="1:46" x14ac:dyDescent="0.25">
      <c r="A1395" t="s">
        <v>0</v>
      </c>
      <c r="B1395">
        <v>9.1631909999999992E-12</v>
      </c>
      <c r="C1395">
        <v>2.9912342E-12</v>
      </c>
      <c r="D1395">
        <v>6.3936569999999997E-13</v>
      </c>
      <c r="E1395">
        <v>2.3735770999999998E-13</v>
      </c>
      <c r="F1395">
        <v>2.0365582999999999E-13</v>
      </c>
      <c r="G1395">
        <v>2.6620309999999999E-13</v>
      </c>
      <c r="H1395">
        <v>3.5315067000000001E-13</v>
      </c>
      <c r="I1395">
        <v>4.4798963000000002E-13</v>
      </c>
      <c r="J1395">
        <v>4.2058977999999999E-13</v>
      </c>
      <c r="K1395">
        <v>4.1569770000000002E-13</v>
      </c>
      <c r="L1395">
        <v>5.3679600000000001E-13</v>
      </c>
      <c r="M1395">
        <v>5.8681530000000003E-13</v>
      </c>
      <c r="N1395">
        <v>5.2066163999999998E-13</v>
      </c>
      <c r="O1395">
        <v>7.0730287000000003E-13</v>
      </c>
      <c r="P1395" t="s">
        <v>0</v>
      </c>
      <c r="Q1395">
        <v>1.2337836499999999E-11</v>
      </c>
      <c r="R1395">
        <v>1.1349401E-11</v>
      </c>
      <c r="S1395">
        <v>4.0637900000000004E-12</v>
      </c>
      <c r="T1395">
        <v>9.2427250000000009E-13</v>
      </c>
      <c r="U1395">
        <v>4.8699260000000001E-13</v>
      </c>
      <c r="V1395">
        <v>5.2750160000000004E-13</v>
      </c>
      <c r="W1395">
        <v>6.4107036999999999E-13</v>
      </c>
      <c r="X1395">
        <v>6.2670789999999996E-13</v>
      </c>
      <c r="Y1395">
        <v>1.0462590000000001E-12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>
        <v>2.6865532E-3</v>
      </c>
      <c r="AG1395">
        <v>3.5166825E-4</v>
      </c>
      <c r="AH1395" t="s">
        <v>0</v>
      </c>
      <c r="AI1395" t="s">
        <v>0</v>
      </c>
      <c r="AJ1395" t="s">
        <v>0</v>
      </c>
    </row>
    <row r="1396" spans="1:46" x14ac:dyDescent="0.25">
      <c r="A1396" t="s">
        <v>0</v>
      </c>
      <c r="B1396" t="s">
        <v>0</v>
      </c>
      <c r="C1396">
        <v>5.3765846000000003E-12</v>
      </c>
      <c r="D1396">
        <v>7.9184069999999999E-13</v>
      </c>
      <c r="E1396">
        <v>2.6272056000000002E-13</v>
      </c>
      <c r="F1396">
        <v>2.0351697E-13</v>
      </c>
      <c r="G1396">
        <v>3.4976369999999998E-13</v>
      </c>
      <c r="H1396">
        <v>4.4638999999999998E-13</v>
      </c>
      <c r="I1396">
        <v>5.3309709999999996E-13</v>
      </c>
      <c r="J1396">
        <v>5.6290949999999999E-13</v>
      </c>
      <c r="K1396">
        <v>5.5499319999999997E-13</v>
      </c>
      <c r="L1396">
        <v>6.2724780000000002E-13</v>
      </c>
      <c r="M1396">
        <v>5.6783544000000005E-13</v>
      </c>
      <c r="N1396">
        <v>4.2380235000000002E-13</v>
      </c>
      <c r="O1396">
        <v>7.5334974999999997E-13</v>
      </c>
      <c r="P1396" t="s">
        <v>0</v>
      </c>
      <c r="Q1396">
        <v>1.3617805E-11</v>
      </c>
      <c r="R1396">
        <v>8.7756929999999995E-12</v>
      </c>
      <c r="S1396">
        <v>4.9474295999999998E-12</v>
      </c>
      <c r="T1396">
        <v>9.6035509999999996E-13</v>
      </c>
      <c r="U1396">
        <v>6.1159525000000002E-13</v>
      </c>
      <c r="V1396">
        <v>7.4289733000000001E-13</v>
      </c>
      <c r="W1396">
        <v>9.3213400000000007E-13</v>
      </c>
      <c r="X1396">
        <v>8.9103959999999998E-13</v>
      </c>
      <c r="Y1396">
        <v>1.9339589000000001E-12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>
        <v>7.6400560000000002E-8</v>
      </c>
      <c r="AG1396">
        <v>1.4103261E-3</v>
      </c>
      <c r="AH1396" t="s">
        <v>0</v>
      </c>
      <c r="AI1396" t="s">
        <v>0</v>
      </c>
      <c r="AJ1396" t="s">
        <v>0</v>
      </c>
    </row>
    <row r="1397" spans="1:46" x14ac:dyDescent="0.25">
      <c r="A1397" t="s">
        <v>0</v>
      </c>
      <c r="B1397" t="s">
        <v>0</v>
      </c>
      <c r="C1397">
        <v>2.8589714E-4</v>
      </c>
      <c r="D1397">
        <v>1.3978764E-12</v>
      </c>
      <c r="E1397">
        <v>2.0644707E-13</v>
      </c>
      <c r="F1397">
        <v>6.3743340000000006E-14</v>
      </c>
      <c r="G1397">
        <v>6.5327969999999997E-14</v>
      </c>
      <c r="H1397">
        <v>1.3828759E-13</v>
      </c>
      <c r="I1397">
        <v>2.5587776000000002E-13</v>
      </c>
      <c r="J1397">
        <v>3.4941809000000002E-13</v>
      </c>
      <c r="K1397">
        <v>5.8054256000000001E-13</v>
      </c>
      <c r="L1397">
        <v>7.1382699999999998E-13</v>
      </c>
      <c r="M1397">
        <v>6.69561E-13</v>
      </c>
      <c r="N1397">
        <v>6.8290879999999998E-13</v>
      </c>
      <c r="O1397">
        <v>1.5422468E-12</v>
      </c>
      <c r="P1397" t="s">
        <v>0</v>
      </c>
      <c r="Q1397">
        <v>2.2903916999999999E-11</v>
      </c>
      <c r="R1397">
        <v>6.1585554000000001E-12</v>
      </c>
      <c r="S1397">
        <v>2.8811599999999998E-12</v>
      </c>
      <c r="T1397">
        <v>6.4029399999999998E-13</v>
      </c>
      <c r="U1397">
        <v>5.3516980000000002E-13</v>
      </c>
      <c r="V1397">
        <v>7.2884362999999997E-13</v>
      </c>
      <c r="W1397">
        <v>1.1345689000000001E-12</v>
      </c>
      <c r="X1397">
        <v>1.2224286000000001E-12</v>
      </c>
      <c r="Y1397">
        <v>1.015651E-12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</row>
    <row r="1398" spans="1:46" x14ac:dyDescent="0.25">
      <c r="A1398" t="s">
        <v>0</v>
      </c>
      <c r="B1398" t="s">
        <v>0</v>
      </c>
      <c r="C1398">
        <v>2.4384102E-12</v>
      </c>
      <c r="D1398">
        <v>9.1368600000000003E-12</v>
      </c>
      <c r="E1398">
        <v>1.5501495999999999E-11</v>
      </c>
      <c r="F1398">
        <v>1.1194418E-11</v>
      </c>
      <c r="G1398">
        <v>8.6111900000000002E-12</v>
      </c>
      <c r="H1398">
        <v>5.7057223999999998E-12</v>
      </c>
      <c r="I1398">
        <v>2.3679806000000001E-12</v>
      </c>
      <c r="J1398">
        <v>1.275951E-12</v>
      </c>
      <c r="K1398">
        <v>6.2276496999999996E-13</v>
      </c>
      <c r="L1398">
        <v>3.7769820000000002E-13</v>
      </c>
      <c r="M1398">
        <v>6.0617055000000005E-13</v>
      </c>
      <c r="N1398">
        <v>1.7353321E-12</v>
      </c>
      <c r="O1398">
        <v>2.8683453000000001E-12</v>
      </c>
      <c r="P1398" t="s">
        <v>0</v>
      </c>
      <c r="Q1398" t="s">
        <v>0</v>
      </c>
      <c r="R1398" t="s">
        <v>0</v>
      </c>
      <c r="S1398">
        <v>4.1080990000000003E-4</v>
      </c>
      <c r="T1398">
        <v>1.8935231999999999E-11</v>
      </c>
      <c r="U1398">
        <v>1.0260804000000001E-11</v>
      </c>
      <c r="V1398">
        <v>2.1063349E-12</v>
      </c>
      <c r="W1398">
        <v>4.1023592E-13</v>
      </c>
      <c r="X1398">
        <v>1.9045580000000002E-12</v>
      </c>
      <c r="Y1398">
        <v>1.2593517999999999E-12</v>
      </c>
      <c r="Z1398" t="s">
        <v>0</v>
      </c>
      <c r="AA1398" t="s">
        <v>0</v>
      </c>
      <c r="AB1398">
        <v>5.1386032999999997E-14</v>
      </c>
      <c r="AC1398">
        <v>2.0604745999999999E-13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</row>
    <row r="1399" spans="1:46" x14ac:dyDescent="0.25">
      <c r="A1399" t="s">
        <v>0</v>
      </c>
      <c r="B1399" t="s">
        <v>0</v>
      </c>
      <c r="C1399" t="s">
        <v>0</v>
      </c>
      <c r="D1399">
        <v>1.4281183E-3</v>
      </c>
      <c r="E1399">
        <v>1.2462694000000001E-3</v>
      </c>
      <c r="F1399">
        <v>1.0969031E-3</v>
      </c>
      <c r="G1399">
        <v>7.2829730000000003E-4</v>
      </c>
      <c r="H1399">
        <v>6.1972345999999998E-4</v>
      </c>
      <c r="I1399">
        <v>3.4369083E-4</v>
      </c>
      <c r="J1399">
        <v>7.9963950000000005E-5</v>
      </c>
      <c r="K1399">
        <v>2.5308541999999999E-11</v>
      </c>
      <c r="L1399">
        <v>8.4469630000000003E-12</v>
      </c>
      <c r="M1399">
        <v>3.2091643000000001E-12</v>
      </c>
      <c r="N1399">
        <v>3.3782669000000001E-12</v>
      </c>
      <c r="O1399" t="s">
        <v>0</v>
      </c>
      <c r="P1399" t="s">
        <v>0</v>
      </c>
      <c r="Q1399" t="s">
        <v>0</v>
      </c>
      <c r="R1399" t="s">
        <v>0</v>
      </c>
      <c r="S1399">
        <v>3.2181072000000001E-3</v>
      </c>
      <c r="T1399">
        <v>2.6643423000000002E-3</v>
      </c>
      <c r="U1399">
        <v>1.7757872999999999E-3</v>
      </c>
      <c r="V1399">
        <v>7.996403E-4</v>
      </c>
      <c r="W1399">
        <v>1.8607506999999999E-7</v>
      </c>
      <c r="X1399">
        <v>4.3300155000000004E-12</v>
      </c>
      <c r="Y1399">
        <v>4.7014159999999997E-12</v>
      </c>
      <c r="Z1399">
        <v>1.4435633999999999E-12</v>
      </c>
      <c r="AA1399">
        <v>6.3504259999999997E-13</v>
      </c>
      <c r="AB1399">
        <v>2.8186627000000002E-13</v>
      </c>
      <c r="AC1399">
        <v>2.8834473000000001E-13</v>
      </c>
      <c r="AD1399">
        <v>8.5417579999999998E-14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</row>
    <row r="1400" spans="1:46" x14ac:dyDescent="0.25">
      <c r="A1400" t="s">
        <v>0</v>
      </c>
      <c r="B1400" t="s">
        <v>0</v>
      </c>
      <c r="C1400" t="s">
        <v>0</v>
      </c>
      <c r="D1400">
        <v>3.8031018E-3</v>
      </c>
      <c r="E1400">
        <v>2.6214570000000002E-3</v>
      </c>
      <c r="F1400">
        <v>2.3415459999999999E-3</v>
      </c>
      <c r="G1400">
        <v>2.2176635000000001E-3</v>
      </c>
      <c r="H1400">
        <v>1.9467379999999999E-3</v>
      </c>
      <c r="I1400">
        <v>1.7152466999999999E-3</v>
      </c>
      <c r="J1400">
        <v>1.3365587000000001E-3</v>
      </c>
      <c r="K1400">
        <v>9.5444020000000004E-4</v>
      </c>
      <c r="L1400">
        <v>2.2165864E-4</v>
      </c>
      <c r="M1400">
        <v>1.6522574999999998E-11</v>
      </c>
      <c r="N1400">
        <v>4.9459470000000002E-12</v>
      </c>
      <c r="O1400" t="s">
        <v>0</v>
      </c>
      <c r="P1400" t="s">
        <v>0</v>
      </c>
      <c r="Q1400" t="s">
        <v>0</v>
      </c>
      <c r="R1400" t="s">
        <v>0</v>
      </c>
      <c r="S1400">
        <v>4.1471803999999996E-3</v>
      </c>
      <c r="T1400">
        <v>3.7627427000000001E-3</v>
      </c>
      <c r="U1400">
        <v>3.5481963000000001E-3</v>
      </c>
      <c r="V1400">
        <v>2.5703935E-3</v>
      </c>
      <c r="W1400">
        <v>1.8897355E-3</v>
      </c>
      <c r="X1400">
        <v>5.4354139999999995E-4</v>
      </c>
      <c r="Y1400">
        <v>1.2652077E-11</v>
      </c>
      <c r="Z1400" t="s">
        <v>0</v>
      </c>
      <c r="AA1400">
        <v>7.5164110000000005E-13</v>
      </c>
      <c r="AB1400">
        <v>4.9393454000000001E-13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</row>
    <row r="1401" spans="1:46" x14ac:dyDescent="0.25">
      <c r="A1401" t="s">
        <v>0</v>
      </c>
      <c r="B1401" t="s">
        <v>0</v>
      </c>
      <c r="C1401" t="s">
        <v>0</v>
      </c>
      <c r="D1401">
        <v>3.8883146000000001E-3</v>
      </c>
      <c r="E1401">
        <v>2.7061504999999998E-3</v>
      </c>
      <c r="F1401">
        <v>2.7542211999999999E-3</v>
      </c>
      <c r="G1401">
        <v>2.6090667E-3</v>
      </c>
      <c r="H1401">
        <v>2.5300140000000001E-3</v>
      </c>
      <c r="I1401">
        <v>2.3564755E-3</v>
      </c>
      <c r="J1401">
        <v>2.1638629999999998E-3</v>
      </c>
      <c r="K1401">
        <v>1.7542114E-3</v>
      </c>
      <c r="L1401">
        <v>9.9842609999999999E-4</v>
      </c>
      <c r="M1401">
        <v>1.6011450000000001E-8</v>
      </c>
      <c r="N1401">
        <v>9.8659739999999997E-12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>
        <v>5.0600106000000004E-3</v>
      </c>
      <c r="U1401">
        <v>4.0752775999999998E-3</v>
      </c>
      <c r="V1401">
        <v>4.1780126999999999E-3</v>
      </c>
      <c r="W1401">
        <v>3.6855632999999999E-3</v>
      </c>
      <c r="X1401">
        <v>2.4887048999999999E-3</v>
      </c>
      <c r="Y1401">
        <v>5.4461334000000005E-4</v>
      </c>
      <c r="Z1401">
        <v>2.2908515000000001E-11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</row>
    <row r="1402" spans="1:46" x14ac:dyDescent="0.25">
      <c r="A1402" t="s">
        <v>0</v>
      </c>
      <c r="B1402" t="s">
        <v>0</v>
      </c>
      <c r="C1402" t="s">
        <v>0</v>
      </c>
      <c r="D1402" t="s">
        <v>0</v>
      </c>
      <c r="E1402">
        <v>2.4238900000000002E-3</v>
      </c>
      <c r="F1402">
        <v>2.6743653999999999E-3</v>
      </c>
      <c r="G1402">
        <v>2.7075939999999998E-3</v>
      </c>
      <c r="H1402">
        <v>2.4076977000000001E-3</v>
      </c>
      <c r="I1402">
        <v>2.6168596999999998E-3</v>
      </c>
      <c r="J1402">
        <v>2.5813768000000001E-3</v>
      </c>
      <c r="K1402">
        <v>2.3329596000000001E-3</v>
      </c>
      <c r="L1402">
        <v>1.3637275000000001E-3</v>
      </c>
      <c r="M1402">
        <v>8.4563120000000005E-5</v>
      </c>
      <c r="N1402">
        <v>2.0244582000000001E-11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>
        <v>5.2836593000000001E-3</v>
      </c>
      <c r="V1402">
        <v>5.0589019999999997E-3</v>
      </c>
      <c r="W1402">
        <v>4.7670793999999997E-3</v>
      </c>
      <c r="X1402">
        <v>3.8110840000000002E-3</v>
      </c>
      <c r="Y1402">
        <v>1.7927752E-3</v>
      </c>
      <c r="Z1402">
        <v>1.6903833999999999E-5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</row>
    <row r="1403" spans="1:46" x14ac:dyDescent="0.25">
      <c r="A1403" t="s">
        <v>0</v>
      </c>
      <c r="B1403" t="s">
        <v>0</v>
      </c>
      <c r="C1403" t="s">
        <v>0</v>
      </c>
      <c r="D1403" t="s">
        <v>0</v>
      </c>
      <c r="E1403">
        <v>7.3725649999999994E-5</v>
      </c>
      <c r="F1403">
        <v>1.8131991E-3</v>
      </c>
      <c r="G1403">
        <v>1.3502941E-3</v>
      </c>
      <c r="H1403">
        <v>5.7121489999999999E-4</v>
      </c>
      <c r="I1403">
        <v>1.5232145999999999E-3</v>
      </c>
      <c r="J1403">
        <v>3.4004536000000001E-3</v>
      </c>
      <c r="K1403">
        <v>2.0283742E-3</v>
      </c>
      <c r="L1403">
        <v>1.1420142999999999E-3</v>
      </c>
      <c r="M1403">
        <v>2.0589053E-11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>
        <v>5.3375790000000003E-3</v>
      </c>
      <c r="V1403">
        <v>5.3011819999999998E-3</v>
      </c>
      <c r="W1403">
        <v>4.8112370000000003E-3</v>
      </c>
      <c r="X1403">
        <v>4.1499034999999997E-3</v>
      </c>
      <c r="Y1403">
        <v>2.5564419999999999E-3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</row>
    <row r="1404" spans="1:4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>
        <v>3.5548399999999999E-4</v>
      </c>
      <c r="H1404">
        <v>3.5870503E-4</v>
      </c>
      <c r="I1404">
        <v>6.4477423000000003E-4</v>
      </c>
      <c r="J1404">
        <v>1.8380046000000001E-3</v>
      </c>
      <c r="K1404">
        <v>3.0395284000000001E-10</v>
      </c>
      <c r="L1404">
        <v>6.9742630000000002E-11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>
        <v>3.2433877000000002E-3</v>
      </c>
      <c r="V1404">
        <v>3.6650973000000001E-3</v>
      </c>
      <c r="W1404">
        <v>1.8848191000000001E-3</v>
      </c>
      <c r="X1404">
        <v>2.0560349999999999E-3</v>
      </c>
      <c r="Y1404">
        <v>2.5705425999999999E-4</v>
      </c>
      <c r="Z1404">
        <v>1.4522988E-8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</row>
    <row r="1405" spans="1:4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>
        <v>1.4112082E-11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>
        <v>6.4634719999999998E-11</v>
      </c>
      <c r="U1405">
        <v>2.3519102999999998E-10</v>
      </c>
      <c r="V1405" t="s">
        <v>0</v>
      </c>
      <c r="W1405" t="s">
        <v>0</v>
      </c>
      <c r="X1405">
        <v>3.9931794999999999E-12</v>
      </c>
      <c r="Y1405">
        <v>1.32324976E-11</v>
      </c>
      <c r="Z1405">
        <v>1.8198148E-11</v>
      </c>
      <c r="AA1405">
        <v>1.2200076000000001E-11</v>
      </c>
      <c r="AB1405">
        <v>1.2982480999999999E-11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</row>
    <row r="1406" spans="1:46" x14ac:dyDescent="0.25">
      <c r="A1406">
        <v>7.6395079999999993E-12</v>
      </c>
      <c r="B1406">
        <v>1.0236269E-11</v>
      </c>
      <c r="C1406">
        <v>8.9328709999999999E-12</v>
      </c>
      <c r="D1406">
        <v>9.2472669999999995E-12</v>
      </c>
      <c r="E1406">
        <v>8.7428460000000002E-12</v>
      </c>
      <c r="F1406">
        <v>8.6845750000000005E-12</v>
      </c>
      <c r="G1406">
        <v>8.7108775000000007E-12</v>
      </c>
      <c r="H1406">
        <v>8.6892499999999996E-12</v>
      </c>
      <c r="I1406">
        <v>8.6367120000000006E-12</v>
      </c>
      <c r="J1406">
        <v>8.3953720000000003E-12</v>
      </c>
      <c r="K1406">
        <v>8.2990759999999995E-12</v>
      </c>
      <c r="L1406">
        <v>8.1719289999999997E-12</v>
      </c>
      <c r="M1406">
        <v>8.0421164999999993E-12</v>
      </c>
      <c r="N1406">
        <v>7.735594E-12</v>
      </c>
      <c r="O1406">
        <v>9.2647929999999999E-12</v>
      </c>
      <c r="P1406">
        <v>1.1310429E-11</v>
      </c>
      <c r="Q1406">
        <v>1.252106E-11</v>
      </c>
      <c r="R1406">
        <v>1.0280667E-11</v>
      </c>
      <c r="S1406">
        <v>1.308736E-11</v>
      </c>
      <c r="T1406">
        <v>1.5913736999999999E-11</v>
      </c>
      <c r="U1406" t="s">
        <v>0</v>
      </c>
      <c r="V1406" t="s">
        <v>0</v>
      </c>
      <c r="W1406" t="s">
        <v>0</v>
      </c>
      <c r="X1406" t="s">
        <v>0</v>
      </c>
      <c r="Y1406">
        <v>6.2459135E-12</v>
      </c>
      <c r="Z1406">
        <v>1.0442416999999999E-11</v>
      </c>
      <c r="AA1406">
        <v>1.0241350000000001E-11</v>
      </c>
      <c r="AB1406">
        <v>1.5313635999999999E-11</v>
      </c>
      <c r="AC1406">
        <v>1.2034852999999999E-11</v>
      </c>
      <c r="AD1406">
        <v>9.2290309999999997E-12</v>
      </c>
      <c r="AE1406">
        <v>1.0982421000000001E-11</v>
      </c>
      <c r="AF1406">
        <v>9.6588865000000007E-12</v>
      </c>
      <c r="AG1406">
        <v>8.7831105E-12</v>
      </c>
      <c r="AH1406">
        <v>9.4169269999999998E-12</v>
      </c>
      <c r="AI1406">
        <v>9.1235459999999999E-12</v>
      </c>
      <c r="AJ1406">
        <v>7.3415500000000004E-12</v>
      </c>
    </row>
    <row r="1408" spans="1:4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M1408" s="21"/>
      <c r="AN1408" s="21"/>
      <c r="AO1408" s="21"/>
      <c r="AP1408" s="21"/>
      <c r="AR1408" s="21"/>
      <c r="AS1408" s="21"/>
      <c r="AT1408" s="2" t="s">
        <v>32</v>
      </c>
    </row>
    <row r="1409" spans="1:68" x14ac:dyDescent="0.25">
      <c r="A1409" t="s">
        <v>0</v>
      </c>
      <c r="B1409">
        <v>5.4711024000000001E-11</v>
      </c>
      <c r="C1409">
        <v>5.9557970000000003E-11</v>
      </c>
      <c r="D1409">
        <v>2.3722183000000002E-10</v>
      </c>
      <c r="E1409">
        <v>5.9759480000000006E-11</v>
      </c>
      <c r="F1409">
        <v>5.0362117000000002E-11</v>
      </c>
      <c r="G1409">
        <v>1.2162973000000001E-10</v>
      </c>
      <c r="H1409">
        <v>4.6995904E-11</v>
      </c>
      <c r="I1409">
        <v>4.3575632999999999E-11</v>
      </c>
      <c r="J1409">
        <v>5.4590855999999999E-11</v>
      </c>
      <c r="K1409">
        <v>4.7970503000000003E-11</v>
      </c>
      <c r="L1409">
        <v>6.9499950000000003E-11</v>
      </c>
      <c r="M1409">
        <v>2.7809465999999999E-10</v>
      </c>
      <c r="N1409">
        <v>6.6020510000000005E-11</v>
      </c>
      <c r="O1409">
        <v>2.1828699000000001E-10</v>
      </c>
      <c r="P1409">
        <v>2.2041021999999999E-10</v>
      </c>
      <c r="Q1409">
        <v>1.7684550999999999E-10</v>
      </c>
      <c r="R1409">
        <v>4.5452377999999998E-11</v>
      </c>
      <c r="S1409">
        <v>2.9968715000000002E-11</v>
      </c>
      <c r="T1409">
        <v>4.0078152999999999E-11</v>
      </c>
      <c r="U1409">
        <v>3.8964113000000003E-11</v>
      </c>
      <c r="V1409">
        <v>3.399914E-11</v>
      </c>
      <c r="W1409">
        <v>4.2053256999999999E-11</v>
      </c>
      <c r="X1409">
        <v>4.1757226000000001E-11</v>
      </c>
      <c r="Y1409">
        <v>2.9493227000000001E-11</v>
      </c>
      <c r="Z1409">
        <v>2.6779563E-11</v>
      </c>
      <c r="AA1409">
        <v>3.9416699999999999E-11</v>
      </c>
      <c r="AB1409">
        <v>3.7850030000000002E-11</v>
      </c>
      <c r="AC1409">
        <v>4.0375918000000003E-11</v>
      </c>
      <c r="AD1409">
        <v>5.676806E-11</v>
      </c>
      <c r="AE1409">
        <v>5.717517E-11</v>
      </c>
      <c r="AF1409">
        <v>6.5906349999999995E-11</v>
      </c>
      <c r="AG1409">
        <v>3.3970014000000002E-11</v>
      </c>
      <c r="AH1409">
        <v>4.7486153999999999E-11</v>
      </c>
      <c r="AI1409">
        <v>1.13299786E-10</v>
      </c>
      <c r="AJ1409" t="s">
        <v>0</v>
      </c>
      <c r="AM1409" s="23" t="s">
        <v>1</v>
      </c>
      <c r="AN1409" s="21"/>
      <c r="AO1409" s="21">
        <f>SUM(A1442:AJ1443)/40</f>
        <v>1.6865264985E-11</v>
      </c>
      <c r="AP1409" s="21"/>
      <c r="AQ1409" s="21"/>
      <c r="AR1409" s="23" t="s">
        <v>1</v>
      </c>
      <c r="AS1409" s="21"/>
      <c r="AT1409" s="36">
        <f>((AO1409-AO$3)*100)/AO$3</f>
        <v>-45.771068836026387</v>
      </c>
      <c r="AU1409" s="21"/>
    </row>
    <row r="1410" spans="1:68" x14ac:dyDescent="0.25">
      <c r="A1410">
        <v>2.0381430000000001E-3</v>
      </c>
      <c r="B1410">
        <v>2.0632602E-3</v>
      </c>
      <c r="C1410">
        <v>1.9221316999999999E-3</v>
      </c>
      <c r="D1410">
        <v>1.9128077999999999E-3</v>
      </c>
      <c r="E1410">
        <v>1.7579303999999999E-3</v>
      </c>
      <c r="F1410">
        <v>1.4476622E-3</v>
      </c>
      <c r="G1410">
        <v>1.2049457E-3</v>
      </c>
      <c r="H1410">
        <v>1.0121511E-3</v>
      </c>
      <c r="I1410">
        <v>1.2875478000000001E-3</v>
      </c>
      <c r="J1410">
        <v>1.3623183000000001E-3</v>
      </c>
      <c r="K1410">
        <v>1.3902058999999999E-3</v>
      </c>
      <c r="L1410">
        <v>1.3461472000000001E-3</v>
      </c>
      <c r="M1410">
        <v>1.3024287E-3</v>
      </c>
      <c r="N1410">
        <v>1.3258510000000001E-3</v>
      </c>
      <c r="O1410">
        <v>1.3763524000000001E-3</v>
      </c>
      <c r="P1410">
        <v>1.3921949999999999E-3</v>
      </c>
      <c r="Q1410">
        <v>1.2653915E-3</v>
      </c>
      <c r="R1410">
        <v>9.8705319999999996E-4</v>
      </c>
      <c r="S1410">
        <v>6.8746479999999998E-6</v>
      </c>
      <c r="T1410">
        <v>1.6946417E-3</v>
      </c>
      <c r="U1410">
        <v>1.1712606999999999E-3</v>
      </c>
      <c r="V1410">
        <v>2.3630839999999999E-6</v>
      </c>
      <c r="W1410">
        <v>4.4137949999999999E-9</v>
      </c>
      <c r="X1410">
        <v>1.5560321000000001E-8</v>
      </c>
      <c r="Y1410">
        <v>5.5476449999999997E-4</v>
      </c>
      <c r="Z1410">
        <v>1.3641926E-3</v>
      </c>
      <c r="AA1410">
        <v>1.4484844E-3</v>
      </c>
      <c r="AB1410">
        <v>1.0813315E-3</v>
      </c>
      <c r="AC1410">
        <v>9.0547869999999995E-4</v>
      </c>
      <c r="AD1410">
        <v>1.600911E-3</v>
      </c>
      <c r="AE1410">
        <v>2.3487009999999999E-3</v>
      </c>
      <c r="AF1410">
        <v>1.5380687999999999E-3</v>
      </c>
      <c r="AG1410">
        <v>1.415536E-3</v>
      </c>
      <c r="AH1410">
        <v>1.6145684E-3</v>
      </c>
      <c r="AI1410">
        <v>1.4818159999999999E-3</v>
      </c>
      <c r="AJ1410">
        <v>1.7456202999999999E-3</v>
      </c>
      <c r="AM1410" s="23" t="s">
        <v>2</v>
      </c>
      <c r="AN1410" s="21"/>
      <c r="AO1410" s="21">
        <f>SUM(A1408:AJ1409)/34</f>
        <v>7.7244907088235296E-11</v>
      </c>
      <c r="AP1410" s="21"/>
      <c r="AQ1410" s="21"/>
      <c r="AR1410" s="23" t="s">
        <v>2</v>
      </c>
      <c r="AS1410" s="21"/>
      <c r="AT1410" s="2">
        <f>((AO1410-AO$4)*100)/AO$4</f>
        <v>42.481068686738517</v>
      </c>
    </row>
    <row r="1411" spans="1:68" x14ac:dyDescent="0.25">
      <c r="A1411">
        <v>3.9903372999999997E-3</v>
      </c>
      <c r="B1411">
        <v>3.9139235999999999E-3</v>
      </c>
      <c r="C1411">
        <v>3.8235963E-3</v>
      </c>
      <c r="D1411">
        <v>3.8914445000000001E-3</v>
      </c>
      <c r="E1411">
        <v>3.764954E-3</v>
      </c>
      <c r="F1411">
        <v>3.661915E-3</v>
      </c>
      <c r="G1411">
        <v>3.6456126000000001E-3</v>
      </c>
      <c r="H1411">
        <v>3.6913722000000001E-3</v>
      </c>
      <c r="I1411">
        <v>3.9711306E-3</v>
      </c>
      <c r="J1411">
        <v>4.2128080000000002E-3</v>
      </c>
      <c r="K1411">
        <v>4.1606532999999999E-3</v>
      </c>
      <c r="L1411">
        <v>4.0396210000000002E-3</v>
      </c>
      <c r="M1411">
        <v>3.9978169999999999E-3</v>
      </c>
      <c r="N1411">
        <v>3.9100050000000003E-3</v>
      </c>
      <c r="O1411">
        <v>3.8382995E-3</v>
      </c>
      <c r="P1411">
        <v>3.7255064000000001E-3</v>
      </c>
      <c r="Q1411">
        <v>3.5973255999999999E-3</v>
      </c>
      <c r="R1411">
        <v>3.4174995999999998E-3</v>
      </c>
      <c r="S1411">
        <v>2.6658037999999998E-3</v>
      </c>
      <c r="T1411">
        <v>2.9934497999999999E-3</v>
      </c>
      <c r="U1411">
        <v>3.5566143000000001E-3</v>
      </c>
      <c r="V1411">
        <v>3.9146700000000003E-3</v>
      </c>
      <c r="W1411">
        <v>3.8885393E-3</v>
      </c>
      <c r="X1411">
        <v>3.8766663000000001E-3</v>
      </c>
      <c r="Y1411">
        <v>3.8781113000000002E-3</v>
      </c>
      <c r="Z1411">
        <v>3.8589853999999998E-3</v>
      </c>
      <c r="AA1411">
        <v>3.8680072999999998E-3</v>
      </c>
      <c r="AB1411">
        <v>3.8394869999999999E-3</v>
      </c>
      <c r="AC1411">
        <v>3.8556816999999999E-3</v>
      </c>
      <c r="AD1411">
        <v>3.9489629999999998E-3</v>
      </c>
      <c r="AE1411">
        <v>3.9652604999999997E-3</v>
      </c>
      <c r="AF1411">
        <v>3.9831609999999998E-3</v>
      </c>
      <c r="AG1411">
        <v>3.9761700000000002E-3</v>
      </c>
      <c r="AH1411">
        <v>4.0360465999999999E-3</v>
      </c>
      <c r="AI1411">
        <v>3.9890940000000003E-3</v>
      </c>
      <c r="AJ1411">
        <v>3.9914497E-3</v>
      </c>
      <c r="AM1411" s="26" t="s">
        <v>5</v>
      </c>
      <c r="AN1411" s="21"/>
      <c r="AO1411" s="21">
        <f>SUM(A1440:AJ1441)/26</f>
        <v>1.8340835409935039E-3</v>
      </c>
      <c r="AP1411" s="21"/>
      <c r="AQ1411" s="21"/>
      <c r="AR1411" s="26" t="s">
        <v>5</v>
      </c>
      <c r="AS1411" s="21"/>
      <c r="AT1411" s="2">
        <f>((AO1411-AO$5)*100)/AO$5</f>
        <v>-13.645521074593892</v>
      </c>
      <c r="AZ1411" s="51"/>
      <c r="BA1411" s="51"/>
      <c r="BB1411" s="51"/>
      <c r="BC1411" s="51"/>
      <c r="BD1411" s="51"/>
      <c r="BE1411" s="51"/>
      <c r="BF1411" s="51"/>
      <c r="BG1411" s="51"/>
      <c r="BH1411" s="51"/>
      <c r="BI1411" s="51"/>
      <c r="BJ1411" s="51"/>
      <c r="BK1411" s="51"/>
      <c r="BL1411" s="51"/>
      <c r="BM1411" s="49" t="s">
        <v>54</v>
      </c>
      <c r="BN1411" s="49"/>
      <c r="BO1411" s="49"/>
      <c r="BP1411" s="49"/>
    </row>
    <row r="1412" spans="1:68" x14ac:dyDescent="0.25">
      <c r="A1412">
        <v>3.9869724000000002E-3</v>
      </c>
      <c r="B1412">
        <v>3.920382E-3</v>
      </c>
      <c r="C1412">
        <v>3.9103962000000001E-3</v>
      </c>
      <c r="D1412">
        <v>3.9334239999999996E-3</v>
      </c>
      <c r="E1412">
        <v>3.8409316999999999E-3</v>
      </c>
      <c r="F1412">
        <v>3.6818331999999999E-3</v>
      </c>
      <c r="G1412">
        <v>3.6341832000000001E-3</v>
      </c>
      <c r="H1412">
        <v>3.7341855999999999E-3</v>
      </c>
      <c r="I1412">
        <v>4.0510245999999996E-3</v>
      </c>
      <c r="J1412">
        <v>4.1584719999999999E-3</v>
      </c>
      <c r="K1412">
        <v>4.031766E-3</v>
      </c>
      <c r="L1412">
        <v>3.8025441999999998E-3</v>
      </c>
      <c r="M1412">
        <v>3.6938025000000001E-3</v>
      </c>
      <c r="N1412">
        <v>3.7118983E-3</v>
      </c>
      <c r="O1412">
        <v>3.6782129E-3</v>
      </c>
      <c r="P1412">
        <v>3.5591433E-3</v>
      </c>
      <c r="Q1412">
        <v>3.511335E-3</v>
      </c>
      <c r="R1412">
        <v>3.3310058E-3</v>
      </c>
      <c r="S1412">
        <v>2.6774704000000001E-3</v>
      </c>
      <c r="T1412" t="s">
        <v>0</v>
      </c>
      <c r="U1412">
        <v>4.3084159999999998E-3</v>
      </c>
      <c r="V1412">
        <v>4.3129954000000002E-3</v>
      </c>
      <c r="W1412">
        <v>4.3343645999999996E-3</v>
      </c>
      <c r="X1412">
        <v>4.2410290000000003E-3</v>
      </c>
      <c r="Y1412">
        <v>4.1871620000000003E-3</v>
      </c>
      <c r="Z1412">
        <v>4.1442730000000004E-3</v>
      </c>
      <c r="AA1412">
        <v>4.0148264000000001E-3</v>
      </c>
      <c r="AB1412">
        <v>3.9557385999999996E-3</v>
      </c>
      <c r="AC1412">
        <v>4.0051816000000002E-3</v>
      </c>
      <c r="AD1412">
        <v>4.0911660000000002E-3</v>
      </c>
      <c r="AE1412">
        <v>4.3407087000000002E-3</v>
      </c>
      <c r="AF1412">
        <v>4.2783515999999999E-3</v>
      </c>
      <c r="AG1412">
        <v>4.0034210000000001E-3</v>
      </c>
      <c r="AH1412">
        <v>3.9827483999999996E-3</v>
      </c>
      <c r="AI1412">
        <v>3.9543746999999999E-3</v>
      </c>
      <c r="AJ1412">
        <v>3.9930636999999996E-3</v>
      </c>
      <c r="AM1412" s="26" t="s">
        <v>8</v>
      </c>
      <c r="AN1412" s="21"/>
      <c r="AO1412" s="21">
        <f>SUM(A1410:AJ1411)/72</f>
        <v>2.5515158181405005E-3</v>
      </c>
      <c r="AP1412" s="21"/>
      <c r="AQ1412" s="21"/>
      <c r="AR1412" s="26" t="s">
        <v>8</v>
      </c>
      <c r="AS1412" s="21"/>
      <c r="AT1412" s="2">
        <f>((AO1412-AO$6)*100)/AO$6</f>
        <v>20.253977122816817</v>
      </c>
      <c r="BA1412" s="2"/>
      <c r="BI1412" t="s">
        <v>40</v>
      </c>
      <c r="BJ1412" t="s">
        <v>41</v>
      </c>
      <c r="BK1412" t="s">
        <v>42</v>
      </c>
      <c r="BM1412" s="49" t="s">
        <v>40</v>
      </c>
      <c r="BN1412" s="49" t="s">
        <v>41</v>
      </c>
      <c r="BO1412" s="49" t="s">
        <v>42</v>
      </c>
      <c r="BP1412" s="49"/>
    </row>
    <row r="1413" spans="1:68" x14ac:dyDescent="0.25">
      <c r="A1413">
        <v>4.1277889999999998E-3</v>
      </c>
      <c r="B1413">
        <v>4.1135475000000001E-3</v>
      </c>
      <c r="C1413">
        <v>3.8950946000000002E-3</v>
      </c>
      <c r="D1413">
        <v>3.6449865E-3</v>
      </c>
      <c r="E1413">
        <v>2.9046442000000001E-3</v>
      </c>
      <c r="F1413">
        <v>1.8189354E-3</v>
      </c>
      <c r="G1413">
        <v>1.3462221E-3</v>
      </c>
      <c r="H1413">
        <v>7.3782399999999999E-4</v>
      </c>
      <c r="I1413">
        <v>1.7330383E-3</v>
      </c>
      <c r="J1413">
        <v>1.8480837E-3</v>
      </c>
      <c r="K1413">
        <v>1.7979341E-3</v>
      </c>
      <c r="L1413">
        <v>1.8408188E-3</v>
      </c>
      <c r="M1413">
        <v>1.9603366999999998E-3</v>
      </c>
      <c r="N1413">
        <v>2.1811328E-3</v>
      </c>
      <c r="O1413">
        <v>2.3830314E-3</v>
      </c>
      <c r="P1413">
        <v>2.3635641999999999E-3</v>
      </c>
      <c r="Q1413">
        <v>2.2916910000000002E-3</v>
      </c>
      <c r="R1413">
        <v>1.8154726E-3</v>
      </c>
      <c r="S1413">
        <v>1.0138828000000001E-3</v>
      </c>
      <c r="T1413" t="s">
        <v>0</v>
      </c>
      <c r="U1413">
        <v>4.4283927000000004E-3</v>
      </c>
      <c r="V1413">
        <v>4.5383649999999999E-3</v>
      </c>
      <c r="W1413">
        <v>4.5306002999999997E-3</v>
      </c>
      <c r="X1413">
        <v>4.4467602999999998E-3</v>
      </c>
      <c r="Y1413">
        <v>4.3691559999999999E-3</v>
      </c>
      <c r="Z1413">
        <v>4.2180350000000002E-3</v>
      </c>
      <c r="AA1413">
        <v>4.1085193000000002E-3</v>
      </c>
      <c r="AB1413">
        <v>4.2037604999999997E-3</v>
      </c>
      <c r="AC1413">
        <v>4.1994609999999998E-3</v>
      </c>
      <c r="AD1413">
        <v>4.1076350000000001E-3</v>
      </c>
      <c r="AE1413">
        <v>4.1700330000000001E-3</v>
      </c>
      <c r="AF1413">
        <v>4.2882989999999998E-3</v>
      </c>
      <c r="AG1413">
        <v>4.0661533999999996E-3</v>
      </c>
      <c r="AH1413">
        <v>4.0192761999999996E-3</v>
      </c>
      <c r="AI1413">
        <v>4.0338426000000004E-3</v>
      </c>
      <c r="AJ1413">
        <v>4.0649029999999999E-3</v>
      </c>
      <c r="AM1413" s="27" t="s">
        <v>11</v>
      </c>
      <c r="AN1413" s="21"/>
      <c r="AO1413" s="21">
        <f>SUM(A1435:R1439)/56</f>
        <v>1.1205928003585901E-3</v>
      </c>
      <c r="AP1413" s="21"/>
      <c r="AR1413" s="27" t="s">
        <v>11</v>
      </c>
      <c r="AS1413" s="21"/>
      <c r="AT1413" s="2">
        <f>((AO1413-AO$7)*100)/AO$7</f>
        <v>-28.82672901625476</v>
      </c>
      <c r="AZ1413" s="29" t="s">
        <v>43</v>
      </c>
      <c r="BA1413" t="s">
        <v>44</v>
      </c>
      <c r="BB1413" t="s">
        <v>45</v>
      </c>
      <c r="BC1413" t="s">
        <v>46</v>
      </c>
      <c r="BD1413" t="s">
        <v>47</v>
      </c>
      <c r="BE1413" t="s">
        <v>48</v>
      </c>
      <c r="BF1413" t="s">
        <v>49</v>
      </c>
      <c r="BG1413" t="s">
        <v>50</v>
      </c>
      <c r="BH1413" t="s">
        <v>51</v>
      </c>
      <c r="BI1413" s="36" t="s">
        <v>52</v>
      </c>
      <c r="BJ1413" s="36" t="s">
        <v>52</v>
      </c>
      <c r="BK1413" s="36" t="s">
        <v>52</v>
      </c>
      <c r="BL1413" s="47" t="s">
        <v>53</v>
      </c>
      <c r="BM1413" s="52" t="s">
        <v>52</v>
      </c>
      <c r="BN1413" s="52" t="s">
        <v>52</v>
      </c>
      <c r="BO1413" s="52" t="s">
        <v>52</v>
      </c>
      <c r="BP1413" s="52" t="s">
        <v>53</v>
      </c>
    </row>
    <row r="1414" spans="1:68" x14ac:dyDescent="0.25">
      <c r="A1414">
        <v>3.5590223999999999E-3</v>
      </c>
      <c r="B1414">
        <v>2.8237074000000001E-3</v>
      </c>
      <c r="C1414">
        <v>1.6356051999999999E-3</v>
      </c>
      <c r="D1414">
        <v>5.8116886E-4</v>
      </c>
      <c r="E1414">
        <v>5.8228389999999999E-5</v>
      </c>
      <c r="F1414">
        <v>2.9425783000000002E-4</v>
      </c>
      <c r="G1414">
        <v>3.7931579999999999E-11</v>
      </c>
      <c r="H1414">
        <v>5.9884140000000001E-6</v>
      </c>
      <c r="I1414">
        <v>1.1469072E-4</v>
      </c>
      <c r="J1414">
        <v>2.3884643000000001E-4</v>
      </c>
      <c r="K1414">
        <v>5.0795440000000001E-5</v>
      </c>
      <c r="L1414">
        <v>2.7263871999999998E-5</v>
      </c>
      <c r="M1414">
        <v>5.2758238000000003E-5</v>
      </c>
      <c r="N1414">
        <v>1.6404939E-4</v>
      </c>
      <c r="O1414">
        <v>2.8569685000000002E-4</v>
      </c>
      <c r="P1414">
        <v>3.1379999999999998E-4</v>
      </c>
      <c r="Q1414">
        <v>3.3106306000000002E-4</v>
      </c>
      <c r="R1414">
        <v>9.6283270000000005E-5</v>
      </c>
      <c r="S1414">
        <v>2.1188156999999999E-11</v>
      </c>
      <c r="T1414" t="s">
        <v>0</v>
      </c>
      <c r="U1414">
        <v>1.898921E-3</v>
      </c>
      <c r="V1414">
        <v>2.1418317000000001E-3</v>
      </c>
      <c r="W1414">
        <v>2.6310370000000001E-3</v>
      </c>
      <c r="X1414">
        <v>2.7693560000000002E-3</v>
      </c>
      <c r="Y1414">
        <v>2.5677406E-3</v>
      </c>
      <c r="Z1414">
        <v>2.5652938E-3</v>
      </c>
      <c r="AA1414">
        <v>2.6048063E-3</v>
      </c>
      <c r="AB1414">
        <v>2.7489393999999999E-3</v>
      </c>
      <c r="AC1414">
        <v>3.5319574999999998E-3</v>
      </c>
      <c r="AD1414">
        <v>3.4752060000000002E-3</v>
      </c>
      <c r="AE1414">
        <v>3.2639876000000001E-3</v>
      </c>
      <c r="AF1414">
        <v>3.7126408E-3</v>
      </c>
      <c r="AG1414">
        <v>3.5872268000000001E-3</v>
      </c>
      <c r="AH1414">
        <v>3.6452613E-3</v>
      </c>
      <c r="AI1414">
        <v>3.8497760000000001E-3</v>
      </c>
      <c r="AJ1414">
        <v>3.8497333999999999E-3</v>
      </c>
      <c r="AM1414" s="27" t="s">
        <v>14</v>
      </c>
      <c r="AN1414" s="21"/>
      <c r="AO1414" s="21">
        <f>SUM(E1412:R1416)/68</f>
        <v>1.2229550425518505E-3</v>
      </c>
      <c r="AP1414" s="21"/>
      <c r="AR1414" s="27" t="s">
        <v>14</v>
      </c>
      <c r="AS1414" s="21"/>
      <c r="AT1414" s="2">
        <f>((AO1414-AO$8)*100)/AO$8</f>
        <v>-27.23733996747934</v>
      </c>
      <c r="AZ1414" s="23" t="s">
        <v>1</v>
      </c>
      <c r="BA1414" s="21">
        <f>AO1409</f>
        <v>1.6865264985E-11</v>
      </c>
      <c r="BB1414" s="21">
        <f>BA1414*0.001</f>
        <v>1.6865264985000001E-14</v>
      </c>
      <c r="BC1414" s="21">
        <f>BB1414*80.8</f>
        <v>1.362713410788E-12</v>
      </c>
      <c r="BD1414" s="21">
        <f>BC1414*12</f>
        <v>1.6352560929456001E-11</v>
      </c>
      <c r="BE1414" s="21">
        <f>BD1414*1000</f>
        <v>1.6352560929455999E-8</v>
      </c>
      <c r="BF1414" s="21">
        <f>BE1414*0.000000000000000001</f>
        <v>1.6352560929456001E-26</v>
      </c>
      <c r="BG1414" s="1">
        <f>BF1414*BA$2</f>
        <v>5.7517680185222064E-12</v>
      </c>
      <c r="BH1414" s="1">
        <f>BG1414*365</f>
        <v>2.0993953267606053E-9</v>
      </c>
      <c r="BI1414" s="22">
        <f>BH1414*BD$2</f>
        <v>1.241925353435803E-8</v>
      </c>
      <c r="BJ1414" s="22">
        <f>BH1414*BD$3</f>
        <v>2.4838507068716061E-8</v>
      </c>
      <c r="BK1414" s="22">
        <f>BH1414*BD$4</f>
        <v>7.4515521206148179E-8</v>
      </c>
      <c r="BL1414" s="48">
        <f>AVERAGE(BI1414:BK1414)</f>
        <v>3.7257760603074089E-8</v>
      </c>
      <c r="BM1414" s="50">
        <f>BI1414-BI$8</f>
        <v>-1.0482273875071386E-8</v>
      </c>
      <c r="BN1414" s="50">
        <f>BJ1414-BJ$8</f>
        <v>-2.0964547750142771E-8</v>
      </c>
      <c r="BO1414" s="50">
        <f>BK1414-BK$8</f>
        <v>-6.2893643250428331E-8</v>
      </c>
      <c r="BP1414" s="50">
        <f>BL1414-BL$8</f>
        <v>-3.1446821625214165E-8</v>
      </c>
    </row>
    <row r="1415" spans="1:68" x14ac:dyDescent="0.25">
      <c r="A1415">
        <v>1.0978724999999999E-3</v>
      </c>
      <c r="B1415">
        <v>1.4273854000000001E-4</v>
      </c>
      <c r="C1415">
        <v>1.2943685999999999E-11</v>
      </c>
      <c r="D1415">
        <v>8.3696199999999996E-12</v>
      </c>
      <c r="E1415" t="s">
        <v>0</v>
      </c>
      <c r="F1415">
        <v>1.340155E-3</v>
      </c>
      <c r="G1415">
        <v>2.9570151999999998E-11</v>
      </c>
      <c r="H1415">
        <v>1.2019386999999999E-11</v>
      </c>
      <c r="I1415">
        <v>1.3358969000000001E-11</v>
      </c>
      <c r="J1415">
        <v>1.4121878E-11</v>
      </c>
      <c r="K1415">
        <v>1.2683551E-11</v>
      </c>
      <c r="L1415">
        <v>1.0069535999999999E-11</v>
      </c>
      <c r="M1415">
        <v>7.1608160000000003E-12</v>
      </c>
      <c r="N1415">
        <v>7.7481940000000002E-12</v>
      </c>
      <c r="O1415">
        <v>8.7010815000000004E-12</v>
      </c>
      <c r="P1415">
        <v>9.224075E-12</v>
      </c>
      <c r="Q1415">
        <v>8.7548415000000003E-12</v>
      </c>
      <c r="R1415">
        <v>5.4561430000000003E-12</v>
      </c>
      <c r="S1415">
        <v>3.5666986000000001E-12</v>
      </c>
      <c r="T1415" t="s">
        <v>0</v>
      </c>
      <c r="U1415">
        <v>1.904958E-3</v>
      </c>
      <c r="V1415">
        <v>9.0622144999999996E-4</v>
      </c>
      <c r="W1415">
        <v>8.5081299999999996E-4</v>
      </c>
      <c r="X1415">
        <v>9.8144589999999993E-4</v>
      </c>
      <c r="Y1415">
        <v>8.7920035000000002E-4</v>
      </c>
      <c r="Z1415">
        <v>6.9404934999999998E-4</v>
      </c>
      <c r="AA1415">
        <v>5.5227970000000005E-4</v>
      </c>
      <c r="AB1415">
        <v>9.5011849999999997E-4</v>
      </c>
      <c r="AC1415">
        <v>3.7525087000000001E-3</v>
      </c>
      <c r="AD1415">
        <v>8.1970955999999999E-4</v>
      </c>
      <c r="AE1415">
        <v>1.7010323000000001E-7</v>
      </c>
      <c r="AF1415">
        <v>4.3860273000000002E-4</v>
      </c>
      <c r="AG1415">
        <v>1.4537495E-3</v>
      </c>
      <c r="AH1415">
        <v>1.8997357000000001E-3</v>
      </c>
      <c r="AI1415">
        <v>2.1737826000000002E-3</v>
      </c>
      <c r="AJ1415">
        <v>1.912389E-3</v>
      </c>
      <c r="AM1415" s="30" t="s">
        <v>17</v>
      </c>
      <c r="AN1415" s="21"/>
      <c r="AO1415" s="21">
        <f>SUM(S1435:Z1439)/35</f>
        <v>1.833880440933832E-3</v>
      </c>
      <c r="AP1415" s="21"/>
      <c r="AR1415" s="30" t="s">
        <v>17</v>
      </c>
      <c r="AS1415" s="21"/>
      <c r="AT1415" s="2">
        <f>((AO1415-AO$9)*100)/AO$9</f>
        <v>-35.399593606177021</v>
      </c>
      <c r="AZ1415" s="23" t="s">
        <v>2</v>
      </c>
      <c r="BA1415" s="21">
        <f t="shared" ref="BA1415:BA1426" si="576">AO1410</f>
        <v>7.7244907088235296E-11</v>
      </c>
      <c r="BB1415" s="21">
        <f t="shared" ref="BB1415:BB1427" si="577">BA1415*0.001</f>
        <v>7.7244907088235292E-14</v>
      </c>
      <c r="BC1415" s="21">
        <f t="shared" ref="BC1415:BC1427" si="578">BB1415*80.8</f>
        <v>6.2413884927294115E-12</v>
      </c>
      <c r="BD1415" s="21">
        <f t="shared" ref="BD1415:BD1427" si="579">BC1415*12</f>
        <v>7.4896661912752937E-11</v>
      </c>
      <c r="BE1415" s="21">
        <f t="shared" ref="BE1415:BE1427" si="580">BD1415*1000</f>
        <v>7.4896661912752937E-8</v>
      </c>
      <c r="BF1415" s="21">
        <f t="shared" ref="BF1415:BF1427" si="581">BE1415*0.000000000000000001</f>
        <v>7.4896661912752947E-26</v>
      </c>
      <c r="BG1415" s="1">
        <f>BF1415*BA$2</f>
        <v>2.6343777377882159E-11</v>
      </c>
      <c r="BH1415" s="1">
        <f t="shared" ref="BH1415:BH1426" si="582">BG1415*365</f>
        <v>9.6154787429269887E-9</v>
      </c>
      <c r="BI1415" s="22">
        <f t="shared" ref="BI1415" si="583">BH1415*BD$2</f>
        <v>5.6881649130324883E-8</v>
      </c>
      <c r="BJ1415" s="22">
        <f t="shared" ref="BJ1415:BJ1427" si="584">BH1415*BD$3</f>
        <v>1.1376329826064977E-7</v>
      </c>
      <c r="BK1415" s="22">
        <f t="shared" ref="BK1415:BK1427" si="585">BH1415*BD$4</f>
        <v>3.4128989478194931E-7</v>
      </c>
      <c r="BL1415" s="48">
        <f t="shared" ref="BL1415" si="586">AVERAGE(BI1415:BK1415)</f>
        <v>1.7064494739097466E-7</v>
      </c>
      <c r="BM1415" s="50">
        <f>BI1415-BI$9</f>
        <v>1.6959398648483045E-8</v>
      </c>
      <c r="BN1415" s="50">
        <f>BJ1415-BJ$9</f>
        <v>3.3918797296966091E-8</v>
      </c>
      <c r="BO1415" s="50">
        <f>BK1415-BK$9</f>
        <v>1.0175639189089826E-7</v>
      </c>
      <c r="BP1415" s="50">
        <f>BL1415-BL$9</f>
        <v>5.087819594544913E-8</v>
      </c>
    </row>
    <row r="1416" spans="1:68" x14ac:dyDescent="0.25">
      <c r="A1416">
        <v>7.4328320000000003E-12</v>
      </c>
      <c r="B1416">
        <v>4.2969409999999998E-12</v>
      </c>
      <c r="C1416">
        <v>1.7207989999999999E-12</v>
      </c>
      <c r="D1416" t="s">
        <v>0</v>
      </c>
      <c r="E1416" t="s">
        <v>0</v>
      </c>
      <c r="F1416">
        <v>3.439982E-4</v>
      </c>
      <c r="G1416">
        <v>3.1362430000000001E-12</v>
      </c>
      <c r="H1416">
        <v>2.0066660000000001E-12</v>
      </c>
      <c r="I1416">
        <v>1.4566409999999999E-12</v>
      </c>
      <c r="J1416">
        <v>7.9496387000000005E-13</v>
      </c>
      <c r="K1416">
        <v>3.432294E-13</v>
      </c>
      <c r="L1416">
        <v>2.2326360999999999E-13</v>
      </c>
      <c r="M1416">
        <v>5.212503E-13</v>
      </c>
      <c r="N1416">
        <v>7.6529120000000005E-13</v>
      </c>
      <c r="O1416">
        <v>8.7425114000000001E-13</v>
      </c>
      <c r="P1416">
        <v>9.3754749999999995E-13</v>
      </c>
      <c r="Q1416">
        <v>7.3529224999999998E-13</v>
      </c>
      <c r="R1416">
        <v>9.309885E-13</v>
      </c>
      <c r="S1416">
        <v>1.7258556E-12</v>
      </c>
      <c r="T1416" t="s">
        <v>0</v>
      </c>
      <c r="U1416" t="s">
        <v>0</v>
      </c>
      <c r="V1416">
        <v>1.0500752E-11</v>
      </c>
      <c r="W1416">
        <v>1.0303786499999999E-11</v>
      </c>
      <c r="X1416">
        <v>1.2380714500000001E-11</v>
      </c>
      <c r="Y1416">
        <v>1.4686522999999999E-11</v>
      </c>
      <c r="Z1416">
        <v>7.1303821999999998E-12</v>
      </c>
      <c r="AA1416">
        <v>2.9474012E-12</v>
      </c>
      <c r="AB1416">
        <v>1.4491606E-11</v>
      </c>
      <c r="AC1416" t="s">
        <v>0</v>
      </c>
      <c r="AD1416">
        <v>2.9711035999999997E-11</v>
      </c>
      <c r="AE1416">
        <v>5.2759025E-12</v>
      </c>
      <c r="AF1416">
        <v>1.8585007999999999E-12</v>
      </c>
      <c r="AG1416">
        <v>9.047534E-13</v>
      </c>
      <c r="AH1416">
        <v>3.4739704999999999E-12</v>
      </c>
      <c r="AI1416">
        <v>7.2770019999999993E-12</v>
      </c>
      <c r="AJ1416">
        <v>5.7071649999999997E-12</v>
      </c>
      <c r="AM1416" s="30" t="s">
        <v>19</v>
      </c>
      <c r="AN1416" s="21"/>
      <c r="AO1416" s="21">
        <f>SUM(S1412:AB1416)/44</f>
        <v>2.2654718056573158E-3</v>
      </c>
      <c r="AP1416" s="21"/>
      <c r="AR1416" s="30" t="s">
        <v>19</v>
      </c>
      <c r="AS1416" s="21"/>
      <c r="AT1416" s="2">
        <f>((AO1416-AO$10)*100)/AO$10</f>
        <v>-14.404319905391699</v>
      </c>
      <c r="AZ1416" s="26" t="s">
        <v>5</v>
      </c>
      <c r="BA1416" s="21">
        <f t="shared" si="576"/>
        <v>1.8340835409935039E-3</v>
      </c>
      <c r="BB1416" s="21">
        <f t="shared" si="577"/>
        <v>1.8340835409935039E-6</v>
      </c>
      <c r="BC1416" s="21">
        <f t="shared" si="578"/>
        <v>1.4819395011227512E-4</v>
      </c>
      <c r="BD1416" s="21">
        <f t="shared" si="579"/>
        <v>1.7783274013473014E-3</v>
      </c>
      <c r="BE1416" s="21">
        <f t="shared" si="580"/>
        <v>1.7783274013473014</v>
      </c>
      <c r="BF1416" s="21">
        <f t="shared" si="581"/>
        <v>1.7783274013473017E-18</v>
      </c>
      <c r="BG1416" s="1">
        <f>BF1416*BA$2</f>
        <v>6.2549998851289313E-4</v>
      </c>
      <c r="BH1416" s="1">
        <f t="shared" si="582"/>
        <v>0.228307495807206</v>
      </c>
      <c r="BI1416" s="22">
        <f>BH1416*BD$2</f>
        <v>1.3505834932952563</v>
      </c>
      <c r="BJ1416" s="22">
        <f t="shared" si="584"/>
        <v>2.7011669865905126</v>
      </c>
      <c r="BK1416" s="22">
        <f t="shared" si="585"/>
        <v>8.1035009597715373</v>
      </c>
      <c r="BL1416" s="48">
        <f>AVERAGE(BI1416:BK1416)</f>
        <v>4.0517504798857686</v>
      </c>
      <c r="BM1416" s="50">
        <f>BI1416-BI$10</f>
        <v>-0.21341586157538583</v>
      </c>
      <c r="BN1416" s="50">
        <f>BJ1416-BJ$10</f>
        <v>-0.42683172315077167</v>
      </c>
      <c r="BO1416" s="50">
        <f>BK1416-BK$10</f>
        <v>-1.2804951694523155</v>
      </c>
      <c r="BP1416" s="50">
        <f>BL1416-BL$10</f>
        <v>-0.64024758472615773</v>
      </c>
    </row>
    <row r="1417" spans="1:68" x14ac:dyDescent="0.25">
      <c r="A1417">
        <v>2.7325204E-12</v>
      </c>
      <c r="B1417">
        <v>2.5864137000000002E-12</v>
      </c>
      <c r="C1417" t="s">
        <v>0</v>
      </c>
      <c r="D1417" t="s">
        <v>0</v>
      </c>
      <c r="E1417" t="s">
        <v>0</v>
      </c>
      <c r="F1417">
        <v>2.1955352E-11</v>
      </c>
      <c r="G1417">
        <v>2.7524313000000002E-12</v>
      </c>
      <c r="H1417">
        <v>1.9884290000000001E-12</v>
      </c>
      <c r="I1417">
        <v>1.4794288E-12</v>
      </c>
      <c r="J1417">
        <v>8.7814400000000002E-13</v>
      </c>
      <c r="K1417">
        <v>6.4736939999999995E-13</v>
      </c>
      <c r="L1417">
        <v>4.1837169999999999E-13</v>
      </c>
      <c r="M1417">
        <v>3.2886058E-13</v>
      </c>
      <c r="N1417">
        <v>3.0231450000000002E-13</v>
      </c>
      <c r="O1417">
        <v>2.8088194999999998E-13</v>
      </c>
      <c r="P1417">
        <v>2.8672353000000002E-13</v>
      </c>
      <c r="Q1417">
        <v>3.4999644999999999E-13</v>
      </c>
      <c r="R1417">
        <v>6.8457165000000002E-13</v>
      </c>
      <c r="S1417">
        <v>9.898811999999999E-13</v>
      </c>
      <c r="T1417" t="s">
        <v>0</v>
      </c>
      <c r="U1417" t="s">
        <v>0</v>
      </c>
      <c r="V1417">
        <v>2.0540482999999998E-9</v>
      </c>
      <c r="W1417">
        <v>6.9128544000000001E-12</v>
      </c>
      <c r="X1417">
        <v>8.9429092999999999E-13</v>
      </c>
      <c r="Y1417">
        <v>5.6547073999999996E-13</v>
      </c>
      <c r="Z1417">
        <v>5.6966440000000003E-13</v>
      </c>
      <c r="AA1417">
        <v>3.5517767000000002E-12</v>
      </c>
      <c r="AB1417">
        <v>1.4055255E-11</v>
      </c>
      <c r="AC1417" t="s">
        <v>0</v>
      </c>
      <c r="AD1417">
        <v>2.0702325000000001E-11</v>
      </c>
      <c r="AE1417">
        <v>8.6181939999999995E-12</v>
      </c>
      <c r="AF1417">
        <v>3.7429312999999996E-12</v>
      </c>
      <c r="AG1417">
        <v>2.4917964999999999E-12</v>
      </c>
      <c r="AH1417">
        <v>2.2078626000000001E-12</v>
      </c>
      <c r="AI1417">
        <v>2.4225572000000001E-12</v>
      </c>
      <c r="AJ1417">
        <v>2.0690446000000001E-12</v>
      </c>
      <c r="AM1417" s="28" t="s">
        <v>22</v>
      </c>
      <c r="AN1417" s="21"/>
      <c r="AO1417" s="1">
        <f>(SUM(B1426:O1434)+SUM(P1426:R1430))/140</f>
        <v>2.5218105836972949E-5</v>
      </c>
      <c r="AP1417" s="21"/>
      <c r="AR1417" s="28" t="s">
        <v>22</v>
      </c>
      <c r="AS1417" s="21"/>
      <c r="AT1417" s="2">
        <f>((AO1417-AO$11)*100)/AO$11</f>
        <v>-53.658263859642183</v>
      </c>
      <c r="AU1417">
        <f>SUM(AT1417:AT1420)/4</f>
        <v>-65.640430543345104</v>
      </c>
      <c r="AZ1417" s="26" t="s">
        <v>8</v>
      </c>
      <c r="BA1417" s="21">
        <f t="shared" si="576"/>
        <v>2.5515158181405005E-3</v>
      </c>
      <c r="BB1417" s="21">
        <f t="shared" si="577"/>
        <v>2.5515158181405004E-6</v>
      </c>
      <c r="BC1417" s="21">
        <f t="shared" si="578"/>
        <v>2.0616247810575241E-4</v>
      </c>
      <c r="BD1417" s="21">
        <f t="shared" si="579"/>
        <v>2.4739497372690288E-3</v>
      </c>
      <c r="BE1417" s="21">
        <f t="shared" si="580"/>
        <v>2.4739497372690287</v>
      </c>
      <c r="BF1417" s="21">
        <f t="shared" si="581"/>
        <v>2.4739497372690287E-18</v>
      </c>
      <c r="BG1417" s="1">
        <f t="shared" ref="BG1417:BG1424" si="587">BF1417*BA$2</f>
        <v>8.7017471083832183E-4</v>
      </c>
      <c r="BH1417" s="1">
        <f t="shared" si="582"/>
        <v>0.31761376945598746</v>
      </c>
      <c r="BI1417" s="22">
        <f>BH1417*BD$2</f>
        <v>1.8788866863695959</v>
      </c>
      <c r="BJ1417" s="22">
        <f t="shared" si="584"/>
        <v>3.7577733727391918</v>
      </c>
      <c r="BK1417" s="22">
        <f t="shared" si="585"/>
        <v>11.273320118217576</v>
      </c>
      <c r="BL1417" s="48">
        <f t="shared" ref="BL1417:BL1426" si="588">AVERAGE(BI1417:BK1417)</f>
        <v>5.6366600591087881</v>
      </c>
      <c r="BM1417" s="50">
        <f>BI1417-BI$11</f>
        <v>0.3164546310449996</v>
      </c>
      <c r="BN1417" s="50">
        <f>BJ1417-BJ$11</f>
        <v>0.6329092620899992</v>
      </c>
      <c r="BO1417" s="50">
        <f>BK1417-BK$11</f>
        <v>1.8987277862699976</v>
      </c>
      <c r="BP1417" s="50">
        <f>BL1417-BL$11</f>
        <v>0.9493638931349988</v>
      </c>
    </row>
    <row r="1418" spans="1:68" x14ac:dyDescent="0.25">
      <c r="A1418">
        <v>1.5900745000000001E-12</v>
      </c>
      <c r="B1418">
        <v>1.2010613000000001E-12</v>
      </c>
      <c r="C1418" t="s">
        <v>0</v>
      </c>
      <c r="D1418" t="s">
        <v>0</v>
      </c>
      <c r="E1418" t="s">
        <v>0</v>
      </c>
      <c r="F1418">
        <v>2.5386399999999999E-11</v>
      </c>
      <c r="G1418">
        <v>1.6585646E-12</v>
      </c>
      <c r="H1418">
        <v>8.5871333000000003E-13</v>
      </c>
      <c r="I1418">
        <v>7.3533610000000005E-13</v>
      </c>
      <c r="J1418">
        <v>5.6845944999999997E-13</v>
      </c>
      <c r="K1418">
        <v>5.2598116999999998E-13</v>
      </c>
      <c r="L1418">
        <v>3.9214507999999998E-13</v>
      </c>
      <c r="M1418">
        <v>3.3146615999999998E-13</v>
      </c>
      <c r="N1418">
        <v>3.0573262999999999E-13</v>
      </c>
      <c r="O1418">
        <v>3.3316581000000002E-13</v>
      </c>
      <c r="P1418">
        <v>3.9476557000000002E-13</v>
      </c>
      <c r="Q1418">
        <v>5.1157413000000001E-13</v>
      </c>
      <c r="R1418">
        <v>6.2965770000000005E-13</v>
      </c>
      <c r="S1418">
        <v>6.3273924999999996E-13</v>
      </c>
      <c r="T1418" t="s">
        <v>0</v>
      </c>
      <c r="U1418" t="s">
        <v>0</v>
      </c>
      <c r="V1418">
        <v>5.6573753999999998E-4</v>
      </c>
      <c r="W1418">
        <v>7.0770860000000002E-12</v>
      </c>
      <c r="X1418">
        <v>8.5109480000000001E-13</v>
      </c>
      <c r="Y1418">
        <v>8.5682442999999995E-13</v>
      </c>
      <c r="Z1418">
        <v>1.6153390000000001E-12</v>
      </c>
      <c r="AA1418">
        <v>5.4057456999999996E-12</v>
      </c>
      <c r="AB1418">
        <v>1.6343284000000001E-11</v>
      </c>
      <c r="AC1418" t="s">
        <v>0</v>
      </c>
      <c r="AD1418">
        <v>3.8496993999999999E-11</v>
      </c>
      <c r="AE1418">
        <v>9.6388969999999999E-12</v>
      </c>
      <c r="AF1418">
        <v>2.7833567000000001E-12</v>
      </c>
      <c r="AG1418">
        <v>2.2816900000000001E-12</v>
      </c>
      <c r="AH1418">
        <v>2.1862438E-12</v>
      </c>
      <c r="AI1418">
        <v>2.2592628999999999E-12</v>
      </c>
      <c r="AJ1418">
        <v>1.9820308999999999E-12</v>
      </c>
      <c r="AM1418" s="28" t="s">
        <v>25</v>
      </c>
      <c r="AN1418" s="21"/>
      <c r="AO1418" s="21">
        <f>SUM(E1417:R1425)/126</f>
        <v>4.0969575815676096E-6</v>
      </c>
      <c r="AP1418" s="21"/>
      <c r="AR1418" s="28" t="s">
        <v>25</v>
      </c>
      <c r="AS1418" s="21"/>
      <c r="AT1418" s="2">
        <f>((AO1418-AO$12)*100)/AO$12</f>
        <v>-88.567757405159952</v>
      </c>
      <c r="AZ1418" s="27" t="s">
        <v>11</v>
      </c>
      <c r="BA1418" s="21">
        <f t="shared" si="576"/>
        <v>1.1205928003585901E-3</v>
      </c>
      <c r="BB1418" s="21">
        <f t="shared" si="577"/>
        <v>1.1205928003585902E-6</v>
      </c>
      <c r="BC1418" s="21">
        <f t="shared" si="578"/>
        <v>9.0543898268974086E-5</v>
      </c>
      <c r="BD1418" s="21">
        <f t="shared" si="579"/>
        <v>1.0865267792276891E-3</v>
      </c>
      <c r="BE1418" s="21">
        <f t="shared" si="580"/>
        <v>1.0865267792276891</v>
      </c>
      <c r="BF1418" s="21">
        <f t="shared" si="581"/>
        <v>1.0865267792276892E-18</v>
      </c>
      <c r="BG1418" s="1">
        <f t="shared" si="587"/>
        <v>3.8216949669165126E-4</v>
      </c>
      <c r="BH1418" s="1">
        <f t="shared" si="582"/>
        <v>0.13949186629245272</v>
      </c>
      <c r="BI1418" s="22">
        <f t="shared" ref="BI1418:BI1427" si="589">BH1418*BD$2</f>
        <v>0.82518277114574412</v>
      </c>
      <c r="BJ1418" s="22">
        <f t="shared" si="584"/>
        <v>1.6503655422914882</v>
      </c>
      <c r="BK1418" s="22">
        <f t="shared" si="585"/>
        <v>4.9510966268744649</v>
      </c>
      <c r="BL1418" s="48">
        <f t="shared" si="588"/>
        <v>2.4755483134372325</v>
      </c>
      <c r="BM1418" s="50">
        <f>BI1418-BI$12</f>
        <v>-0.33421704249244255</v>
      </c>
      <c r="BN1418" s="50">
        <f>BJ1418-BJ$12</f>
        <v>-0.6684340849848851</v>
      </c>
      <c r="BO1418" s="50">
        <f>BK1418-BK$12</f>
        <v>-2.0053022549546551</v>
      </c>
      <c r="BP1418" s="50">
        <f>BL1418-BL$12</f>
        <v>-1.0026511274773275</v>
      </c>
    </row>
    <row r="1419" spans="1:68" x14ac:dyDescent="0.25">
      <c r="A1419">
        <v>1.5855233E-12</v>
      </c>
      <c r="B1419">
        <v>8.8536686999999996E-13</v>
      </c>
      <c r="C1419" t="s">
        <v>0</v>
      </c>
      <c r="D1419" t="s">
        <v>0</v>
      </c>
      <c r="E1419" t="s">
        <v>0</v>
      </c>
      <c r="F1419">
        <v>8.9732345000000003E-12</v>
      </c>
      <c r="G1419">
        <v>1.0738741999999999E-12</v>
      </c>
      <c r="H1419">
        <v>5.7736740000000001E-13</v>
      </c>
      <c r="I1419">
        <v>3.1983302999999998E-13</v>
      </c>
      <c r="J1419">
        <v>2.8203253999999998E-13</v>
      </c>
      <c r="K1419">
        <v>3.5415854000000001E-13</v>
      </c>
      <c r="L1419">
        <v>3.1843685E-13</v>
      </c>
      <c r="M1419">
        <v>2.9005267999999998E-13</v>
      </c>
      <c r="N1419">
        <v>3.1731542999999998E-13</v>
      </c>
      <c r="O1419">
        <v>4.2523930000000001E-13</v>
      </c>
      <c r="P1419">
        <v>5.1714069999999996E-13</v>
      </c>
      <c r="Q1419">
        <v>6.1682119999999998E-13</v>
      </c>
      <c r="R1419">
        <v>6.8594390000000003E-13</v>
      </c>
      <c r="S1419">
        <v>4.0759670000000001E-13</v>
      </c>
      <c r="T1419" t="s">
        <v>0</v>
      </c>
      <c r="U1419" t="s">
        <v>0</v>
      </c>
      <c r="V1419" t="s">
        <v>0</v>
      </c>
      <c r="W1419">
        <v>2.8358862999999998E-12</v>
      </c>
      <c r="X1419">
        <v>1.2114742999999999E-12</v>
      </c>
      <c r="Y1419">
        <v>1.1185373000000001E-12</v>
      </c>
      <c r="Z1419">
        <v>1.8600149999999999E-12</v>
      </c>
      <c r="AA1419">
        <v>3.1176074999999999E-12</v>
      </c>
      <c r="AB1419" t="s">
        <v>0</v>
      </c>
      <c r="AC1419" t="s">
        <v>0</v>
      </c>
      <c r="AD1419">
        <v>6.1590829999999997E-4</v>
      </c>
      <c r="AE1419">
        <v>1.1684182000000001E-11</v>
      </c>
      <c r="AF1419">
        <v>2.9595055E-12</v>
      </c>
      <c r="AG1419">
        <v>2.3252076999999998E-12</v>
      </c>
      <c r="AH1419">
        <v>2.4686860000000002E-12</v>
      </c>
      <c r="AI1419">
        <v>2.6644954E-12</v>
      </c>
      <c r="AJ1419">
        <v>2.399227E-12</v>
      </c>
      <c r="AM1419" s="35" t="s">
        <v>27</v>
      </c>
      <c r="AN1419" s="21"/>
      <c r="AO1419" s="21">
        <f>(SUM(S1426:AB1434)+SUM(P1431:R1434))/67</f>
        <v>1.3596514553812619E-5</v>
      </c>
      <c r="AP1419" s="21"/>
      <c r="AR1419" s="35" t="s">
        <v>27</v>
      </c>
      <c r="AS1419" s="21"/>
      <c r="AT1419" s="2">
        <f>((AO1419-AO$13)*100)/AO$13</f>
        <v>-52.211993717775499</v>
      </c>
      <c r="AZ1419" s="27" t="s">
        <v>14</v>
      </c>
      <c r="BA1419" s="21">
        <f t="shared" si="576"/>
        <v>1.2229550425518505E-3</v>
      </c>
      <c r="BB1419" s="21">
        <f t="shared" si="577"/>
        <v>1.2229550425518504E-6</v>
      </c>
      <c r="BC1419" s="21">
        <f t="shared" si="578"/>
        <v>9.8814767438189501E-5</v>
      </c>
      <c r="BD1419" s="21">
        <f t="shared" si="579"/>
        <v>1.185777209258274E-3</v>
      </c>
      <c r="BE1419" s="21">
        <f t="shared" si="580"/>
        <v>1.1857772092582739</v>
      </c>
      <c r="BF1419" s="21">
        <f t="shared" si="581"/>
        <v>1.185777209258274E-18</v>
      </c>
      <c r="BG1419" s="1">
        <f t="shared" si="587"/>
        <v>4.17079346698459E-4</v>
      </c>
      <c r="BH1419" s="1">
        <f t="shared" si="582"/>
        <v>0.15223396154493754</v>
      </c>
      <c r="BI1419" s="22">
        <f t="shared" si="589"/>
        <v>0.90056033795386237</v>
      </c>
      <c r="BJ1419" s="22">
        <f t="shared" si="584"/>
        <v>1.8011206759077247</v>
      </c>
      <c r="BK1419" s="22">
        <f t="shared" si="585"/>
        <v>5.4033620277231744</v>
      </c>
      <c r="BL1419" s="48">
        <f t="shared" si="588"/>
        <v>2.7016810138615868</v>
      </c>
      <c r="BM1419" s="50">
        <f>BI1419-BI$13</f>
        <v>-0.33710790775260968</v>
      </c>
      <c r="BN1419" s="50">
        <f>BJ1419-BJ$13</f>
        <v>-0.67421581550521936</v>
      </c>
      <c r="BO1419" s="50">
        <f>BK1419-BK$13</f>
        <v>-2.0226474465156574</v>
      </c>
      <c r="BP1419" s="50">
        <f>BL1419-BL$13</f>
        <v>-1.0113237232578292</v>
      </c>
    </row>
    <row r="1420" spans="1:68" x14ac:dyDescent="0.25">
      <c r="A1420">
        <v>3.2020978999999999E-12</v>
      </c>
      <c r="B1420">
        <v>9.315409E-13</v>
      </c>
      <c r="C1420" t="s">
        <v>0</v>
      </c>
      <c r="D1420" t="s">
        <v>0</v>
      </c>
      <c r="E1420">
        <v>1.9620632999999999E-11</v>
      </c>
      <c r="F1420">
        <v>1.11033535E-11</v>
      </c>
      <c r="G1420">
        <v>1.0964768E-12</v>
      </c>
      <c r="H1420">
        <v>4.0571357999999998E-13</v>
      </c>
      <c r="I1420">
        <v>1.643824E-13</v>
      </c>
      <c r="J1420">
        <v>2.0387258000000001E-13</v>
      </c>
      <c r="K1420">
        <v>1.4781483999999999E-13</v>
      </c>
      <c r="L1420">
        <v>1.6010358000000001E-13</v>
      </c>
      <c r="M1420">
        <v>2.9260118E-13</v>
      </c>
      <c r="N1420">
        <v>3.9380266999999998E-13</v>
      </c>
      <c r="O1420">
        <v>5.4513809999999995E-13</v>
      </c>
      <c r="P1420">
        <v>6.8956509999999996E-13</v>
      </c>
      <c r="Q1420">
        <v>8.0144143000000002E-13</v>
      </c>
      <c r="R1420">
        <v>1.3808709000000001E-12</v>
      </c>
      <c r="S1420">
        <v>5.2894629999999997E-13</v>
      </c>
      <c r="T1420" t="s">
        <v>0</v>
      </c>
      <c r="U1420" t="s">
        <v>0</v>
      </c>
      <c r="V1420" t="s">
        <v>0</v>
      </c>
      <c r="W1420">
        <v>3.3063287000000002E-12</v>
      </c>
      <c r="X1420">
        <v>1.9775213999999998E-12</v>
      </c>
      <c r="Y1420">
        <v>1.8601243E-12</v>
      </c>
      <c r="Z1420">
        <v>2.5135063000000001E-12</v>
      </c>
      <c r="AA1420">
        <v>5.9880459999999998E-12</v>
      </c>
      <c r="AB1420" t="s">
        <v>0</v>
      </c>
      <c r="AC1420" t="s">
        <v>0</v>
      </c>
      <c r="AD1420" t="s">
        <v>0</v>
      </c>
      <c r="AE1420">
        <v>2.6616348000000002E-12</v>
      </c>
      <c r="AF1420">
        <v>3.4452389000000001E-12</v>
      </c>
      <c r="AG1420">
        <v>2.8885314E-12</v>
      </c>
      <c r="AH1420">
        <v>3.4966969000000001E-12</v>
      </c>
      <c r="AI1420">
        <v>4.3669187000000002E-12</v>
      </c>
      <c r="AJ1420">
        <v>4.4511989999999997E-12</v>
      </c>
      <c r="AM1420" s="35" t="s">
        <v>28</v>
      </c>
      <c r="AN1420" s="21"/>
      <c r="AO1420" s="21">
        <f>SUM(S1417:AB1425)/54</f>
        <v>7.5913206942407441E-5</v>
      </c>
      <c r="AP1420" s="2"/>
      <c r="AR1420" s="35" t="s">
        <v>28</v>
      </c>
      <c r="AS1420" s="21"/>
      <c r="AT1420" s="2">
        <f>((AO1420-AO$14)*100)/AO$14</f>
        <v>-68.123707190802804</v>
      </c>
      <c r="AZ1420" s="30" t="s">
        <v>17</v>
      </c>
      <c r="BA1420" s="21">
        <f t="shared" si="576"/>
        <v>1.833880440933832E-3</v>
      </c>
      <c r="BB1420" s="21">
        <f t="shared" si="577"/>
        <v>1.8338804409338319E-6</v>
      </c>
      <c r="BC1420" s="21">
        <f t="shared" si="578"/>
        <v>1.481775396274536E-4</v>
      </c>
      <c r="BD1420" s="21">
        <f t="shared" si="579"/>
        <v>1.7781304755294432E-3</v>
      </c>
      <c r="BE1420" s="21">
        <f t="shared" si="580"/>
        <v>1.7781304755294431</v>
      </c>
      <c r="BF1420" s="21">
        <f t="shared" si="581"/>
        <v>1.7781304755294434E-18</v>
      </c>
      <c r="BG1420" s="1">
        <f t="shared" si="587"/>
        <v>6.2543072281034875E-4</v>
      </c>
      <c r="BH1420" s="1">
        <f t="shared" si="582"/>
        <v>0.22828221382577729</v>
      </c>
      <c r="BI1420" s="22">
        <f t="shared" si="589"/>
        <v>1.3504339343564458</v>
      </c>
      <c r="BJ1420" s="22">
        <f t="shared" si="584"/>
        <v>2.7008678687128915</v>
      </c>
      <c r="BK1420" s="22">
        <f t="shared" si="585"/>
        <v>8.1026036061386737</v>
      </c>
      <c r="BL1420" s="48">
        <f t="shared" si="588"/>
        <v>4.0513018030693368</v>
      </c>
      <c r="BM1420" s="50">
        <f>BI1420-BI$14</f>
        <v>-0.74000792157214645</v>
      </c>
      <c r="BN1420" s="50">
        <f>BJ1420-BJ$14</f>
        <v>-1.4800158431442929</v>
      </c>
      <c r="BO1420" s="50">
        <f>BK1420-BK$14</f>
        <v>-4.4400475294328796</v>
      </c>
      <c r="BP1420" s="50">
        <f>BL1420-BL$14</f>
        <v>-2.2200237647164398</v>
      </c>
    </row>
    <row r="1421" spans="1:68" x14ac:dyDescent="0.25">
      <c r="A1421">
        <v>5.9371720000000002E-12</v>
      </c>
      <c r="B1421">
        <v>2.0469576999999999E-12</v>
      </c>
      <c r="C1421" t="s">
        <v>0</v>
      </c>
      <c r="D1421" t="s">
        <v>0</v>
      </c>
      <c r="E1421">
        <v>7.1493974000000003E-12</v>
      </c>
      <c r="F1421">
        <v>2.8943362000000002E-12</v>
      </c>
      <c r="G1421">
        <v>8.6568973999999999E-13</v>
      </c>
      <c r="H1421">
        <v>2.2467018999999999E-13</v>
      </c>
      <c r="I1421">
        <v>1.5727462E-13</v>
      </c>
      <c r="J1421">
        <v>9.1485954999999999E-14</v>
      </c>
      <c r="K1421">
        <v>1.0882461E-13</v>
      </c>
      <c r="L1421">
        <v>2.050752E-13</v>
      </c>
      <c r="M1421">
        <v>3.5408864E-13</v>
      </c>
      <c r="N1421">
        <v>5.250518E-13</v>
      </c>
      <c r="O1421">
        <v>7.421531E-13</v>
      </c>
      <c r="P1421">
        <v>9.7897840000000002E-13</v>
      </c>
      <c r="Q1421">
        <v>1.2748518E-12</v>
      </c>
      <c r="R1421">
        <v>3.1992323E-12</v>
      </c>
      <c r="S1421" t="s">
        <v>0</v>
      </c>
      <c r="T1421" t="s">
        <v>0</v>
      </c>
      <c r="U1421" t="s">
        <v>0</v>
      </c>
      <c r="V1421" t="s">
        <v>0</v>
      </c>
      <c r="W1421">
        <v>5.6545630000000002E-12</v>
      </c>
      <c r="X1421">
        <v>2.4865435E-12</v>
      </c>
      <c r="Y1421">
        <v>3.0496016E-12</v>
      </c>
      <c r="Z1421">
        <v>3.4724102999999999E-12</v>
      </c>
      <c r="AA1421">
        <v>1.1543750000000001E-6</v>
      </c>
      <c r="AB1421" t="s">
        <v>0</v>
      </c>
      <c r="AC1421" t="s">
        <v>0</v>
      </c>
      <c r="AD1421" t="s">
        <v>0</v>
      </c>
      <c r="AE1421">
        <v>6.4439840000000001E-12</v>
      </c>
      <c r="AF1421">
        <v>2.8617627000000001E-12</v>
      </c>
      <c r="AG1421">
        <v>2.4952154000000001E-12</v>
      </c>
      <c r="AH1421">
        <v>4.0663635999999997E-12</v>
      </c>
      <c r="AI1421">
        <v>7.5066700000000004E-12</v>
      </c>
      <c r="AJ1421">
        <v>1.0442360999999999E-11</v>
      </c>
      <c r="AM1421" s="33" t="s">
        <v>29</v>
      </c>
      <c r="AN1421" s="21"/>
      <c r="AO1421" s="1">
        <f>(SUM(AC1412:AJ1434)+SUM(A1412:D1425))/173</f>
        <v>9.9571115916520471E-4</v>
      </c>
      <c r="AP1421" s="21"/>
      <c r="AR1421" s="33" t="s">
        <v>29</v>
      </c>
      <c r="AS1421" s="21"/>
      <c r="AT1421" s="2">
        <f>((AO1421-AO$15)*100)/AO$15</f>
        <v>-15.842434993687249</v>
      </c>
      <c r="AZ1421" s="30" t="s">
        <v>19</v>
      </c>
      <c r="BA1421" s="21">
        <f t="shared" si="576"/>
        <v>2.2654718056573158E-3</v>
      </c>
      <c r="BB1421" s="21">
        <f t="shared" si="577"/>
        <v>2.265471805657316E-6</v>
      </c>
      <c r="BC1421" s="21">
        <f t="shared" si="578"/>
        <v>1.8305012189711114E-4</v>
      </c>
      <c r="BD1421" s="21">
        <f t="shared" si="579"/>
        <v>2.1966014627653337E-3</v>
      </c>
      <c r="BE1421" s="21">
        <f t="shared" si="580"/>
        <v>2.1966014627653339</v>
      </c>
      <c r="BF1421" s="21">
        <f t="shared" si="581"/>
        <v>2.1966014627653338E-18</v>
      </c>
      <c r="BG1421" s="1">
        <f t="shared" si="587"/>
        <v>7.7262161550576466E-4</v>
      </c>
      <c r="BH1421" s="1">
        <f t="shared" si="582"/>
        <v>0.28200688965960408</v>
      </c>
      <c r="BI1421" s="22">
        <f t="shared" si="589"/>
        <v>1.6682494318602068</v>
      </c>
      <c r="BJ1421" s="22">
        <f t="shared" si="584"/>
        <v>3.3364988637204136</v>
      </c>
      <c r="BK1421" s="22">
        <f t="shared" si="585"/>
        <v>10.009496591161241</v>
      </c>
      <c r="BL1421" s="48">
        <f t="shared" si="588"/>
        <v>5.0047482955806206</v>
      </c>
      <c r="BM1421" s="50">
        <f>BI1421-BI$15</f>
        <v>-0.28073844932293568</v>
      </c>
      <c r="BN1421" s="50">
        <f>BJ1421-BJ$15</f>
        <v>-0.56147689864587136</v>
      </c>
      <c r="BO1421" s="50">
        <f>BK1421-BK$15</f>
        <v>-1.6844306959376141</v>
      </c>
      <c r="BP1421" s="50">
        <f>BL1421-BL$15</f>
        <v>-0.84221534796880615</v>
      </c>
    </row>
    <row r="1422" spans="1:68" x14ac:dyDescent="0.25">
      <c r="A1422">
        <v>5.3802470000000003E-4</v>
      </c>
      <c r="B1422">
        <v>4.9871060000000003E-12</v>
      </c>
      <c r="C1422" t="s">
        <v>0</v>
      </c>
      <c r="D1422" t="s">
        <v>0</v>
      </c>
      <c r="E1422">
        <v>1.5720113E-12</v>
      </c>
      <c r="F1422">
        <v>2.1495236E-12</v>
      </c>
      <c r="G1422">
        <v>7.7700700000000002E-13</v>
      </c>
      <c r="H1422">
        <v>4.3152648000000001E-13</v>
      </c>
      <c r="I1422">
        <v>1.5180701999999999E-13</v>
      </c>
      <c r="J1422">
        <v>9.8744484999999998E-14</v>
      </c>
      <c r="K1422">
        <v>8.7890210000000005E-14</v>
      </c>
      <c r="L1422">
        <v>1.0782575E-13</v>
      </c>
      <c r="M1422">
        <v>2.1764325E-13</v>
      </c>
      <c r="N1422">
        <v>6.1632470000000003E-13</v>
      </c>
      <c r="O1422">
        <v>9.5621430000000008E-13</v>
      </c>
      <c r="P1422">
        <v>1.3399878E-12</v>
      </c>
      <c r="Q1422">
        <v>2.1148706000000002E-12</v>
      </c>
      <c r="R1422">
        <v>1.5390644000000001E-11</v>
      </c>
      <c r="S1422" t="s">
        <v>0</v>
      </c>
      <c r="T1422" t="s">
        <v>0</v>
      </c>
      <c r="U1422" t="s">
        <v>0</v>
      </c>
      <c r="V1422" t="s">
        <v>0</v>
      </c>
      <c r="W1422">
        <v>3.5444727000000001E-12</v>
      </c>
      <c r="X1422">
        <v>2.7223567999999999E-12</v>
      </c>
      <c r="Y1422">
        <v>4.1576E-12</v>
      </c>
      <c r="Z1422">
        <v>3.605011E-12</v>
      </c>
      <c r="AA1422">
        <v>1.0511602E-6</v>
      </c>
      <c r="AB1422" t="s">
        <v>0</v>
      </c>
      <c r="AC1422" t="s">
        <v>0</v>
      </c>
      <c r="AD1422" t="s">
        <v>0</v>
      </c>
      <c r="AE1422">
        <v>1.7326774E-12</v>
      </c>
      <c r="AF1422">
        <v>1.5749327E-12</v>
      </c>
      <c r="AG1422">
        <v>2.1356855E-12</v>
      </c>
      <c r="AH1422">
        <v>6.2927882999999997E-12</v>
      </c>
      <c r="AI1422">
        <v>2.1811473E-9</v>
      </c>
      <c r="AJ1422">
        <v>2.4154056000000001E-4</v>
      </c>
      <c r="AM1422" t="s">
        <v>30</v>
      </c>
      <c r="AN1422" s="21"/>
      <c r="AO1422" s="21">
        <f>SUM(U1440:W1441)/6</f>
        <v>4.0640741333333331E-3</v>
      </c>
      <c r="AP1422" s="21"/>
      <c r="AR1422" t="s">
        <v>30</v>
      </c>
      <c r="AT1422" s="2">
        <f>((AO1422-AO$16)*100)/AO$16</f>
        <v>22.513687987015057</v>
      </c>
      <c r="AZ1422" s="28" t="s">
        <v>22</v>
      </c>
      <c r="BA1422" s="21">
        <f t="shared" si="576"/>
        <v>2.5218105836972949E-5</v>
      </c>
      <c r="BB1422" s="21">
        <f t="shared" si="577"/>
        <v>2.521810583697295E-8</v>
      </c>
      <c r="BC1422" s="21">
        <f t="shared" si="578"/>
        <v>2.0376229516274144E-6</v>
      </c>
      <c r="BD1422" s="21">
        <f t="shared" si="579"/>
        <v>2.4451475419528974E-5</v>
      </c>
      <c r="BE1422" s="21">
        <f t="shared" si="580"/>
        <v>2.4451475419528974E-2</v>
      </c>
      <c r="BF1422" s="21">
        <f t="shared" si="581"/>
        <v>2.4451475419528976E-20</v>
      </c>
      <c r="BG1422" s="1">
        <f t="shared" si="587"/>
        <v>8.6004397066880242E-6</v>
      </c>
      <c r="BH1422" s="1">
        <f t="shared" si="582"/>
        <v>3.1391604929411287E-3</v>
      </c>
      <c r="BI1422" s="22">
        <f t="shared" si="589"/>
        <v>1.8570123287371593E-2</v>
      </c>
      <c r="BJ1422" s="22">
        <f t="shared" si="584"/>
        <v>3.7140246574743185E-2</v>
      </c>
      <c r="BK1422" s="22">
        <f t="shared" si="585"/>
        <v>0.11142073972422956</v>
      </c>
      <c r="BL1422" s="48">
        <f t="shared" si="588"/>
        <v>5.5710369862114778E-2</v>
      </c>
      <c r="BM1422" s="50">
        <f>BI1422-BI$16</f>
        <v>-2.1502012187068147E-2</v>
      </c>
      <c r="BN1422" s="50">
        <f>BJ1422-BJ$16</f>
        <v>-4.3004024374136293E-2</v>
      </c>
      <c r="BO1422" s="50">
        <f>BK1422-BK$16</f>
        <v>-0.12901207312240889</v>
      </c>
      <c r="BP1422" s="50">
        <f>BL1422-BL$16</f>
        <v>-6.4506036561204433E-2</v>
      </c>
    </row>
    <row r="1423" spans="1:68" x14ac:dyDescent="0.25">
      <c r="A1423">
        <v>2.1071664999999999E-3</v>
      </c>
      <c r="B1423">
        <v>4.8440753000000001E-4</v>
      </c>
      <c r="C1423">
        <v>6.6164385999999998E-13</v>
      </c>
      <c r="D1423">
        <v>1.0118935999999999E-12</v>
      </c>
      <c r="E1423">
        <v>1.5279294E-12</v>
      </c>
      <c r="F1423">
        <v>1.7711861E-12</v>
      </c>
      <c r="G1423">
        <v>9.8767290000000003E-13</v>
      </c>
      <c r="H1423">
        <v>7.3240405E-13</v>
      </c>
      <c r="I1423">
        <v>2.1385846000000001E-13</v>
      </c>
      <c r="J1423">
        <v>1.9462042000000001E-13</v>
      </c>
      <c r="K1423">
        <v>1.4380844E-13</v>
      </c>
      <c r="L1423">
        <v>1.7750031999999999E-13</v>
      </c>
      <c r="M1423">
        <v>3.5972787000000002E-13</v>
      </c>
      <c r="N1423">
        <v>8.5959550000000002E-13</v>
      </c>
      <c r="O1423">
        <v>1.9252039999999998E-12</v>
      </c>
      <c r="P1423">
        <v>3.9682130000000002E-12</v>
      </c>
      <c r="Q1423">
        <v>4.6574679999999996E-12</v>
      </c>
      <c r="R1423">
        <v>2.7202386000000001E-5</v>
      </c>
      <c r="S1423" t="s">
        <v>0</v>
      </c>
      <c r="T1423" t="s">
        <v>0</v>
      </c>
      <c r="U1423" t="s">
        <v>0</v>
      </c>
      <c r="V1423" t="s">
        <v>0</v>
      </c>
      <c r="W1423">
        <v>1.0170827999999999E-12</v>
      </c>
      <c r="X1423">
        <v>1.7443617E-12</v>
      </c>
      <c r="Y1423">
        <v>1.2013929E-5</v>
      </c>
      <c r="Z1423">
        <v>4.7663217999999999E-4</v>
      </c>
      <c r="AA1423">
        <v>1.3034065999999999E-4</v>
      </c>
      <c r="AB1423" t="s">
        <v>0</v>
      </c>
      <c r="AC1423" t="s">
        <v>0</v>
      </c>
      <c r="AD1423" t="s">
        <v>0</v>
      </c>
      <c r="AE1423">
        <v>1.2437266E-12</v>
      </c>
      <c r="AF1423">
        <v>2.8830085000000002E-12</v>
      </c>
      <c r="AG1423">
        <v>3.3693442999999999E-12</v>
      </c>
      <c r="AH1423">
        <v>7.9063075999999995E-12</v>
      </c>
      <c r="AI1423">
        <v>6.9248650000000003E-5</v>
      </c>
      <c r="AJ1423">
        <v>8.6289167E-4</v>
      </c>
      <c r="AM1423" t="s">
        <v>31</v>
      </c>
      <c r="AN1423" s="21"/>
      <c r="AO1423" s="21">
        <f>((SUM(A1408:Z1441)+SUM(AA1408:AJ1434))/895)</f>
        <v>8.0725261435923639E-4</v>
      </c>
      <c r="AP1423" s="21"/>
      <c r="AR1423" t="s">
        <v>31</v>
      </c>
      <c r="AT1423" s="2">
        <f>((AO1423-AO$17)*100)/AO$17</f>
        <v>-15.778690901856269</v>
      </c>
      <c r="AZ1423" s="28" t="s">
        <v>25</v>
      </c>
      <c r="BA1423" s="21">
        <f t="shared" si="576"/>
        <v>4.0969575815676096E-6</v>
      </c>
      <c r="BB1423" s="21">
        <f t="shared" si="577"/>
        <v>4.0969575815676093E-9</v>
      </c>
      <c r="BC1423" s="21">
        <f t="shared" si="578"/>
        <v>3.3103417259066282E-7</v>
      </c>
      <c r="BD1423" s="21">
        <f t="shared" si="579"/>
        <v>3.9724100710879534E-6</v>
      </c>
      <c r="BE1423" s="21">
        <f t="shared" si="580"/>
        <v>3.9724100710879532E-3</v>
      </c>
      <c r="BF1423" s="21">
        <f t="shared" si="581"/>
        <v>3.9724100710879538E-21</v>
      </c>
      <c r="BG1423" s="1">
        <f t="shared" si="587"/>
        <v>1.3972356563541215E-6</v>
      </c>
      <c r="BH1423" s="1">
        <f t="shared" si="582"/>
        <v>5.0999101456925433E-4</v>
      </c>
      <c r="BI1423" s="22">
        <f t="shared" si="589"/>
        <v>3.0169199814086677E-3</v>
      </c>
      <c r="BJ1423" s="22">
        <f t="shared" si="584"/>
        <v>6.0338399628173355E-3</v>
      </c>
      <c r="BK1423" s="22">
        <f t="shared" si="585"/>
        <v>1.8101519888452006E-2</v>
      </c>
      <c r="BL1423" s="48">
        <f t="shared" si="588"/>
        <v>9.0507599442260032E-3</v>
      </c>
      <c r="BM1423" s="50">
        <f>BI1423-BI$17</f>
        <v>-2.3372652811337699E-2</v>
      </c>
      <c r="BN1423" s="50">
        <f>BJ1423-BJ$17</f>
        <v>-4.6745305622675398E-2</v>
      </c>
      <c r="BO1423" s="50">
        <f>BK1423-BK$17</f>
        <v>-0.14023591686802619</v>
      </c>
      <c r="BP1423" s="50">
        <f>BL1423-BL$17</f>
        <v>-7.0117958434013097E-2</v>
      </c>
    </row>
    <row r="1424" spans="1:68" x14ac:dyDescent="0.25">
      <c r="A1424">
        <v>1.0244926999999999E-3</v>
      </c>
      <c r="B1424">
        <v>4.88251E-12</v>
      </c>
      <c r="C1424">
        <v>6.6848924E-13</v>
      </c>
      <c r="D1424">
        <v>8.4025864000000004E-13</v>
      </c>
      <c r="E1424">
        <v>7.5494829999999996E-13</v>
      </c>
      <c r="F1424">
        <v>1.1596711999999999E-12</v>
      </c>
      <c r="G1424">
        <v>1.2128842E-12</v>
      </c>
      <c r="H1424">
        <v>7.1408319999999995E-13</v>
      </c>
      <c r="I1424">
        <v>5.2153935000000005E-13</v>
      </c>
      <c r="J1424">
        <v>5.6816229999999999E-13</v>
      </c>
      <c r="K1424">
        <v>6.5168239999999998E-13</v>
      </c>
      <c r="L1424">
        <v>7.3897009999999999E-13</v>
      </c>
      <c r="M1424">
        <v>1.2094710999999999E-12</v>
      </c>
      <c r="N1424">
        <v>2.2616326999999999E-12</v>
      </c>
      <c r="O1424">
        <v>4.3500849999999996E-12</v>
      </c>
      <c r="P1424">
        <v>1.4509923999999999E-9</v>
      </c>
      <c r="Q1424">
        <v>2.9217841999999998E-4</v>
      </c>
      <c r="R1424">
        <v>9.7878970000000002E-12</v>
      </c>
      <c r="S1424" t="s">
        <v>0</v>
      </c>
      <c r="T1424" t="s">
        <v>0</v>
      </c>
      <c r="U1424" t="s">
        <v>0</v>
      </c>
      <c r="V1424" t="s">
        <v>0</v>
      </c>
      <c r="W1424">
        <v>1.4374015E-12</v>
      </c>
      <c r="X1424">
        <v>3.162272E-12</v>
      </c>
      <c r="Y1424">
        <v>4.0509687000000001E-5</v>
      </c>
      <c r="Z1424">
        <v>1.0971223E-3</v>
      </c>
      <c r="AA1424">
        <v>1.0766272E-3</v>
      </c>
      <c r="AB1424" t="s">
        <v>0</v>
      </c>
      <c r="AC1424" t="s">
        <v>0</v>
      </c>
      <c r="AD1424" t="s">
        <v>0</v>
      </c>
      <c r="AE1424">
        <v>1.1564224E-12</v>
      </c>
      <c r="AF1424">
        <v>2.9041400000000002E-12</v>
      </c>
      <c r="AG1424">
        <v>7.8639199999999995E-9</v>
      </c>
      <c r="AH1424">
        <v>3.4138974000000002E-4</v>
      </c>
      <c r="AI1424">
        <v>6.4299202999999999E-4</v>
      </c>
      <c r="AJ1424">
        <v>1.1281469000000001E-3</v>
      </c>
      <c r="AZ1424" s="35" t="s">
        <v>27</v>
      </c>
      <c r="BA1424" s="21">
        <f t="shared" si="576"/>
        <v>1.3596514553812619E-5</v>
      </c>
      <c r="BB1424" s="21">
        <f t="shared" si="577"/>
        <v>1.3596514553812619E-8</v>
      </c>
      <c r="BC1424" s="21">
        <f t="shared" si="578"/>
        <v>1.0985983759480595E-6</v>
      </c>
      <c r="BD1424" s="21">
        <f t="shared" si="579"/>
        <v>1.3183180511376714E-5</v>
      </c>
      <c r="BE1424" s="21">
        <f t="shared" si="580"/>
        <v>1.3183180511376714E-2</v>
      </c>
      <c r="BF1424" s="21">
        <f t="shared" si="581"/>
        <v>1.3183180511376716E-20</v>
      </c>
      <c r="BG1424" s="1">
        <f t="shared" si="587"/>
        <v>4.6369859971690887E-6</v>
      </c>
      <c r="BH1424" s="1">
        <f t="shared" si="582"/>
        <v>1.6924998889667174E-3</v>
      </c>
      <c r="BI1424" s="22">
        <f t="shared" si="589"/>
        <v>1.0012209210917876E-2</v>
      </c>
      <c r="BJ1424" s="22">
        <f t="shared" si="584"/>
        <v>2.0024418421835753E-2</v>
      </c>
      <c r="BK1424" s="22">
        <f t="shared" si="585"/>
        <v>6.0073255265507261E-2</v>
      </c>
      <c r="BL1424" s="48">
        <f t="shared" si="588"/>
        <v>3.0036627632753627E-2</v>
      </c>
      <c r="BM1424" s="50">
        <f>BI1424-BI$18</f>
        <v>-1.093909215074214E-2</v>
      </c>
      <c r="BN1424" s="50">
        <f>BJ1424-BJ$18</f>
        <v>-2.187818430148428E-2</v>
      </c>
      <c r="BO1424" s="50">
        <f>BK1424-BK$18</f>
        <v>-6.5634552904452845E-2</v>
      </c>
      <c r="BP1424" s="50">
        <f>BL1424-BL$18</f>
        <v>-3.2817276452226429E-2</v>
      </c>
    </row>
    <row r="1425" spans="1:68" x14ac:dyDescent="0.25">
      <c r="A1425" t="s">
        <v>0</v>
      </c>
      <c r="B1425" t="s">
        <v>0</v>
      </c>
      <c r="C1425">
        <v>5.4674809999999998E-13</v>
      </c>
      <c r="D1425">
        <v>1.8581201999999999E-12</v>
      </c>
      <c r="E1425">
        <v>1.7929914999999998E-8</v>
      </c>
      <c r="F1425">
        <v>1.3266165999999999E-12</v>
      </c>
      <c r="G1425">
        <v>8.5467966000000004E-13</v>
      </c>
      <c r="H1425">
        <v>4.7988474E-13</v>
      </c>
      <c r="I1425">
        <v>3.9496165000000001E-13</v>
      </c>
      <c r="J1425">
        <v>4.0383804000000002E-13</v>
      </c>
      <c r="K1425">
        <v>4.3424929999999999E-13</v>
      </c>
      <c r="L1425">
        <v>4.6487785999999999E-13</v>
      </c>
      <c r="M1425">
        <v>6.2091720000000004E-13</v>
      </c>
      <c r="N1425">
        <v>8.5116164000000004E-13</v>
      </c>
      <c r="O1425">
        <v>1.2888768E-12</v>
      </c>
      <c r="P1425">
        <v>2.9746530000000002E-12</v>
      </c>
      <c r="Q1425">
        <v>1.6819653000000001E-6</v>
      </c>
      <c r="R1425">
        <v>1.9513429E-4</v>
      </c>
      <c r="S1425" t="s">
        <v>0</v>
      </c>
      <c r="T1425" t="s">
        <v>0</v>
      </c>
      <c r="U1425" t="s">
        <v>0</v>
      </c>
      <c r="V1425">
        <v>5.6145620000000004E-13</v>
      </c>
      <c r="W1425">
        <v>6.026973E-13</v>
      </c>
      <c r="X1425">
        <v>6.4173184E-13</v>
      </c>
      <c r="Y1425">
        <v>1.3031278999999999E-12</v>
      </c>
      <c r="Z1425">
        <v>3.4321142E-12</v>
      </c>
      <c r="AA1425">
        <v>6.9812195999999997E-4</v>
      </c>
      <c r="AB1425" t="s">
        <v>0</v>
      </c>
      <c r="AC1425" t="s">
        <v>0</v>
      </c>
      <c r="AD1425" t="s">
        <v>0</v>
      </c>
      <c r="AE1425">
        <v>1.8023283000000001E-12</v>
      </c>
      <c r="AF1425">
        <v>2.3535610000000001E-12</v>
      </c>
      <c r="AG1425">
        <v>8.1722429999999996E-4</v>
      </c>
      <c r="AH1425">
        <v>1.2521265000000001E-4</v>
      </c>
      <c r="AI1425">
        <v>3.2055263999999998E-4</v>
      </c>
      <c r="AJ1425">
        <v>1.1011348E-3</v>
      </c>
      <c r="AZ1425" s="35" t="s">
        <v>28</v>
      </c>
      <c r="BA1425" s="21">
        <f t="shared" si="576"/>
        <v>7.5913206942407441E-5</v>
      </c>
      <c r="BB1425" s="21">
        <f t="shared" si="577"/>
        <v>7.5913206942407447E-8</v>
      </c>
      <c r="BC1425" s="21">
        <f t="shared" si="578"/>
        <v>6.1337871209465215E-6</v>
      </c>
      <c r="BD1425" s="21">
        <f t="shared" si="579"/>
        <v>7.3605445451358252E-5</v>
      </c>
      <c r="BE1425" s="21">
        <f t="shared" si="580"/>
        <v>7.3605445451358248E-2</v>
      </c>
      <c r="BF1425" s="21">
        <f t="shared" si="581"/>
        <v>7.3605445451358251E-20</v>
      </c>
      <c r="BG1425" s="1">
        <f>BF1425*BA$2</f>
        <v>2.5889611355833493E-5</v>
      </c>
      <c r="BH1425" s="1">
        <f t="shared" si="582"/>
        <v>9.4497081448792243E-3</v>
      </c>
      <c r="BI1425" s="22">
        <f t="shared" si="589"/>
        <v>5.5901011010645915E-2</v>
      </c>
      <c r="BJ1425" s="22">
        <f t="shared" si="584"/>
        <v>0.11180202202129183</v>
      </c>
      <c r="BK1425" s="22">
        <f t="shared" si="585"/>
        <v>0.33540606606387546</v>
      </c>
      <c r="BL1425" s="48">
        <f t="shared" si="588"/>
        <v>0.1677030330319377</v>
      </c>
      <c r="BM1425" s="50">
        <f>BI1425-BI$19</f>
        <v>-0.11946759708080985</v>
      </c>
      <c r="BN1425" s="50">
        <f>BJ1425-BJ$19</f>
        <v>-0.23893519416161971</v>
      </c>
      <c r="BO1425" s="50">
        <f>BK1425-BK$19</f>
        <v>-0.71680558248485904</v>
      </c>
      <c r="BP1425" s="50">
        <f>BL1425-BL$19</f>
        <v>-0.35840279124242957</v>
      </c>
    </row>
    <row r="1426" spans="1:68" x14ac:dyDescent="0.25">
      <c r="A1426" t="s">
        <v>0</v>
      </c>
      <c r="B1426" t="s">
        <v>0</v>
      </c>
      <c r="C1426">
        <v>1.2965540999999999E-12</v>
      </c>
      <c r="D1426">
        <v>2.2803157000000001E-12</v>
      </c>
      <c r="E1426">
        <v>1.9498423999999999E-12</v>
      </c>
      <c r="F1426">
        <v>8.416527E-13</v>
      </c>
      <c r="G1426">
        <v>6.2131770000000001E-13</v>
      </c>
      <c r="H1426">
        <v>5.3099159999999996E-13</v>
      </c>
      <c r="I1426">
        <v>6.1134935000000004E-13</v>
      </c>
      <c r="J1426">
        <v>7.2554430000000001E-13</v>
      </c>
      <c r="K1426">
        <v>6.7246759999999999E-13</v>
      </c>
      <c r="L1426">
        <v>6.2174967000000002E-13</v>
      </c>
      <c r="M1426">
        <v>6.9964240000000001E-13</v>
      </c>
      <c r="N1426">
        <v>9.0286415000000002E-13</v>
      </c>
      <c r="O1426">
        <v>1.3337934999999999E-12</v>
      </c>
      <c r="P1426">
        <v>3.2413760999999998E-12</v>
      </c>
      <c r="Q1426">
        <v>7.5984340000000007E-12</v>
      </c>
      <c r="R1426">
        <v>7.8693929999999996E-12</v>
      </c>
      <c r="S1426" t="s">
        <v>0</v>
      </c>
      <c r="T1426" t="s">
        <v>0</v>
      </c>
      <c r="U1426" t="s">
        <v>0</v>
      </c>
      <c r="V1426">
        <v>2.3074269999999999E-12</v>
      </c>
      <c r="W1426">
        <v>7.5806397000000003E-13</v>
      </c>
      <c r="X1426">
        <v>8.3780052999999997E-13</v>
      </c>
      <c r="Y1426">
        <v>1.2504238E-12</v>
      </c>
      <c r="Z1426">
        <v>3.2906877999999999E-12</v>
      </c>
      <c r="AA1426">
        <v>9.1096630000000003E-4</v>
      </c>
      <c r="AB1426" t="s">
        <v>0</v>
      </c>
      <c r="AC1426" t="s">
        <v>0</v>
      </c>
      <c r="AD1426" t="s">
        <v>0</v>
      </c>
      <c r="AE1426">
        <v>8.4270524999999999E-4</v>
      </c>
      <c r="AF1426">
        <v>3.6099017E-8</v>
      </c>
      <c r="AG1426">
        <v>3.7952970000000001E-12</v>
      </c>
      <c r="AH1426">
        <v>1.6202818999999999E-12</v>
      </c>
      <c r="AI1426">
        <v>1.5074123999999999E-12</v>
      </c>
      <c r="AJ1426">
        <v>2.1903387000000001E-4</v>
      </c>
      <c r="AZ1426" s="33" t="s">
        <v>29</v>
      </c>
      <c r="BA1426" s="21">
        <f t="shared" si="576"/>
        <v>9.9571115916520471E-4</v>
      </c>
      <c r="BB1426" s="21">
        <f t="shared" si="577"/>
        <v>9.9571115916520465E-7</v>
      </c>
      <c r="BC1426" s="21">
        <f t="shared" si="578"/>
        <v>8.0453461660548532E-5</v>
      </c>
      <c r="BD1426" s="21">
        <f t="shared" si="579"/>
        <v>9.6544153992658244E-4</v>
      </c>
      <c r="BE1426" s="21">
        <f t="shared" si="580"/>
        <v>0.96544153992658244</v>
      </c>
      <c r="BF1426" s="21">
        <f t="shared" si="581"/>
        <v>9.6544153992658256E-19</v>
      </c>
      <c r="BG1426" s="1">
        <f t="shared" ref="BG1426:BG1428" si="590">BF1426*BA$2</f>
        <v>3.395795800460765E-4</v>
      </c>
      <c r="BH1426" s="1">
        <f t="shared" si="582"/>
        <v>0.12394654671681793</v>
      </c>
      <c r="BI1426" s="22">
        <f t="shared" si="589"/>
        <v>0.7332223563436765</v>
      </c>
      <c r="BJ1426" s="22">
        <f t="shared" si="584"/>
        <v>1.466444712687353</v>
      </c>
      <c r="BK1426" s="22">
        <f t="shared" si="585"/>
        <v>4.3993341380620592</v>
      </c>
      <c r="BL1426" s="48">
        <f t="shared" si="588"/>
        <v>2.1996670690310296</v>
      </c>
      <c r="BM1426" s="50">
        <f>BI1426-BI$20</f>
        <v>-0.13802713416698265</v>
      </c>
      <c r="BN1426" s="50">
        <f>BJ1426-BJ$20</f>
        <v>-0.27605426833396529</v>
      </c>
      <c r="BO1426" s="50">
        <f>BK1426-BK$20</f>
        <v>-0.8281628050018961</v>
      </c>
      <c r="BP1426" s="50">
        <f>BL1426-BL$20</f>
        <v>-0.41408140250094805</v>
      </c>
    </row>
    <row r="1427" spans="1:68" x14ac:dyDescent="0.25">
      <c r="A1427" t="s">
        <v>0</v>
      </c>
      <c r="B1427">
        <v>1.4278410999999999E-12</v>
      </c>
      <c r="C1427">
        <v>6.2072020000000002E-13</v>
      </c>
      <c r="D1427">
        <v>1.0347389000000001E-12</v>
      </c>
      <c r="E1427">
        <v>5.2989453999999999E-13</v>
      </c>
      <c r="F1427">
        <v>5.2081412999999998E-13</v>
      </c>
      <c r="G1427">
        <v>7.2372223999999997E-13</v>
      </c>
      <c r="H1427">
        <v>1.0111447E-12</v>
      </c>
      <c r="I1427">
        <v>1.9899041000000002E-12</v>
      </c>
      <c r="J1427">
        <v>3.9205059999999999E-12</v>
      </c>
      <c r="K1427">
        <v>5.186385E-12</v>
      </c>
      <c r="L1427">
        <v>6.9019125999999999E-12</v>
      </c>
      <c r="M1427">
        <v>6.0675189999999998E-12</v>
      </c>
      <c r="N1427">
        <v>4.7324237000000003E-12</v>
      </c>
      <c r="O1427">
        <v>3.7565433E-12</v>
      </c>
      <c r="P1427">
        <v>4.955917E-12</v>
      </c>
      <c r="Q1427">
        <v>6.066509E-12</v>
      </c>
      <c r="R1427">
        <v>7.9186779999999996E-12</v>
      </c>
      <c r="S1427" t="s">
        <v>0</v>
      </c>
      <c r="T1427" t="s">
        <v>0</v>
      </c>
      <c r="U1427">
        <v>8.2526680000000005E-13</v>
      </c>
      <c r="V1427">
        <v>1.5705741E-12</v>
      </c>
      <c r="W1427">
        <v>3.11199E-12</v>
      </c>
      <c r="X1427">
        <v>3.1396526000000001E-12</v>
      </c>
      <c r="Y1427">
        <v>2.5321852E-12</v>
      </c>
      <c r="Z1427">
        <v>1.6957919000000001E-12</v>
      </c>
      <c r="AA1427">
        <v>5.3868290000000002E-12</v>
      </c>
      <c r="AB1427" t="s">
        <v>0</v>
      </c>
      <c r="AC1427" t="s">
        <v>0</v>
      </c>
      <c r="AD1427" t="s">
        <v>0</v>
      </c>
      <c r="AE1427">
        <v>3.2974140000000002E-11</v>
      </c>
      <c r="AF1427">
        <v>4.0442639999999999E-12</v>
      </c>
      <c r="AG1427">
        <v>1.3045746E-12</v>
      </c>
      <c r="AH1427">
        <v>1.5036827000000001E-12</v>
      </c>
      <c r="AI1427">
        <v>1.6795926E-12</v>
      </c>
      <c r="AJ1427">
        <v>8.9710427000000003E-4</v>
      </c>
      <c r="AZ1427" t="s">
        <v>30</v>
      </c>
      <c r="BA1427" s="21">
        <f>AH1413</f>
        <v>4.0192761999999996E-3</v>
      </c>
      <c r="BB1427" s="21">
        <f t="shared" si="577"/>
        <v>4.0192761999999998E-6</v>
      </c>
      <c r="BC1427" s="21">
        <f t="shared" si="578"/>
        <v>3.2475751695999999E-4</v>
      </c>
      <c r="BD1427" s="21">
        <f t="shared" si="579"/>
        <v>3.8970902035200001E-3</v>
      </c>
      <c r="BE1427" s="21">
        <f t="shared" si="580"/>
        <v>3.8970902035199999</v>
      </c>
      <c r="BF1427" s="21">
        <f t="shared" si="581"/>
        <v>3.89709020352E-18</v>
      </c>
      <c r="BG1427" s="1">
        <f t="shared" si="590"/>
        <v>1.3707430227351072E-3</v>
      </c>
      <c r="BH1427" s="1">
        <f>BG1427*365</f>
        <v>0.50032120329831409</v>
      </c>
      <c r="BI1427" s="22">
        <f t="shared" si="589"/>
        <v>2.9597169209500627</v>
      </c>
      <c r="BJ1427" s="22">
        <f t="shared" si="584"/>
        <v>5.9194338419001253</v>
      </c>
      <c r="BK1427" s="22">
        <f t="shared" si="585"/>
        <v>17.758301525700379</v>
      </c>
      <c r="BL1427" s="48">
        <f>AVERAGE(BI1427:BK1427)</f>
        <v>8.8791507628501893</v>
      </c>
      <c r="BM1427" s="50">
        <f>BI1427-BI$21</f>
        <v>-8.6869343721800441E-3</v>
      </c>
      <c r="BN1427" s="50">
        <f>BJ1427-BJ$21</f>
        <v>-1.7373868744360088E-2</v>
      </c>
      <c r="BO1427" s="50">
        <f>BK1427-BK$21</f>
        <v>-5.2121606233079376E-2</v>
      </c>
      <c r="BP1427" s="50">
        <f>BL1427-BL$21</f>
        <v>-2.6060803116539688E-2</v>
      </c>
    </row>
    <row r="1428" spans="1:68" x14ac:dyDescent="0.25">
      <c r="A1428" t="s">
        <v>0</v>
      </c>
      <c r="B1428">
        <v>6.9731335999999999E-13</v>
      </c>
      <c r="C1428">
        <v>2.2797955E-13</v>
      </c>
      <c r="D1428">
        <v>1.9665654999999999E-13</v>
      </c>
      <c r="E1428">
        <v>1.3617454999999999E-13</v>
      </c>
      <c r="F1428">
        <v>2.3649117000000001E-13</v>
      </c>
      <c r="G1428">
        <v>3.9145614999999998E-13</v>
      </c>
      <c r="H1428">
        <v>6.1103959999999996E-13</v>
      </c>
      <c r="I1428">
        <v>1.1032186E-12</v>
      </c>
      <c r="J1428">
        <v>1.7340045000000001E-12</v>
      </c>
      <c r="K1428">
        <v>3.0788564E-12</v>
      </c>
      <c r="L1428">
        <v>4.2490593999999997E-12</v>
      </c>
      <c r="M1428">
        <v>5.733462E-12</v>
      </c>
      <c r="N1428">
        <v>5.3122064000000004E-12</v>
      </c>
      <c r="O1428">
        <v>5.9272886000000003E-12</v>
      </c>
      <c r="P1428">
        <v>1.0651889E-7</v>
      </c>
      <c r="Q1428">
        <v>1.388928E-3</v>
      </c>
      <c r="R1428">
        <v>1.3974598E-3</v>
      </c>
      <c r="S1428" t="s">
        <v>0</v>
      </c>
      <c r="T1428" t="s">
        <v>0</v>
      </c>
      <c r="U1428">
        <v>1.0874651E-12</v>
      </c>
      <c r="V1428">
        <v>1.5719755E-12</v>
      </c>
      <c r="W1428">
        <v>1.2833596000000001E-12</v>
      </c>
      <c r="X1428">
        <v>1.6576569000000001E-12</v>
      </c>
      <c r="Y1428">
        <v>5.7041072999999997E-12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1.2899909E-4</v>
      </c>
      <c r="AG1428">
        <v>1.2504196E-12</v>
      </c>
      <c r="AH1428">
        <v>3.5047749999999997E-8</v>
      </c>
      <c r="AI1428">
        <v>1.1944688E-5</v>
      </c>
      <c r="AJ1428">
        <v>4.2474618E-12</v>
      </c>
      <c r="AZ1428" t="s">
        <v>31</v>
      </c>
      <c r="BA1428" s="21">
        <f>AO1423</f>
        <v>8.0725261435923639E-4</v>
      </c>
      <c r="BB1428" s="21">
        <f>BA1428*0.001</f>
        <v>8.0725261435923645E-7</v>
      </c>
      <c r="BC1428" s="21">
        <f>BB1428*80.8</f>
        <v>6.5226011240226308E-5</v>
      </c>
      <c r="BD1428" s="21">
        <f>BC1428*12</f>
        <v>7.8271213488271575E-4</v>
      </c>
      <c r="BE1428" s="21">
        <f>BD1428*1000</f>
        <v>0.78271213488271574</v>
      </c>
      <c r="BF1428" s="21">
        <f>BE1428*0.000000000000000001</f>
        <v>7.827121348827158E-19</v>
      </c>
      <c r="BG1428" s="1">
        <f t="shared" si="590"/>
        <v>2.7530725276297204E-4</v>
      </c>
      <c r="BH1428" s="1">
        <f>BG1428*365</f>
        <v>0.10048714725848479</v>
      </c>
      <c r="BI1428" s="22">
        <f>BH1428*BD$2</f>
        <v>0.59444514467560305</v>
      </c>
      <c r="BJ1428" s="22">
        <f>BH1428*BD$3</f>
        <v>1.1888902893512061</v>
      </c>
      <c r="BK1428" s="22">
        <f>BH1428*BD$4</f>
        <v>3.5666708680536185</v>
      </c>
      <c r="BL1428" s="48">
        <f>AVERAGE(BI1428:BK1428)</f>
        <v>1.7833354340268093</v>
      </c>
      <c r="BM1428" s="50">
        <f>BI1428-BI$22</f>
        <v>-0.11136808838978629</v>
      </c>
      <c r="BN1428" s="50">
        <f>BJ1428-BJ$22</f>
        <v>-0.22273617677957258</v>
      </c>
      <c r="BO1428" s="50">
        <f>BK1428-BK$22</f>
        <v>-0.66820853033871686</v>
      </c>
      <c r="BP1428" s="50">
        <f>BL1428-BL$22</f>
        <v>-0.33410426516935887</v>
      </c>
    </row>
    <row r="1429" spans="1:68" x14ac:dyDescent="0.25">
      <c r="A1429" t="s">
        <v>0</v>
      </c>
      <c r="B1429">
        <v>4.9823640000000005E-13</v>
      </c>
      <c r="C1429">
        <v>1.2010384999999999E-13</v>
      </c>
      <c r="D1429">
        <v>1.6727781E-13</v>
      </c>
      <c r="E1429">
        <v>8.8628169999999998E-14</v>
      </c>
      <c r="F1429">
        <v>1.2326139000000001E-13</v>
      </c>
      <c r="G1429">
        <v>2.1439735000000001E-13</v>
      </c>
      <c r="H1429">
        <v>2.2601417000000001E-13</v>
      </c>
      <c r="I1429">
        <v>3.00669E-13</v>
      </c>
      <c r="J1429">
        <v>4.0042166999999999E-13</v>
      </c>
      <c r="K1429">
        <v>6.4386424999999997E-13</v>
      </c>
      <c r="L1429">
        <v>7.0578114000000002E-13</v>
      </c>
      <c r="M1429">
        <v>1.0147407E-12</v>
      </c>
      <c r="N1429">
        <v>1.5736328E-12</v>
      </c>
      <c r="O1429">
        <v>1.3243440000000001E-12</v>
      </c>
      <c r="P1429">
        <v>1.9203846000000002E-12</v>
      </c>
      <c r="Q1429">
        <v>1.0992004E-5</v>
      </c>
      <c r="R1429">
        <v>1.0016337E-4</v>
      </c>
      <c r="S1429" t="s">
        <v>0</v>
      </c>
      <c r="T1429">
        <v>3.1446063000000002E-12</v>
      </c>
      <c r="U1429">
        <v>1.0677175E-12</v>
      </c>
      <c r="V1429">
        <v>6.7166950000000002E-13</v>
      </c>
      <c r="W1429">
        <v>7.7399530000000005E-13</v>
      </c>
      <c r="X1429">
        <v>6.6982819999999995E-13</v>
      </c>
      <c r="Y1429">
        <v>3.5139815999999997E-13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7.8386883E-4</v>
      </c>
      <c r="AG1429">
        <v>3.4833870000000002E-11</v>
      </c>
      <c r="AH1429">
        <v>1.2279003E-11</v>
      </c>
      <c r="AI1429">
        <v>1.9844770999999999E-4</v>
      </c>
      <c r="AJ1429">
        <v>1.3868969000000001E-11</v>
      </c>
    </row>
    <row r="1430" spans="1:68" x14ac:dyDescent="0.25">
      <c r="A1430" t="s">
        <v>0</v>
      </c>
      <c r="B1430">
        <v>9.9740549999999991E-13</v>
      </c>
      <c r="C1430">
        <v>1.6825860999999999E-13</v>
      </c>
      <c r="D1430">
        <v>1.3273445E-13</v>
      </c>
      <c r="E1430">
        <v>8.0225069999999994E-14</v>
      </c>
      <c r="F1430">
        <v>9.2853669999999999E-14</v>
      </c>
      <c r="G1430">
        <v>1.6488513E-13</v>
      </c>
      <c r="H1430">
        <v>2.7889092000000002E-13</v>
      </c>
      <c r="I1430">
        <v>3.9721807E-13</v>
      </c>
      <c r="J1430">
        <v>5.8776099999999998E-13</v>
      </c>
      <c r="K1430">
        <v>6.9079947E-13</v>
      </c>
      <c r="L1430">
        <v>6.9955559999999998E-13</v>
      </c>
      <c r="M1430">
        <v>8.6792097000000002E-13</v>
      </c>
      <c r="N1430">
        <v>8.38974E-13</v>
      </c>
      <c r="O1430">
        <v>8.6051700000000004E-13</v>
      </c>
      <c r="P1430">
        <v>3.2735714999999998E-12</v>
      </c>
      <c r="Q1430">
        <v>3.5432935999999999E-4</v>
      </c>
      <c r="R1430" t="s">
        <v>0</v>
      </c>
      <c r="S1430">
        <v>2.0302995000000001E-12</v>
      </c>
      <c r="T1430">
        <v>8.1326379999999998E-13</v>
      </c>
      <c r="U1430">
        <v>3.5270091E-13</v>
      </c>
      <c r="V1430">
        <v>4.2126452999999999E-13</v>
      </c>
      <c r="W1430">
        <v>4.4226576999999998E-13</v>
      </c>
      <c r="X1430">
        <v>4.2858432999999999E-13</v>
      </c>
      <c r="Y1430">
        <v>2.6606050000000002E-13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8.00383E-4</v>
      </c>
      <c r="AG1430">
        <v>4.9375105E-11</v>
      </c>
      <c r="AH1430">
        <v>9.2792649999999999E-4</v>
      </c>
      <c r="AI1430">
        <v>7.9191120000000003E-4</v>
      </c>
      <c r="AJ1430">
        <v>5.3723284999999997E-4</v>
      </c>
    </row>
    <row r="1431" spans="1:68" x14ac:dyDescent="0.25">
      <c r="A1431" t="s">
        <v>0</v>
      </c>
      <c r="B1431">
        <v>4.1322309999999998E-12</v>
      </c>
      <c r="C1431">
        <v>1.0145058999999999E-12</v>
      </c>
      <c r="D1431">
        <v>2.9157846999999999E-13</v>
      </c>
      <c r="E1431">
        <v>1.2208533000000001E-13</v>
      </c>
      <c r="F1431">
        <v>1.7034445999999999E-13</v>
      </c>
      <c r="G1431">
        <v>2.5752233000000002E-13</v>
      </c>
      <c r="H1431">
        <v>3.4982217000000002E-13</v>
      </c>
      <c r="I1431">
        <v>4.4583740000000001E-13</v>
      </c>
      <c r="J1431">
        <v>4.6510860000000002E-13</v>
      </c>
      <c r="K1431">
        <v>4.8968250000000002E-13</v>
      </c>
      <c r="L1431">
        <v>5.8820445E-13</v>
      </c>
      <c r="M1431">
        <v>7.3601134999999998E-13</v>
      </c>
      <c r="N1431">
        <v>8.4505406000000002E-13</v>
      </c>
      <c r="O1431">
        <v>7.8512200000000003E-13</v>
      </c>
      <c r="P1431">
        <v>2.4419388000000001E-12</v>
      </c>
      <c r="Q1431" t="s">
        <v>0</v>
      </c>
      <c r="R1431">
        <v>1.9381689000000001E-11</v>
      </c>
      <c r="S1431">
        <v>8.4647120000000001E-13</v>
      </c>
      <c r="T1431">
        <v>5.3096805999999998E-13</v>
      </c>
      <c r="U1431">
        <v>3.7526883E-13</v>
      </c>
      <c r="V1431">
        <v>4.5545164999999999E-13</v>
      </c>
      <c r="W1431">
        <v>5.2421793000000002E-13</v>
      </c>
      <c r="X1431">
        <v>4.1444885999999999E-13</v>
      </c>
      <c r="Y1431">
        <v>4.9913887000000005E-13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9.7499624999999998E-4</v>
      </c>
      <c r="AG1431">
        <v>7.8330270000000003E-11</v>
      </c>
      <c r="AH1431" t="s">
        <v>0</v>
      </c>
      <c r="AI1431">
        <v>1.1264122000000001E-3</v>
      </c>
      <c r="AJ1431">
        <v>8.6521860000000005E-4</v>
      </c>
    </row>
    <row r="1432" spans="1:68" x14ac:dyDescent="0.25">
      <c r="A1432" t="s">
        <v>0</v>
      </c>
      <c r="B1432">
        <v>9.0817719999999995E-12</v>
      </c>
      <c r="C1432">
        <v>2.9897947999999999E-12</v>
      </c>
      <c r="D1432">
        <v>6.3633749999999996E-13</v>
      </c>
      <c r="E1432">
        <v>2.3413820000000002E-13</v>
      </c>
      <c r="F1432">
        <v>1.9956149000000001E-13</v>
      </c>
      <c r="G1432">
        <v>2.6128464999999998E-13</v>
      </c>
      <c r="H1432">
        <v>3.4732699999999998E-13</v>
      </c>
      <c r="I1432">
        <v>4.4013659999999999E-13</v>
      </c>
      <c r="J1432">
        <v>4.1406081999999998E-13</v>
      </c>
      <c r="K1432">
        <v>4.0880713E-13</v>
      </c>
      <c r="L1432">
        <v>5.2893559999999995E-13</v>
      </c>
      <c r="M1432">
        <v>5.7923614999999996E-13</v>
      </c>
      <c r="N1432">
        <v>5.1452825000000003E-13</v>
      </c>
      <c r="O1432">
        <v>7.0162365999999997E-13</v>
      </c>
      <c r="P1432" t="s">
        <v>0</v>
      </c>
      <c r="Q1432">
        <v>1.2193213E-11</v>
      </c>
      <c r="R1432">
        <v>1.1005471000000001E-11</v>
      </c>
      <c r="S1432">
        <v>3.9264230000000003E-12</v>
      </c>
      <c r="T1432">
        <v>9.013257E-13</v>
      </c>
      <c r="U1432">
        <v>4.7221693999999995E-13</v>
      </c>
      <c r="V1432">
        <v>5.1148197000000004E-13</v>
      </c>
      <c r="W1432">
        <v>6.2075540000000004E-13</v>
      </c>
      <c r="X1432">
        <v>6.0473130000000003E-13</v>
      </c>
      <c r="Y1432">
        <v>1.0040058000000001E-12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2.6586502999999999E-3</v>
      </c>
      <c r="AG1432">
        <v>3.368205E-4</v>
      </c>
      <c r="AH1432" t="s">
        <v>0</v>
      </c>
      <c r="AI1432" t="s">
        <v>0</v>
      </c>
      <c r="AJ1432" t="s">
        <v>0</v>
      </c>
    </row>
    <row r="1433" spans="1:68" x14ac:dyDescent="0.25">
      <c r="A1433" t="s">
        <v>0</v>
      </c>
      <c r="B1433" t="s">
        <v>0</v>
      </c>
      <c r="C1433">
        <v>5.4072223999999998E-12</v>
      </c>
      <c r="D1433">
        <v>7.8947812999999995E-13</v>
      </c>
      <c r="E1433">
        <v>2.5984961999999999E-13</v>
      </c>
      <c r="F1433">
        <v>2.0020815E-13</v>
      </c>
      <c r="G1433">
        <v>3.4515892999999999E-13</v>
      </c>
      <c r="H1433">
        <v>4.4033223000000002E-13</v>
      </c>
      <c r="I1433">
        <v>5.2540886999999999E-13</v>
      </c>
      <c r="J1433">
        <v>5.5534824999999995E-13</v>
      </c>
      <c r="K1433">
        <v>5.4562235999999998E-13</v>
      </c>
      <c r="L1433">
        <v>6.1834354000000001E-13</v>
      </c>
      <c r="M1433">
        <v>5.6061419999999997E-13</v>
      </c>
      <c r="N1433">
        <v>4.1806505000000003E-13</v>
      </c>
      <c r="O1433">
        <v>7.4709705000000003E-13</v>
      </c>
      <c r="P1433" t="s">
        <v>0</v>
      </c>
      <c r="Q1433">
        <v>1.336915E-11</v>
      </c>
      <c r="R1433">
        <v>8.5837460000000002E-12</v>
      </c>
      <c r="S1433">
        <v>4.7917837000000001E-12</v>
      </c>
      <c r="T1433">
        <v>9.3451700000000003E-13</v>
      </c>
      <c r="U1433">
        <v>5.946054E-13</v>
      </c>
      <c r="V1433">
        <v>7.2213150000000003E-13</v>
      </c>
      <c r="W1433">
        <v>9.0395583999999996E-13</v>
      </c>
      <c r="X1433">
        <v>8.6004899999999998E-13</v>
      </c>
      <c r="Y1433">
        <v>1.8099834000000001E-12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1.7585908E-8</v>
      </c>
      <c r="AG1433">
        <v>1.3981791000000001E-3</v>
      </c>
      <c r="AH1433" t="s">
        <v>0</v>
      </c>
      <c r="AI1433" t="s">
        <v>0</v>
      </c>
      <c r="AJ1433" t="s">
        <v>0</v>
      </c>
    </row>
    <row r="1434" spans="1:68" x14ac:dyDescent="0.25">
      <c r="A1434" t="s">
        <v>0</v>
      </c>
      <c r="B1434" t="s">
        <v>0</v>
      </c>
      <c r="C1434">
        <v>2.7855558000000001E-4</v>
      </c>
      <c r="D1434">
        <v>1.3969305000000001E-12</v>
      </c>
      <c r="E1434">
        <v>2.0481848E-13</v>
      </c>
      <c r="F1434">
        <v>6.2984983999999999E-14</v>
      </c>
      <c r="G1434">
        <v>6.4540460000000001E-14</v>
      </c>
      <c r="H1434">
        <v>1.3553404000000001E-13</v>
      </c>
      <c r="I1434">
        <v>2.5062545000000001E-13</v>
      </c>
      <c r="J1434">
        <v>3.4258269999999998E-13</v>
      </c>
      <c r="K1434">
        <v>5.7132000000000003E-13</v>
      </c>
      <c r="L1434">
        <v>7.0345357E-13</v>
      </c>
      <c r="M1434">
        <v>6.5968634000000002E-13</v>
      </c>
      <c r="N1434">
        <v>6.7316324E-13</v>
      </c>
      <c r="O1434">
        <v>1.5261730999999999E-12</v>
      </c>
      <c r="P1434" t="s">
        <v>0</v>
      </c>
      <c r="Q1434">
        <v>2.246346E-11</v>
      </c>
      <c r="R1434">
        <v>6.0472815999999998E-12</v>
      </c>
      <c r="S1434">
        <v>2.7841405000000002E-12</v>
      </c>
      <c r="T1434">
        <v>6.2572137000000003E-13</v>
      </c>
      <c r="U1434">
        <v>5.2234780000000003E-13</v>
      </c>
      <c r="V1434">
        <v>7.0928180000000001E-13</v>
      </c>
      <c r="W1434">
        <v>1.0905368000000001E-12</v>
      </c>
      <c r="X1434">
        <v>1.1632730999999999E-12</v>
      </c>
      <c r="Y1434">
        <v>9.7535149999999994E-13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</row>
    <row r="1435" spans="1:68" x14ac:dyDescent="0.25">
      <c r="A1435" t="s">
        <v>0</v>
      </c>
      <c r="B1435" t="s">
        <v>0</v>
      </c>
      <c r="C1435">
        <v>2.3999816999999998E-12</v>
      </c>
      <c r="D1435">
        <v>9.0408749999999997E-12</v>
      </c>
      <c r="E1435">
        <v>1.5413417E-11</v>
      </c>
      <c r="F1435">
        <v>1.1213747000000001E-11</v>
      </c>
      <c r="G1435">
        <v>8.5726234999999999E-12</v>
      </c>
      <c r="H1435">
        <v>5.6158684000000003E-12</v>
      </c>
      <c r="I1435">
        <v>2.3235368000000002E-12</v>
      </c>
      <c r="J1435">
        <v>1.2578392E-12</v>
      </c>
      <c r="K1435">
        <v>6.109886E-13</v>
      </c>
      <c r="L1435">
        <v>3.6936039999999998E-13</v>
      </c>
      <c r="M1435">
        <v>5.9436300000000002E-13</v>
      </c>
      <c r="N1435">
        <v>1.6994077E-12</v>
      </c>
      <c r="O1435">
        <v>2.8177885000000002E-12</v>
      </c>
      <c r="P1435" t="s">
        <v>0</v>
      </c>
      <c r="Q1435" t="s">
        <v>0</v>
      </c>
      <c r="R1435" t="s">
        <v>0</v>
      </c>
      <c r="S1435">
        <v>3.8745604E-4</v>
      </c>
      <c r="T1435">
        <v>1.8094763999999999E-11</v>
      </c>
      <c r="U1435">
        <v>9.7161904999999995E-12</v>
      </c>
      <c r="V1435">
        <v>2.0007933999999999E-12</v>
      </c>
      <c r="W1435">
        <v>3.9419287000000001E-13</v>
      </c>
      <c r="X1435">
        <v>1.8039308E-12</v>
      </c>
      <c r="Y1435">
        <v>1.1917535E-12</v>
      </c>
      <c r="Z1435" t="s">
        <v>0</v>
      </c>
      <c r="AA1435" t="s">
        <v>0</v>
      </c>
      <c r="AB1435">
        <v>4.9973764999999998E-14</v>
      </c>
      <c r="AC1435">
        <v>2.0101358999999999E-13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</row>
    <row r="1436" spans="1:68" x14ac:dyDescent="0.25">
      <c r="A1436" t="s">
        <v>0</v>
      </c>
      <c r="B1436" t="s">
        <v>0</v>
      </c>
      <c r="C1436" t="s">
        <v>0</v>
      </c>
      <c r="D1436">
        <v>1.4136573999999999E-3</v>
      </c>
      <c r="E1436">
        <v>1.2400413E-3</v>
      </c>
      <c r="F1436">
        <v>1.0870134999999999E-3</v>
      </c>
      <c r="G1436">
        <v>7.1342020000000005E-4</v>
      </c>
      <c r="H1436">
        <v>6.0229480000000002E-4</v>
      </c>
      <c r="I1436">
        <v>3.2106947000000002E-4</v>
      </c>
      <c r="J1436">
        <v>5.8068366000000002E-5</v>
      </c>
      <c r="K1436">
        <v>2.4261264999999999E-11</v>
      </c>
      <c r="L1436">
        <v>8.035664E-12</v>
      </c>
      <c r="M1436">
        <v>3.1064801E-12</v>
      </c>
      <c r="N1436">
        <v>3.3078035000000001E-12</v>
      </c>
      <c r="O1436" t="s">
        <v>0</v>
      </c>
      <c r="P1436" t="s">
        <v>0</v>
      </c>
      <c r="Q1436" t="s">
        <v>0</v>
      </c>
      <c r="R1436" t="s">
        <v>0</v>
      </c>
      <c r="S1436">
        <v>3.1623149000000001E-3</v>
      </c>
      <c r="T1436">
        <v>2.6139370000000002E-3</v>
      </c>
      <c r="U1436">
        <v>1.7187477000000001E-3</v>
      </c>
      <c r="V1436">
        <v>7.4852459999999997E-4</v>
      </c>
      <c r="W1436">
        <v>1.2067792000000001E-8</v>
      </c>
      <c r="X1436">
        <v>3.9935130000000001E-12</v>
      </c>
      <c r="Y1436">
        <v>4.3648067E-12</v>
      </c>
      <c r="Z1436">
        <v>1.3634648999999999E-12</v>
      </c>
      <c r="AA1436">
        <v>6.0814812999999996E-13</v>
      </c>
      <c r="AB1436">
        <v>2.7147167000000002E-13</v>
      </c>
      <c r="AC1436">
        <v>2.7968569999999998E-13</v>
      </c>
      <c r="AD1436">
        <v>8.2819849999999996E-14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</row>
    <row r="1437" spans="1:68" x14ac:dyDescent="0.25">
      <c r="A1437" t="s">
        <v>0</v>
      </c>
      <c r="B1437" t="s">
        <v>0</v>
      </c>
      <c r="C1437" t="s">
        <v>0</v>
      </c>
      <c r="D1437">
        <v>3.7882530000000001E-3</v>
      </c>
      <c r="E1437">
        <v>2.6038560999999999E-3</v>
      </c>
      <c r="F1437">
        <v>2.3219820000000002E-3</v>
      </c>
      <c r="G1437">
        <v>2.1935008E-3</v>
      </c>
      <c r="H1437">
        <v>1.9179855E-3</v>
      </c>
      <c r="I1437">
        <v>1.6858744000000001E-3</v>
      </c>
      <c r="J1437">
        <v>1.3072666000000001E-3</v>
      </c>
      <c r="K1437">
        <v>9.4250870000000002E-4</v>
      </c>
      <c r="L1437">
        <v>1.7663307000000001E-4</v>
      </c>
      <c r="M1437">
        <v>1.5692596999999999E-11</v>
      </c>
      <c r="N1437">
        <v>4.8108817E-12</v>
      </c>
      <c r="O1437" t="s">
        <v>0</v>
      </c>
      <c r="P1437" t="s">
        <v>0</v>
      </c>
      <c r="Q1437" t="s">
        <v>0</v>
      </c>
      <c r="R1437" t="s">
        <v>0</v>
      </c>
      <c r="S1437">
        <v>4.0803406999999998E-3</v>
      </c>
      <c r="T1437">
        <v>3.6978303000000001E-3</v>
      </c>
      <c r="U1437">
        <v>3.4753992000000002E-3</v>
      </c>
      <c r="V1437">
        <v>2.4828903999999999E-3</v>
      </c>
      <c r="W1437">
        <v>1.7867705E-3</v>
      </c>
      <c r="X1437">
        <v>4.5068038000000001E-4</v>
      </c>
      <c r="Y1437">
        <v>1.1651249E-11</v>
      </c>
      <c r="Z1437" t="s">
        <v>0</v>
      </c>
      <c r="AA1437">
        <v>7.3109850000000003E-13</v>
      </c>
      <c r="AB1437">
        <v>4.7981330000000004E-13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</row>
    <row r="1438" spans="1:68" x14ac:dyDescent="0.25">
      <c r="A1438" t="s">
        <v>0</v>
      </c>
      <c r="B1438" t="s">
        <v>0</v>
      </c>
      <c r="C1438" t="s">
        <v>0</v>
      </c>
      <c r="D1438">
        <v>3.8699712999999999E-3</v>
      </c>
      <c r="E1438">
        <v>2.6813457000000001E-3</v>
      </c>
      <c r="F1438">
        <v>2.7357150000000001E-3</v>
      </c>
      <c r="G1438">
        <v>2.5639434000000001E-3</v>
      </c>
      <c r="H1438">
        <v>2.4909967999999999E-3</v>
      </c>
      <c r="I1438">
        <v>2.3208606999999999E-3</v>
      </c>
      <c r="J1438">
        <v>2.1330020000000002E-3</v>
      </c>
      <c r="K1438">
        <v>1.7159232999999999E-3</v>
      </c>
      <c r="L1438">
        <v>9.6330649999999999E-4</v>
      </c>
      <c r="M1438">
        <v>2.4266492999999999E-9</v>
      </c>
      <c r="N1438">
        <v>9.5918010000000002E-12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>
        <v>4.9857779999999997E-3</v>
      </c>
      <c r="U1438">
        <v>3.9909663999999996E-3</v>
      </c>
      <c r="V1438">
        <v>4.071898E-3</v>
      </c>
      <c r="W1438">
        <v>3.5628426999999999E-3</v>
      </c>
      <c r="X1438">
        <v>2.3540497999999998E-3</v>
      </c>
      <c r="Y1438">
        <v>4.3950983999999999E-4</v>
      </c>
      <c r="Z1438">
        <v>2.0217456000000001E-11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</row>
    <row r="1439" spans="1:68" x14ac:dyDescent="0.25">
      <c r="A1439" t="s">
        <v>0</v>
      </c>
      <c r="B1439" t="s">
        <v>0</v>
      </c>
      <c r="C1439" t="s">
        <v>0</v>
      </c>
      <c r="D1439" t="s">
        <v>0</v>
      </c>
      <c r="E1439">
        <v>2.3995132999999999E-3</v>
      </c>
      <c r="F1439">
        <v>2.6368273000000001E-3</v>
      </c>
      <c r="G1439">
        <v>2.6680459999999999E-3</v>
      </c>
      <c r="H1439">
        <v>2.3669996E-3</v>
      </c>
      <c r="I1439">
        <v>2.5894959000000001E-3</v>
      </c>
      <c r="J1439">
        <v>2.5527240000000001E-3</v>
      </c>
      <c r="K1439">
        <v>2.3013080000000002E-3</v>
      </c>
      <c r="L1439">
        <v>1.3317311000000001E-3</v>
      </c>
      <c r="M1439">
        <v>5.8059137000000002E-5</v>
      </c>
      <c r="N1439">
        <v>1.9695450000000001E-11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>
        <v>5.2203559999999998E-3</v>
      </c>
      <c r="V1439">
        <v>4.9855267000000003E-3</v>
      </c>
      <c r="W1439">
        <v>4.6599275000000001E-3</v>
      </c>
      <c r="X1439">
        <v>3.6631923000000001E-3</v>
      </c>
      <c r="Y1439">
        <v>1.6443598E-3</v>
      </c>
      <c r="Z1439">
        <v>2.5045300999999998E-6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</row>
    <row r="1440" spans="1:68" x14ac:dyDescent="0.25">
      <c r="A1440" t="s">
        <v>0</v>
      </c>
      <c r="B1440" t="s">
        <v>0</v>
      </c>
      <c r="C1440" t="s">
        <v>0</v>
      </c>
      <c r="D1440" t="s">
        <v>0</v>
      </c>
      <c r="E1440">
        <v>4.1960837000000001E-5</v>
      </c>
      <c r="F1440">
        <v>1.7613383E-3</v>
      </c>
      <c r="G1440">
        <v>1.3109173999999999E-3</v>
      </c>
      <c r="H1440">
        <v>5.276422E-4</v>
      </c>
      <c r="I1440">
        <v>1.4884567E-3</v>
      </c>
      <c r="J1440">
        <v>3.365425E-3</v>
      </c>
      <c r="K1440">
        <v>1.9939707000000001E-3</v>
      </c>
      <c r="L1440">
        <v>1.1053809999999999E-3</v>
      </c>
      <c r="M1440">
        <v>1.9981774999999999E-11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>
        <v>5.333679E-3</v>
      </c>
      <c r="V1440">
        <v>5.285395E-3</v>
      </c>
      <c r="W1440">
        <v>4.7678644999999999E-3</v>
      </c>
      <c r="X1440">
        <v>4.0431725999999996E-3</v>
      </c>
      <c r="Y1440">
        <v>2.372266E-3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</row>
    <row r="1441" spans="1:68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>
        <v>3.1734523000000002E-4</v>
      </c>
      <c r="H1441">
        <v>4.0410974000000001E-4</v>
      </c>
      <c r="I1441">
        <v>6.1984615999999997E-4</v>
      </c>
      <c r="J1441">
        <v>1.8181428000000001E-3</v>
      </c>
      <c r="K1441">
        <v>2.9016933000000001E-10</v>
      </c>
      <c r="L1441">
        <v>7.0155894999999995E-11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>
        <v>3.3393968E-3</v>
      </c>
      <c r="V1441">
        <v>3.6714536000000001E-3</v>
      </c>
      <c r="W1441">
        <v>1.9866558999999998E-3</v>
      </c>
      <c r="X1441">
        <v>1.9114853E-3</v>
      </c>
      <c r="Y1441">
        <v>2.2026538000000001E-4</v>
      </c>
      <c r="Z1441">
        <v>1.5385241E-9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</row>
    <row r="1442" spans="1:68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>
        <v>1.3335423E-11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>
        <v>8.2922000000000001E-11</v>
      </c>
      <c r="U1442">
        <v>2.2179021E-10</v>
      </c>
      <c r="V1442" t="s">
        <v>0</v>
      </c>
      <c r="W1442" t="s">
        <v>0</v>
      </c>
      <c r="X1442">
        <v>3.2321214000000002E-12</v>
      </c>
      <c r="Y1442">
        <v>1.2944369E-11</v>
      </c>
      <c r="Z1442">
        <v>1.7309572000000001E-11</v>
      </c>
      <c r="AA1442">
        <v>1.4027447999999999E-11</v>
      </c>
      <c r="AB1442">
        <v>1.0985667E-11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</row>
    <row r="1443" spans="1:68" x14ac:dyDescent="0.25">
      <c r="A1443">
        <v>7.2459416999999999E-12</v>
      </c>
      <c r="B1443">
        <v>9.8798809999999999E-12</v>
      </c>
      <c r="C1443">
        <v>8.5690349999999995E-12</v>
      </c>
      <c r="D1443">
        <v>8.9266859999999999E-12</v>
      </c>
      <c r="E1443">
        <v>8.4288020000000001E-12</v>
      </c>
      <c r="F1443">
        <v>8.3604360000000004E-12</v>
      </c>
      <c r="G1443">
        <v>8.3471250000000001E-12</v>
      </c>
      <c r="H1443">
        <v>8.3064935000000001E-12</v>
      </c>
      <c r="I1443">
        <v>8.3209759999999997E-12</v>
      </c>
      <c r="J1443">
        <v>8.0944969999999994E-12</v>
      </c>
      <c r="K1443">
        <v>8.0098380000000002E-12</v>
      </c>
      <c r="L1443">
        <v>7.8795700000000001E-12</v>
      </c>
      <c r="M1443">
        <v>7.7564464999999997E-12</v>
      </c>
      <c r="N1443">
        <v>7.3917890000000002E-12</v>
      </c>
      <c r="O1443">
        <v>8.7937960000000001E-12</v>
      </c>
      <c r="P1443">
        <v>1.0728784000000001E-11</v>
      </c>
      <c r="Q1443">
        <v>1.2500618E-11</v>
      </c>
      <c r="R1443">
        <v>9.840249E-12</v>
      </c>
      <c r="S1443">
        <v>1.26638535E-11</v>
      </c>
      <c r="T1443">
        <v>1.4865851999999999E-11</v>
      </c>
      <c r="U1443" t="s">
        <v>0</v>
      </c>
      <c r="V1443" t="s">
        <v>0</v>
      </c>
      <c r="W1443" t="s">
        <v>0</v>
      </c>
      <c r="X1443" t="s">
        <v>0</v>
      </c>
      <c r="Y1443">
        <v>5.9170763000000004E-12</v>
      </c>
      <c r="Z1443">
        <v>9.7760549999999998E-12</v>
      </c>
      <c r="AA1443">
        <v>9.5864700000000004E-12</v>
      </c>
      <c r="AB1443">
        <v>1.4450411000000001E-11</v>
      </c>
      <c r="AC1443">
        <v>1.12946805E-11</v>
      </c>
      <c r="AD1443">
        <v>9.2358259999999995E-12</v>
      </c>
      <c r="AE1443">
        <v>1.0418465E-11</v>
      </c>
      <c r="AF1443">
        <v>9.2744070000000001E-12</v>
      </c>
      <c r="AG1443">
        <v>8.4137740000000007E-12</v>
      </c>
      <c r="AH1443">
        <v>8.9790519999999997E-12</v>
      </c>
      <c r="AI1443">
        <v>8.8064389999999992E-12</v>
      </c>
      <c r="AJ1443">
        <v>7.0004639999999997E-12</v>
      </c>
    </row>
    <row r="1445" spans="1:68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M1445" s="21"/>
      <c r="AN1445" s="21"/>
      <c r="AO1445" s="21"/>
      <c r="AP1445" s="21"/>
      <c r="AR1445" s="21"/>
      <c r="AS1445" s="21"/>
      <c r="AT1445" s="2" t="s">
        <v>32</v>
      </c>
    </row>
    <row r="1446" spans="1:68" x14ac:dyDescent="0.25">
      <c r="A1446" t="s">
        <v>0</v>
      </c>
      <c r="B1446">
        <v>4.1332620000000001E-11</v>
      </c>
      <c r="C1446">
        <v>5.8133320000000001E-11</v>
      </c>
      <c r="D1446">
        <v>6.4948830000000002E-11</v>
      </c>
      <c r="E1446">
        <v>1.6257745000000001E-10</v>
      </c>
      <c r="F1446">
        <v>1.5254317000000001E-10</v>
      </c>
      <c r="G1446">
        <v>5.3457974000000002E-11</v>
      </c>
      <c r="H1446">
        <v>5.7031137E-11</v>
      </c>
      <c r="I1446">
        <v>4.3951717000000003E-11</v>
      </c>
      <c r="J1446">
        <v>5.2599642999999999E-11</v>
      </c>
      <c r="K1446">
        <v>1.4334856999999999E-10</v>
      </c>
      <c r="L1446">
        <v>4.8308082999999998E-11</v>
      </c>
      <c r="M1446">
        <v>5.7805493000000001E-11</v>
      </c>
      <c r="N1446">
        <v>4.4814385000000003E-11</v>
      </c>
      <c r="O1446">
        <v>6.1393060000000003E-11</v>
      </c>
      <c r="P1446">
        <v>4.7365739999999997E-11</v>
      </c>
      <c r="Q1446">
        <v>4.6952409999999999E-11</v>
      </c>
      <c r="R1446">
        <v>5.2460473000000001E-11</v>
      </c>
      <c r="S1446">
        <v>3.5550368000000002E-11</v>
      </c>
      <c r="T1446">
        <v>4.1884974999999998E-11</v>
      </c>
      <c r="U1446">
        <v>5.2534494000000001E-11</v>
      </c>
      <c r="V1446">
        <v>4.1535799999999998E-11</v>
      </c>
      <c r="W1446">
        <v>3.9857197000000003E-11</v>
      </c>
      <c r="X1446">
        <v>4.1341710000000001E-11</v>
      </c>
      <c r="Y1446">
        <v>3.6527072999999999E-11</v>
      </c>
      <c r="Z1446">
        <v>2.8106335000000001E-11</v>
      </c>
      <c r="AA1446">
        <v>2.8626504E-11</v>
      </c>
      <c r="AB1446">
        <v>3.7124099999999998E-11</v>
      </c>
      <c r="AC1446">
        <v>4.0046227E-11</v>
      </c>
      <c r="AD1446">
        <v>6.1053689999999996E-11</v>
      </c>
      <c r="AE1446">
        <v>5.8482440000000001E-11</v>
      </c>
      <c r="AF1446">
        <v>7.2088474000000004E-11</v>
      </c>
      <c r="AG1446">
        <v>3.4479155999999998E-11</v>
      </c>
      <c r="AH1446">
        <v>3.0701625000000002E-11</v>
      </c>
      <c r="AI1446">
        <v>1.5226216000000001E-10</v>
      </c>
      <c r="AJ1446" t="s">
        <v>0</v>
      </c>
      <c r="AM1446" s="23" t="s">
        <v>1</v>
      </c>
      <c r="AN1446" s="21"/>
      <c r="AO1446" s="21">
        <f>SUM(A1479:AJ1480)/40</f>
        <v>1.4593609212500005E-11</v>
      </c>
      <c r="AP1446" s="21"/>
      <c r="AQ1446" s="21"/>
      <c r="AR1446" s="23" t="s">
        <v>1</v>
      </c>
      <c r="AS1446" s="21"/>
      <c r="AT1446" s="36">
        <f>((AO1446-AO$3)*100)/AO$3</f>
        <v>-53.075399045169874</v>
      </c>
      <c r="AU1446" s="21"/>
    </row>
    <row r="1447" spans="1:68" x14ac:dyDescent="0.25">
      <c r="A1447">
        <v>2.1201829999999999E-3</v>
      </c>
      <c r="B1447">
        <v>2.1269449999999999E-3</v>
      </c>
      <c r="C1447">
        <v>1.9574785000000001E-3</v>
      </c>
      <c r="D1447">
        <v>1.9562540000000002E-3</v>
      </c>
      <c r="E1447">
        <v>1.7842798E-3</v>
      </c>
      <c r="F1447">
        <v>1.4749409E-3</v>
      </c>
      <c r="G1447">
        <v>1.3110711000000001E-3</v>
      </c>
      <c r="H1447">
        <v>1.0885020999999999E-3</v>
      </c>
      <c r="I1447">
        <v>1.3193082E-3</v>
      </c>
      <c r="J1447">
        <v>1.3919022000000001E-3</v>
      </c>
      <c r="K1447">
        <v>1.5615727E-3</v>
      </c>
      <c r="L1447">
        <v>1.3772490999999999E-3</v>
      </c>
      <c r="M1447">
        <v>1.3347954999999999E-3</v>
      </c>
      <c r="N1447">
        <v>1.3563058E-3</v>
      </c>
      <c r="O1447">
        <v>1.4221202999999999E-3</v>
      </c>
      <c r="P1447">
        <v>1.4402956000000001E-3</v>
      </c>
      <c r="Q1447">
        <v>1.3107868E-3</v>
      </c>
      <c r="R1447">
        <v>1.0328573E-3</v>
      </c>
      <c r="S1447">
        <v>7.4159029999999995E-5</v>
      </c>
      <c r="T1447">
        <v>1.7439482E-3</v>
      </c>
      <c r="U1447">
        <v>1.6483127999999999E-3</v>
      </c>
      <c r="V1447">
        <v>5.1299340000000001E-5</v>
      </c>
      <c r="W1447">
        <v>1.3324209E-8</v>
      </c>
      <c r="X1447">
        <v>4.9604619999999998E-8</v>
      </c>
      <c r="Y1447">
        <v>5.9503113000000001E-4</v>
      </c>
      <c r="Z1447">
        <v>1.3548757E-3</v>
      </c>
      <c r="AA1447">
        <v>2.053357E-3</v>
      </c>
      <c r="AB1447">
        <v>1.1332164E-3</v>
      </c>
      <c r="AC1447">
        <v>9.7957220000000002E-4</v>
      </c>
      <c r="AD1447">
        <v>1.3913731E-3</v>
      </c>
      <c r="AE1447">
        <v>2.3191675999999998E-3</v>
      </c>
      <c r="AF1447">
        <v>1.5628865E-3</v>
      </c>
      <c r="AG1447">
        <v>1.5838587000000001E-3</v>
      </c>
      <c r="AH1447">
        <v>1.6934230000000001E-3</v>
      </c>
      <c r="AI1447">
        <v>1.5432967E-3</v>
      </c>
      <c r="AJ1447">
        <v>1.7869679000000001E-3</v>
      </c>
      <c r="AM1447" s="23" t="s">
        <v>2</v>
      </c>
      <c r="AN1447" s="21"/>
      <c r="AO1447" s="21">
        <f>SUM(A1445:AJ1446)/34</f>
        <v>5.9447835382352938E-11</v>
      </c>
      <c r="AP1447" s="21"/>
      <c r="AQ1447" s="21"/>
      <c r="AR1447" s="23" t="s">
        <v>2</v>
      </c>
      <c r="AS1447" s="21"/>
      <c r="AT1447" s="2">
        <f>((AO1447-AO$4)*100)/AO$4</f>
        <v>9.6537161565308818</v>
      </c>
    </row>
    <row r="1448" spans="1:68" x14ac:dyDescent="0.25">
      <c r="A1448">
        <v>3.9919055999999998E-3</v>
      </c>
      <c r="B1448">
        <v>3.9160443000000001E-3</v>
      </c>
      <c r="C1448">
        <v>3.831494E-3</v>
      </c>
      <c r="D1448">
        <v>3.8985071999999999E-3</v>
      </c>
      <c r="E1448">
        <v>3.7587986E-3</v>
      </c>
      <c r="F1448">
        <v>3.6583317000000001E-3</v>
      </c>
      <c r="G1448">
        <v>3.6420748000000002E-3</v>
      </c>
      <c r="H1448">
        <v>3.6915770000000001E-3</v>
      </c>
      <c r="I1448">
        <v>3.9695627000000001E-3</v>
      </c>
      <c r="J1448">
        <v>4.2093466000000003E-3</v>
      </c>
      <c r="K1448">
        <v>4.1597014999999998E-3</v>
      </c>
      <c r="L1448">
        <v>4.0376023E-3</v>
      </c>
      <c r="M1448">
        <v>3.9972425000000004E-3</v>
      </c>
      <c r="N1448">
        <v>3.9085040000000001E-3</v>
      </c>
      <c r="O1448">
        <v>3.8642770000000002E-3</v>
      </c>
      <c r="P1448">
        <v>3.7183885000000002E-3</v>
      </c>
      <c r="Q1448">
        <v>3.5931844999999999E-3</v>
      </c>
      <c r="R1448">
        <v>3.4179549999999999E-3</v>
      </c>
      <c r="S1448">
        <v>2.6847787999999999E-3</v>
      </c>
      <c r="T1448">
        <v>2.9644243999999999E-3</v>
      </c>
      <c r="U1448">
        <v>3.503071E-3</v>
      </c>
      <c r="V1448">
        <v>3.8798167000000001E-3</v>
      </c>
      <c r="W1448">
        <v>3.888135E-3</v>
      </c>
      <c r="X1448">
        <v>3.8752686000000001E-3</v>
      </c>
      <c r="Y1448">
        <v>3.8783422E-3</v>
      </c>
      <c r="Z1448">
        <v>3.8594438E-3</v>
      </c>
      <c r="AA1448">
        <v>3.8691469999999999E-3</v>
      </c>
      <c r="AB1448">
        <v>3.8444732999999998E-3</v>
      </c>
      <c r="AC1448">
        <v>3.8594153999999999E-3</v>
      </c>
      <c r="AD1448">
        <v>3.9493996000000003E-3</v>
      </c>
      <c r="AE1448">
        <v>3.9709849999999998E-3</v>
      </c>
      <c r="AF1448">
        <v>3.9865472000000001E-3</v>
      </c>
      <c r="AG1448">
        <v>3.9817285999999997E-3</v>
      </c>
      <c r="AH1448">
        <v>4.0378499999999999E-3</v>
      </c>
      <c r="AI1448">
        <v>3.9898353000000003E-3</v>
      </c>
      <c r="AJ1448">
        <v>3.9926142999999999E-3</v>
      </c>
      <c r="AM1448" s="26" t="s">
        <v>5</v>
      </c>
      <c r="AN1448" s="21"/>
      <c r="AO1448" s="21">
        <f>SUM(A1477:AJ1478)/26</f>
        <v>1.8087718429496561E-3</v>
      </c>
      <c r="AP1448" s="21"/>
      <c r="AQ1448" s="21"/>
      <c r="AR1448" s="26" t="s">
        <v>5</v>
      </c>
      <c r="AS1448" s="21"/>
      <c r="AT1448" s="2">
        <f>((AO1448-AO$5)*100)/AO$5</f>
        <v>-14.837276219024059</v>
      </c>
      <c r="AZ1448" s="51"/>
      <c r="BA1448" s="51"/>
      <c r="BB1448" s="51"/>
      <c r="BC1448" s="51"/>
      <c r="BD1448" s="51"/>
      <c r="BE1448" s="51"/>
      <c r="BF1448" s="51"/>
      <c r="BG1448" s="51"/>
      <c r="BH1448" s="51"/>
      <c r="BI1448" s="51"/>
      <c r="BJ1448" s="51"/>
      <c r="BK1448" s="51"/>
      <c r="BL1448" s="51"/>
      <c r="BM1448" s="49" t="s">
        <v>54</v>
      </c>
      <c r="BN1448" s="49"/>
      <c r="BO1448" s="49"/>
      <c r="BP1448" s="49"/>
    </row>
    <row r="1449" spans="1:68" x14ac:dyDescent="0.25">
      <c r="A1449">
        <v>4.0416690000000003E-3</v>
      </c>
      <c r="B1449">
        <v>3.9111874000000001E-3</v>
      </c>
      <c r="C1449">
        <v>3.9117214999999997E-3</v>
      </c>
      <c r="D1449">
        <v>3.9259014E-3</v>
      </c>
      <c r="E1449">
        <v>3.8322836999999999E-3</v>
      </c>
      <c r="F1449">
        <v>3.6955064E-3</v>
      </c>
      <c r="G1449">
        <v>3.6087596999999998E-3</v>
      </c>
      <c r="H1449">
        <v>3.7242412000000002E-3</v>
      </c>
      <c r="I1449">
        <v>4.0457807000000004E-3</v>
      </c>
      <c r="J1449">
        <v>4.1569190000000002E-3</v>
      </c>
      <c r="K1449">
        <v>4.0247479999999999E-3</v>
      </c>
      <c r="L1449">
        <v>3.7968162999999998E-3</v>
      </c>
      <c r="M1449">
        <v>3.6853398E-3</v>
      </c>
      <c r="N1449">
        <v>3.7034749999999999E-3</v>
      </c>
      <c r="O1449">
        <v>3.6689042999999998E-3</v>
      </c>
      <c r="P1449">
        <v>3.5493001000000001E-3</v>
      </c>
      <c r="Q1449">
        <v>3.5025831000000001E-3</v>
      </c>
      <c r="R1449">
        <v>3.3111543999999999E-3</v>
      </c>
      <c r="S1449">
        <v>2.6699018E-3</v>
      </c>
      <c r="T1449" t="s">
        <v>0</v>
      </c>
      <c r="U1449">
        <v>4.319158E-3</v>
      </c>
      <c r="V1449">
        <v>4.3172054000000003E-3</v>
      </c>
      <c r="W1449">
        <v>4.3259730000000003E-3</v>
      </c>
      <c r="X1449">
        <v>4.2322990000000001E-3</v>
      </c>
      <c r="Y1449">
        <v>4.1806609999999996E-3</v>
      </c>
      <c r="Z1449">
        <v>4.1396273000000004E-3</v>
      </c>
      <c r="AA1449">
        <v>4.0295193999999998E-3</v>
      </c>
      <c r="AB1449">
        <v>3.9511807000000001E-3</v>
      </c>
      <c r="AC1449">
        <v>4.0001854999999996E-3</v>
      </c>
      <c r="AD1449">
        <v>4.1561539999999996E-3</v>
      </c>
      <c r="AE1449">
        <v>4.3371744000000002E-3</v>
      </c>
      <c r="AF1449">
        <v>4.2760595999999998E-3</v>
      </c>
      <c r="AG1449">
        <v>3.9979990000000003E-3</v>
      </c>
      <c r="AH1449">
        <v>3.9782994000000004E-3</v>
      </c>
      <c r="AI1449">
        <v>3.9502790000000001E-3</v>
      </c>
      <c r="AJ1449">
        <v>3.9880317999999998E-3</v>
      </c>
      <c r="AM1449" s="26" t="s">
        <v>8</v>
      </c>
      <c r="AN1449" s="21"/>
      <c r="AO1449" s="21">
        <f>SUM(A1447:AJ1448)/72</f>
        <v>2.5855754184559588E-3</v>
      </c>
      <c r="AP1449" s="21"/>
      <c r="AQ1449" s="21"/>
      <c r="AR1449" s="26" t="s">
        <v>8</v>
      </c>
      <c r="AS1449" s="21"/>
      <c r="AT1449" s="2">
        <f>((AO1449-AO$6)*100)/AO$6</f>
        <v>21.859219923205316</v>
      </c>
      <c r="BA1449" s="2"/>
      <c r="BI1449" t="s">
        <v>40</v>
      </c>
      <c r="BJ1449" t="s">
        <v>41</v>
      </c>
      <c r="BK1449" t="s">
        <v>42</v>
      </c>
      <c r="BM1449" s="49" t="s">
        <v>40</v>
      </c>
      <c r="BN1449" s="49" t="s">
        <v>41</v>
      </c>
      <c r="BO1449" s="49" t="s">
        <v>42</v>
      </c>
      <c r="BP1449" s="49"/>
    </row>
    <row r="1450" spans="1:68" x14ac:dyDescent="0.25">
      <c r="A1450">
        <v>4.1167293999999997E-3</v>
      </c>
      <c r="B1450">
        <v>4.1002985000000002E-3</v>
      </c>
      <c r="C1450">
        <v>3.8670031E-3</v>
      </c>
      <c r="D1450">
        <v>3.591885E-3</v>
      </c>
      <c r="E1450">
        <v>2.8351303E-3</v>
      </c>
      <c r="F1450">
        <v>1.7594242E-3</v>
      </c>
      <c r="G1450">
        <v>1.299171E-3</v>
      </c>
      <c r="H1450">
        <v>7.0634840000000001E-4</v>
      </c>
      <c r="I1450">
        <v>1.7161679999999999E-3</v>
      </c>
      <c r="J1450">
        <v>1.8299874000000001E-3</v>
      </c>
      <c r="K1450">
        <v>1.7646427999999999E-3</v>
      </c>
      <c r="L1450">
        <v>1.7967579E-3</v>
      </c>
      <c r="M1450">
        <v>1.9045818999999999E-3</v>
      </c>
      <c r="N1450">
        <v>2.1215733E-3</v>
      </c>
      <c r="O1450">
        <v>2.3238438000000002E-3</v>
      </c>
      <c r="P1450">
        <v>2.3051412000000002E-3</v>
      </c>
      <c r="Q1450">
        <v>2.2309082999999999E-3</v>
      </c>
      <c r="R1450">
        <v>1.7513178999999999E-3</v>
      </c>
      <c r="S1450">
        <v>9.5512220000000005E-4</v>
      </c>
      <c r="T1450" t="s">
        <v>0</v>
      </c>
      <c r="U1450">
        <v>4.3741209999999999E-3</v>
      </c>
      <c r="V1450">
        <v>4.4421210000000003E-3</v>
      </c>
      <c r="W1450">
        <v>4.4979312999999998E-3</v>
      </c>
      <c r="X1450">
        <v>4.4124773999999999E-3</v>
      </c>
      <c r="Y1450">
        <v>4.3417793000000001E-3</v>
      </c>
      <c r="Z1450">
        <v>4.2004427000000002E-3</v>
      </c>
      <c r="AA1450">
        <v>4.0919299999999997E-3</v>
      </c>
      <c r="AB1450">
        <v>4.1856929999999999E-3</v>
      </c>
      <c r="AC1450">
        <v>4.1796196999999997E-3</v>
      </c>
      <c r="AD1450">
        <v>4.0981940000000003E-3</v>
      </c>
      <c r="AE1450">
        <v>4.1638420000000001E-3</v>
      </c>
      <c r="AF1450">
        <v>4.2831561999999998E-3</v>
      </c>
      <c r="AG1450">
        <v>4.0631560000000001E-3</v>
      </c>
      <c r="AH1450">
        <v>4.0184977E-3</v>
      </c>
      <c r="AI1450">
        <v>4.0289145000000004E-3</v>
      </c>
      <c r="AJ1450">
        <v>4.0500149999999997E-3</v>
      </c>
      <c r="AM1450" s="27" t="s">
        <v>11</v>
      </c>
      <c r="AN1450" s="21"/>
      <c r="AO1450" s="21">
        <f>SUM(A1472:R1476)/56</f>
        <v>1.1065516386938111E-3</v>
      </c>
      <c r="AP1450" s="21"/>
      <c r="AR1450" s="27" t="s">
        <v>11</v>
      </c>
      <c r="AS1450" s="21"/>
      <c r="AT1450" s="2">
        <f>((AO1450-AO$7)*100)/AO$7</f>
        <v>-29.718538604692323</v>
      </c>
      <c r="AZ1450" s="29" t="s">
        <v>43</v>
      </c>
      <c r="BA1450" t="s">
        <v>44</v>
      </c>
      <c r="BB1450" t="s">
        <v>45</v>
      </c>
      <c r="BC1450" t="s">
        <v>46</v>
      </c>
      <c r="BD1450" t="s">
        <v>47</v>
      </c>
      <c r="BE1450" t="s">
        <v>48</v>
      </c>
      <c r="BF1450" t="s">
        <v>49</v>
      </c>
      <c r="BG1450" t="s">
        <v>50</v>
      </c>
      <c r="BH1450" t="s">
        <v>51</v>
      </c>
      <c r="BI1450" s="36" t="s">
        <v>52</v>
      </c>
      <c r="BJ1450" s="36" t="s">
        <v>52</v>
      </c>
      <c r="BK1450" s="36" t="s">
        <v>52</v>
      </c>
      <c r="BL1450" s="47" t="s">
        <v>53</v>
      </c>
      <c r="BM1450" s="52" t="s">
        <v>52</v>
      </c>
      <c r="BN1450" s="52" t="s">
        <v>52</v>
      </c>
      <c r="BO1450" s="52" t="s">
        <v>52</v>
      </c>
      <c r="BP1450" s="52" t="s">
        <v>53</v>
      </c>
    </row>
    <row r="1451" spans="1:68" x14ac:dyDescent="0.25">
      <c r="A1451">
        <v>3.4997852000000001E-3</v>
      </c>
      <c r="B1451">
        <v>2.8209847000000001E-3</v>
      </c>
      <c r="C1451">
        <v>1.5712612999999999E-3</v>
      </c>
      <c r="D1451">
        <v>5.3510674999999997E-4</v>
      </c>
      <c r="E1451">
        <v>3.5643236000000003E-5</v>
      </c>
      <c r="F1451">
        <v>2.6210711999999998E-4</v>
      </c>
      <c r="G1451">
        <v>3.5385124999999997E-11</v>
      </c>
      <c r="H1451">
        <v>1.8016165E-6</v>
      </c>
      <c r="I1451">
        <v>9.326623E-5</v>
      </c>
      <c r="J1451">
        <v>2.2729761E-4</v>
      </c>
      <c r="K1451">
        <v>3.2457326999999999E-5</v>
      </c>
      <c r="L1451">
        <v>1.1559575E-5</v>
      </c>
      <c r="M1451">
        <v>2.7692402000000002E-5</v>
      </c>
      <c r="N1451">
        <v>1.2478884E-4</v>
      </c>
      <c r="O1451">
        <v>2.4230589E-4</v>
      </c>
      <c r="P1451">
        <v>2.6909649999999998E-4</v>
      </c>
      <c r="Q1451">
        <v>2.8512234000000001E-4</v>
      </c>
      <c r="R1451">
        <v>6.1441100000000004E-5</v>
      </c>
      <c r="S1451">
        <v>1.9936691000000001E-11</v>
      </c>
      <c r="T1451" t="s">
        <v>0</v>
      </c>
      <c r="U1451">
        <v>1.7916588000000001E-3</v>
      </c>
      <c r="V1451">
        <v>2.0480491000000002E-3</v>
      </c>
      <c r="W1451">
        <v>2.5478444999999998E-3</v>
      </c>
      <c r="X1451">
        <v>2.7443966999999999E-3</v>
      </c>
      <c r="Y1451">
        <v>2.4804460999999999E-3</v>
      </c>
      <c r="Z1451">
        <v>2.4869363E-3</v>
      </c>
      <c r="AA1451">
        <v>2.5308318000000002E-3</v>
      </c>
      <c r="AB1451">
        <v>2.676557E-3</v>
      </c>
      <c r="AC1451">
        <v>3.48752E-3</v>
      </c>
      <c r="AD1451">
        <v>3.4602439999999999E-3</v>
      </c>
      <c r="AE1451">
        <v>3.2503137000000001E-3</v>
      </c>
      <c r="AF1451">
        <v>3.7010355999999999E-3</v>
      </c>
      <c r="AG1451">
        <v>3.5801826000000001E-3</v>
      </c>
      <c r="AH1451">
        <v>3.6173467999999999E-3</v>
      </c>
      <c r="AI1451">
        <v>3.8154712E-3</v>
      </c>
      <c r="AJ1451">
        <v>3.8044818E-3</v>
      </c>
      <c r="AM1451" s="27" t="s">
        <v>14</v>
      </c>
      <c r="AN1451" s="21"/>
      <c r="AO1451" s="21">
        <f>SUM(E1449:R1453)/68</f>
        <v>1.2053087445386816E-3</v>
      </c>
      <c r="AP1451" s="21"/>
      <c r="AR1451" s="27" t="s">
        <v>14</v>
      </c>
      <c r="AS1451" s="21"/>
      <c r="AT1451" s="2">
        <f>((AO1451-AO$8)*100)/AO$8</f>
        <v>-28.287249030763906</v>
      </c>
      <c r="AZ1451" s="23" t="s">
        <v>1</v>
      </c>
      <c r="BA1451" s="21">
        <f>AO1446</f>
        <v>1.4593609212500005E-11</v>
      </c>
      <c r="BB1451" s="21">
        <f>BA1451*0.001</f>
        <v>1.4593609212500007E-14</v>
      </c>
      <c r="BC1451" s="21">
        <f>BB1451*80.8</f>
        <v>1.1791636243700005E-12</v>
      </c>
      <c r="BD1451" s="21">
        <f>BC1451*12</f>
        <v>1.4149963492440005E-11</v>
      </c>
      <c r="BE1451" s="21">
        <f>BD1451*1000</f>
        <v>1.4149963492440005E-8</v>
      </c>
      <c r="BF1451" s="21">
        <f>BE1451*0.000000000000000001</f>
        <v>1.4149963492440007E-26</v>
      </c>
      <c r="BG1451" s="1">
        <f>BF1451*BA$2</f>
        <v>4.9770374090133857E-12</v>
      </c>
      <c r="BH1451" s="1">
        <f>BG1451*365</f>
        <v>1.8166186542898857E-9</v>
      </c>
      <c r="BI1451" s="22">
        <f>BH1451*BD$2</f>
        <v>1.0746450349435799E-8</v>
      </c>
      <c r="BJ1451" s="22">
        <f>BH1451*BD$3</f>
        <v>2.1492900698871599E-8</v>
      </c>
      <c r="BK1451" s="22">
        <f>BH1451*BD$4</f>
        <v>6.4478702096614797E-8</v>
      </c>
      <c r="BL1451" s="48">
        <f>AVERAGE(BI1451:BK1451)</f>
        <v>3.2239351048307398E-8</v>
      </c>
      <c r="BM1451" s="50">
        <f>BI1451-BI$8</f>
        <v>-1.2155077059993617E-8</v>
      </c>
      <c r="BN1451" s="50">
        <f>BJ1451-BJ$8</f>
        <v>-2.4310154119987233E-8</v>
      </c>
      <c r="BO1451" s="50">
        <f>BK1451-BK$8</f>
        <v>-7.2930462359961713E-8</v>
      </c>
      <c r="BP1451" s="50">
        <f>BL1451-BL$8</f>
        <v>-3.6465231179980856E-8</v>
      </c>
    </row>
    <row r="1452" spans="1:68" x14ac:dyDescent="0.25">
      <c r="A1452">
        <v>1.0481064E-3</v>
      </c>
      <c r="B1452">
        <v>1.11106754E-4</v>
      </c>
      <c r="C1452">
        <v>1.2493775E-11</v>
      </c>
      <c r="D1452">
        <v>8.1775649999999994E-12</v>
      </c>
      <c r="E1452" t="s">
        <v>0</v>
      </c>
      <c r="F1452">
        <v>1.3075845E-3</v>
      </c>
      <c r="G1452">
        <v>2.8265979999999999E-11</v>
      </c>
      <c r="H1452">
        <v>1.16891895E-11</v>
      </c>
      <c r="I1452">
        <v>1.3130372000000001E-11</v>
      </c>
      <c r="J1452">
        <v>1.3828238E-11</v>
      </c>
      <c r="K1452">
        <v>1.2404675E-11</v>
      </c>
      <c r="L1452">
        <v>9.8165629999999996E-12</v>
      </c>
      <c r="M1452">
        <v>6.9300150000000003E-12</v>
      </c>
      <c r="N1452">
        <v>7.4873370000000006E-12</v>
      </c>
      <c r="O1452">
        <v>8.3221610000000003E-12</v>
      </c>
      <c r="P1452">
        <v>8.8142809999999992E-12</v>
      </c>
      <c r="Q1452">
        <v>8.3602200000000001E-12</v>
      </c>
      <c r="R1452">
        <v>5.2024510000000001E-12</v>
      </c>
      <c r="S1452">
        <v>3.4240801999999998E-12</v>
      </c>
      <c r="T1452" t="s">
        <v>0</v>
      </c>
      <c r="U1452">
        <v>1.7961703E-3</v>
      </c>
      <c r="V1452">
        <v>8.7018960000000004E-4</v>
      </c>
      <c r="W1452">
        <v>8.2409393999999996E-4</v>
      </c>
      <c r="X1452">
        <v>9.4022400000000003E-4</v>
      </c>
      <c r="Y1452">
        <v>8.3432945999999998E-4</v>
      </c>
      <c r="Z1452">
        <v>6.5112544999999995E-4</v>
      </c>
      <c r="AA1452">
        <v>5.1054189999999997E-4</v>
      </c>
      <c r="AB1452">
        <v>9.0124409999999997E-4</v>
      </c>
      <c r="AC1452">
        <v>3.7073840000000002E-3</v>
      </c>
      <c r="AD1452">
        <v>8.0983050000000005E-4</v>
      </c>
      <c r="AE1452">
        <v>2.5796030000000001E-8</v>
      </c>
      <c r="AF1452">
        <v>4.2346216E-4</v>
      </c>
      <c r="AG1452">
        <v>1.4274193E-3</v>
      </c>
      <c r="AH1452">
        <v>1.8604307E-3</v>
      </c>
      <c r="AI1452">
        <v>2.1796395999999999E-3</v>
      </c>
      <c r="AJ1452">
        <v>1.8454219E-3</v>
      </c>
      <c r="AM1452" s="30" t="s">
        <v>17</v>
      </c>
      <c r="AN1452" s="21"/>
      <c r="AO1452" s="21">
        <f>SUM(S1472:Z1476)/35</f>
        <v>1.7784424404148427E-3</v>
      </c>
      <c r="AP1452" s="21"/>
      <c r="AR1452" s="30" t="s">
        <v>17</v>
      </c>
      <c r="AS1452" s="21"/>
      <c r="AT1452" s="2">
        <f>((AO1452-AO$9)*100)/AO$9</f>
        <v>-37.35245666270432</v>
      </c>
      <c r="AZ1452" s="23" t="s">
        <v>2</v>
      </c>
      <c r="BA1452" s="21">
        <f t="shared" ref="BA1452:BA1463" si="591">AO1447</f>
        <v>5.9447835382352938E-11</v>
      </c>
      <c r="BB1452" s="21">
        <f t="shared" ref="BB1452:BB1464" si="592">BA1452*0.001</f>
        <v>5.9447835382352936E-14</v>
      </c>
      <c r="BC1452" s="21">
        <f t="shared" ref="BC1452:BC1464" si="593">BB1452*80.8</f>
        <v>4.8033850988941167E-12</v>
      </c>
      <c r="BD1452" s="21">
        <f t="shared" ref="BD1452:BD1464" si="594">BC1452*12</f>
        <v>5.7640621186729403E-11</v>
      </c>
      <c r="BE1452" s="21">
        <f t="shared" ref="BE1452:BE1464" si="595">BD1452*1000</f>
        <v>5.7640621186729401E-8</v>
      </c>
      <c r="BF1452" s="21">
        <f t="shared" ref="BF1452:BF1464" si="596">BE1452*0.000000000000000001</f>
        <v>5.764062118672941E-26</v>
      </c>
      <c r="BG1452" s="1">
        <f>BF1452*BA$2</f>
        <v>2.0274223893114268E-11</v>
      </c>
      <c r="BH1452" s="1">
        <f t="shared" ref="BH1452:BH1463" si="597">BG1452*365</f>
        <v>7.4000917209867074E-9</v>
      </c>
      <c r="BI1452" s="22">
        <f t="shared" ref="BI1452" si="598">BH1452*BD$2</f>
        <v>4.3776231226658134E-8</v>
      </c>
      <c r="BJ1452" s="22">
        <f t="shared" ref="BJ1452:BJ1464" si="599">BH1452*BD$3</f>
        <v>8.7552462453316268E-8</v>
      </c>
      <c r="BK1452" s="22">
        <f t="shared" ref="BK1452:BK1464" si="600">BH1452*BD$4</f>
        <v>2.6265738735994882E-7</v>
      </c>
      <c r="BL1452" s="48">
        <f t="shared" ref="BL1452" si="601">AVERAGE(BI1452:BK1452)</f>
        <v>1.3132869367997441E-7</v>
      </c>
      <c r="BM1452" s="50">
        <f>BI1452-BI$9</f>
        <v>3.8539807448162963E-9</v>
      </c>
      <c r="BN1452" s="50">
        <f>BJ1452-BJ$9</f>
        <v>7.7079614896325926E-9</v>
      </c>
      <c r="BO1452" s="50">
        <f>BK1452-BK$9</f>
        <v>2.3123884468897764E-8</v>
      </c>
      <c r="BP1452" s="50">
        <f>BL1452-BL$9</f>
        <v>1.1561942234448882E-8</v>
      </c>
    </row>
    <row r="1453" spans="1:68" x14ac:dyDescent="0.25">
      <c r="A1453">
        <v>7.197316E-12</v>
      </c>
      <c r="B1453">
        <v>4.170877E-12</v>
      </c>
      <c r="C1453">
        <v>1.6778214E-12</v>
      </c>
      <c r="D1453" t="s">
        <v>0</v>
      </c>
      <c r="E1453" t="s">
        <v>0</v>
      </c>
      <c r="F1453">
        <v>3.2802206E-4</v>
      </c>
      <c r="G1453">
        <v>3.0721942000000001E-12</v>
      </c>
      <c r="H1453">
        <v>1.9786829999999999E-12</v>
      </c>
      <c r="I1453">
        <v>1.4432639000000001E-12</v>
      </c>
      <c r="J1453">
        <v>7.8880706000000005E-13</v>
      </c>
      <c r="K1453">
        <v>3.3939355000000001E-13</v>
      </c>
      <c r="L1453">
        <v>2.1930678E-13</v>
      </c>
      <c r="M1453">
        <v>5.1245103000000003E-13</v>
      </c>
      <c r="N1453">
        <v>7.5086340000000004E-13</v>
      </c>
      <c r="O1453">
        <v>8.5494920000000005E-13</v>
      </c>
      <c r="P1453">
        <v>9.1319100000000004E-13</v>
      </c>
      <c r="Q1453">
        <v>7.1444319999999996E-13</v>
      </c>
      <c r="R1453">
        <v>9.0621407000000002E-13</v>
      </c>
      <c r="S1453">
        <v>1.6575569999999999E-12</v>
      </c>
      <c r="T1453" t="s">
        <v>0</v>
      </c>
      <c r="U1453" t="s">
        <v>0</v>
      </c>
      <c r="V1453">
        <v>1.0061943499999999E-11</v>
      </c>
      <c r="W1453">
        <v>9.9390649999999999E-12</v>
      </c>
      <c r="X1453">
        <v>1.1939091E-11</v>
      </c>
      <c r="Y1453">
        <v>1.4060556000000001E-11</v>
      </c>
      <c r="Z1453">
        <v>6.876947E-12</v>
      </c>
      <c r="AA1453">
        <v>2.8536984000000001E-12</v>
      </c>
      <c r="AB1453">
        <v>1.3825146E-11</v>
      </c>
      <c r="AC1453" t="s">
        <v>0</v>
      </c>
      <c r="AD1453">
        <v>2.9114218000000002E-11</v>
      </c>
      <c r="AE1453">
        <v>5.1727806E-12</v>
      </c>
      <c r="AF1453">
        <v>1.8285422999999999E-12</v>
      </c>
      <c r="AG1453">
        <v>8.9232089999999999E-13</v>
      </c>
      <c r="AH1453">
        <v>3.3569885000000002E-12</v>
      </c>
      <c r="AI1453">
        <v>6.7970464000000003E-12</v>
      </c>
      <c r="AJ1453">
        <v>5.4734585000000003E-12</v>
      </c>
      <c r="AM1453" s="30" t="s">
        <v>19</v>
      </c>
      <c r="AN1453" s="21"/>
      <c r="AO1453" s="21">
        <f>SUM(S1449:AB1453)/44</f>
        <v>2.2341314237403361E-3</v>
      </c>
      <c r="AP1453" s="21"/>
      <c r="AR1453" s="30" t="s">
        <v>19</v>
      </c>
      <c r="AS1453" s="21"/>
      <c r="AT1453" s="2">
        <f>((AO1453-AO$10)*100)/AO$10</f>
        <v>-15.588444685894231</v>
      </c>
      <c r="AZ1453" s="26" t="s">
        <v>5</v>
      </c>
      <c r="BA1453" s="21">
        <f t="shared" si="591"/>
        <v>1.8087718429496561E-3</v>
      </c>
      <c r="BB1453" s="21">
        <f t="shared" si="592"/>
        <v>1.8087718429496562E-6</v>
      </c>
      <c r="BC1453" s="21">
        <f t="shared" si="593"/>
        <v>1.461487649103322E-4</v>
      </c>
      <c r="BD1453" s="21">
        <f t="shared" si="594"/>
        <v>1.7537851789239864E-3</v>
      </c>
      <c r="BE1453" s="21">
        <f t="shared" si="595"/>
        <v>1.7537851789239864</v>
      </c>
      <c r="BF1453" s="21">
        <f t="shared" si="596"/>
        <v>1.7537851789239866E-18</v>
      </c>
      <c r="BG1453" s="1">
        <f>BF1453*BA$2</f>
        <v>6.1686762990882844E-4</v>
      </c>
      <c r="BH1453" s="1">
        <f t="shared" si="597"/>
        <v>0.22515668491672239</v>
      </c>
      <c r="BI1453" s="22">
        <f>BH1453*BD$2</f>
        <v>1.3319444505247306</v>
      </c>
      <c r="BJ1453" s="22">
        <f t="shared" si="599"/>
        <v>2.6638889010494613</v>
      </c>
      <c r="BK1453" s="22">
        <f t="shared" si="600"/>
        <v>7.9916667031483843</v>
      </c>
      <c r="BL1453" s="48">
        <f>AVERAGE(BI1453:BK1453)</f>
        <v>3.9958333515741926</v>
      </c>
      <c r="BM1453" s="50">
        <f>BI1453-BI$10</f>
        <v>-0.23205490434591147</v>
      </c>
      <c r="BN1453" s="50">
        <f>BJ1453-BJ$10</f>
        <v>-0.46410980869182294</v>
      </c>
      <c r="BO1453" s="50">
        <f>BK1453-BK$10</f>
        <v>-1.3923294260754684</v>
      </c>
      <c r="BP1453" s="50">
        <f>BL1453-BL$10</f>
        <v>-0.69616471303773375</v>
      </c>
    </row>
    <row r="1454" spans="1:68" x14ac:dyDescent="0.25">
      <c r="A1454">
        <v>2.6745033999999999E-12</v>
      </c>
      <c r="B1454">
        <v>2.5205059999999998E-12</v>
      </c>
      <c r="C1454" t="s">
        <v>0</v>
      </c>
      <c r="D1454" t="s">
        <v>0</v>
      </c>
      <c r="E1454" t="s">
        <v>0</v>
      </c>
      <c r="F1454">
        <v>2.1520534999999999E-11</v>
      </c>
      <c r="G1454">
        <v>2.7066076999999998E-12</v>
      </c>
      <c r="H1454">
        <v>1.9556299999999998E-12</v>
      </c>
      <c r="I1454">
        <v>1.4529762E-12</v>
      </c>
      <c r="J1454">
        <v>8.657755E-13</v>
      </c>
      <c r="K1454">
        <v>6.4114039999999996E-13</v>
      </c>
      <c r="L1454">
        <v>4.1260818E-13</v>
      </c>
      <c r="M1454">
        <v>3.2347689999999998E-13</v>
      </c>
      <c r="N1454">
        <v>2.9528177999999999E-13</v>
      </c>
      <c r="O1454">
        <v>2.7268780000000001E-13</v>
      </c>
      <c r="P1454">
        <v>2.7747926999999999E-13</v>
      </c>
      <c r="Q1454">
        <v>3.3862786E-13</v>
      </c>
      <c r="R1454">
        <v>6.6664570000000003E-13</v>
      </c>
      <c r="S1454">
        <v>9.6502299999999998E-13</v>
      </c>
      <c r="T1454" t="s">
        <v>0</v>
      </c>
      <c r="U1454" t="s">
        <v>0</v>
      </c>
      <c r="V1454">
        <v>2.9420823999999998E-10</v>
      </c>
      <c r="W1454">
        <v>6.7164143000000001E-12</v>
      </c>
      <c r="X1454">
        <v>8.7905117E-13</v>
      </c>
      <c r="Y1454">
        <v>5.5320230000000002E-13</v>
      </c>
      <c r="Z1454">
        <v>5.5727156999999996E-13</v>
      </c>
      <c r="AA1454">
        <v>3.4487695000000002E-12</v>
      </c>
      <c r="AB1454">
        <v>1.3435604E-11</v>
      </c>
      <c r="AC1454" t="s">
        <v>0</v>
      </c>
      <c r="AD1454">
        <v>2.0343779999999999E-11</v>
      </c>
      <c r="AE1454">
        <v>8.4689810000000007E-12</v>
      </c>
      <c r="AF1454">
        <v>3.6663376000000001E-12</v>
      </c>
      <c r="AG1454">
        <v>2.4437655E-12</v>
      </c>
      <c r="AH1454">
        <v>2.1670961000000001E-12</v>
      </c>
      <c r="AI1454">
        <v>2.3663291E-12</v>
      </c>
      <c r="AJ1454">
        <v>2.0227853999999999E-12</v>
      </c>
      <c r="AM1454" s="28" t="s">
        <v>22</v>
      </c>
      <c r="AN1454" s="21"/>
      <c r="AO1454" s="1">
        <f>(SUM(B1463:O1471)+SUM(P1463:R1467))/140</f>
        <v>2.4288852262076899E-5</v>
      </c>
      <c r="AP1454" s="21"/>
      <c r="AR1454" s="28" t="s">
        <v>22</v>
      </c>
      <c r="AS1454" s="21"/>
      <c r="AT1454" s="2">
        <f>((AO1454-AO$11)*100)/AO$11</f>
        <v>-55.365895045493609</v>
      </c>
      <c r="AU1454">
        <f>SUM(AT1454:AT1457)/4</f>
        <v>-67.367953622100984</v>
      </c>
      <c r="AZ1454" s="26" t="s">
        <v>8</v>
      </c>
      <c r="BA1454" s="21">
        <f t="shared" si="591"/>
        <v>2.5855754184559588E-3</v>
      </c>
      <c r="BB1454" s="21">
        <f t="shared" si="592"/>
        <v>2.5855754184559589E-6</v>
      </c>
      <c r="BC1454" s="21">
        <f t="shared" si="593"/>
        <v>2.0891449381124148E-4</v>
      </c>
      <c r="BD1454" s="21">
        <f t="shared" si="594"/>
        <v>2.5069739257348976E-3</v>
      </c>
      <c r="BE1454" s="21">
        <f t="shared" si="595"/>
        <v>2.5069739257348975</v>
      </c>
      <c r="BF1454" s="21">
        <f t="shared" si="596"/>
        <v>2.5069739257348978E-18</v>
      </c>
      <c r="BG1454" s="1">
        <f t="shared" ref="BG1454:BG1461" si="602">BF1454*BA$2</f>
        <v>8.817904737683643E-4</v>
      </c>
      <c r="BH1454" s="1">
        <f t="shared" si="597"/>
        <v>0.321853522925453</v>
      </c>
      <c r="BI1454" s="22">
        <f>BH1454*BD$2</f>
        <v>1.9039675144486568</v>
      </c>
      <c r="BJ1454" s="22">
        <f t="shared" si="599"/>
        <v>3.8079350288973135</v>
      </c>
      <c r="BK1454" s="22">
        <f t="shared" si="600"/>
        <v>11.423805086691941</v>
      </c>
      <c r="BL1454" s="48">
        <f t="shared" ref="BL1454:BL1463" si="603">AVERAGE(BI1454:BK1454)</f>
        <v>5.7119025433459703</v>
      </c>
      <c r="BM1454" s="50">
        <f>BI1454-BI$11</f>
        <v>0.34153545912406047</v>
      </c>
      <c r="BN1454" s="50">
        <f>BJ1454-BJ$11</f>
        <v>0.68307091824812094</v>
      </c>
      <c r="BO1454" s="50">
        <f>BK1454-BK$11</f>
        <v>2.0492127547443619</v>
      </c>
      <c r="BP1454" s="50">
        <f>BL1454-BL$11</f>
        <v>1.024606377372181</v>
      </c>
    </row>
    <row r="1455" spans="1:68" x14ac:dyDescent="0.25">
      <c r="A1455">
        <v>1.5619676999999999E-12</v>
      </c>
      <c r="B1455">
        <v>1.1749439999999999E-12</v>
      </c>
      <c r="C1455" t="s">
        <v>0</v>
      </c>
      <c r="D1455" t="s">
        <v>0</v>
      </c>
      <c r="E1455" t="s">
        <v>0</v>
      </c>
      <c r="F1455">
        <v>2.4895799000000001E-11</v>
      </c>
      <c r="G1455">
        <v>1.6281036E-12</v>
      </c>
      <c r="H1455">
        <v>8.4423569999999999E-13</v>
      </c>
      <c r="I1455">
        <v>7.2378119999999996E-13</v>
      </c>
      <c r="J1455">
        <v>5.593914E-13</v>
      </c>
      <c r="K1455">
        <v>5.1846434E-13</v>
      </c>
      <c r="L1455">
        <v>3.8548566999999999E-13</v>
      </c>
      <c r="M1455">
        <v>3.2494995000000002E-13</v>
      </c>
      <c r="N1455">
        <v>2.9846770000000002E-13</v>
      </c>
      <c r="O1455">
        <v>3.2375512999999998E-13</v>
      </c>
      <c r="P1455">
        <v>3.8397905999999999E-13</v>
      </c>
      <c r="Q1455">
        <v>4.9925409999999996E-13</v>
      </c>
      <c r="R1455">
        <v>6.1470189999999998E-13</v>
      </c>
      <c r="S1455">
        <v>6.1564913000000005E-13</v>
      </c>
      <c r="T1455" t="s">
        <v>0</v>
      </c>
      <c r="U1455" t="s">
        <v>0</v>
      </c>
      <c r="V1455">
        <v>5.2735843999999999E-4</v>
      </c>
      <c r="W1455">
        <v>6.8621983000000002E-12</v>
      </c>
      <c r="X1455">
        <v>8.3855779999999996E-13</v>
      </c>
      <c r="Y1455">
        <v>8.4387930000000004E-13</v>
      </c>
      <c r="Z1455">
        <v>1.5802745000000001E-12</v>
      </c>
      <c r="AA1455">
        <v>5.2320687000000004E-12</v>
      </c>
      <c r="AB1455">
        <v>1.541935E-11</v>
      </c>
      <c r="AC1455" t="s">
        <v>0</v>
      </c>
      <c r="AD1455">
        <v>3.7554265000000002E-11</v>
      </c>
      <c r="AE1455">
        <v>9.4636929999999997E-12</v>
      </c>
      <c r="AF1455">
        <v>2.7383569999999999E-12</v>
      </c>
      <c r="AG1455">
        <v>2.2404240000000001E-12</v>
      </c>
      <c r="AH1455">
        <v>2.1407904E-12</v>
      </c>
      <c r="AI1455">
        <v>2.2101919000000002E-12</v>
      </c>
      <c r="AJ1455">
        <v>1.9447794000000002E-12</v>
      </c>
      <c r="AM1455" s="28" t="s">
        <v>25</v>
      </c>
      <c r="AN1455" s="21"/>
      <c r="AO1455" s="21">
        <f>SUM(E1454:R1462)/126</f>
        <v>3.4906733534587591E-6</v>
      </c>
      <c r="AP1455" s="21"/>
      <c r="AR1455" s="28" t="s">
        <v>25</v>
      </c>
      <c r="AS1455" s="21"/>
      <c r="AT1455" s="2">
        <f>((AO1455-AO$12)*100)/AO$12</f>
        <v>-90.259546553368239</v>
      </c>
      <c r="AZ1455" s="27" t="s">
        <v>11</v>
      </c>
      <c r="BA1455" s="21">
        <f t="shared" si="591"/>
        <v>1.1065516386938111E-3</v>
      </c>
      <c r="BB1455" s="21">
        <f t="shared" si="592"/>
        <v>1.1065516386938111E-6</v>
      </c>
      <c r="BC1455" s="21">
        <f t="shared" si="593"/>
        <v>8.9409372406459929E-5</v>
      </c>
      <c r="BD1455" s="21">
        <f t="shared" si="594"/>
        <v>1.0729124688775191E-3</v>
      </c>
      <c r="BE1455" s="21">
        <f t="shared" si="595"/>
        <v>1.0729124688775191</v>
      </c>
      <c r="BF1455" s="21">
        <f t="shared" si="596"/>
        <v>1.0729124688775192E-18</v>
      </c>
      <c r="BG1455" s="1">
        <f t="shared" si="602"/>
        <v>3.773808672406342E-4</v>
      </c>
      <c r="BH1455" s="1">
        <f t="shared" si="597"/>
        <v>0.13774401654283147</v>
      </c>
      <c r="BI1455" s="22">
        <f t="shared" ref="BI1455:BI1464" si="604">BH1455*BD$2</f>
        <v>0.8148431324393911</v>
      </c>
      <c r="BJ1455" s="22">
        <f t="shared" si="599"/>
        <v>1.6296862648787822</v>
      </c>
      <c r="BK1455" s="22">
        <f t="shared" si="600"/>
        <v>4.8890587946363464</v>
      </c>
      <c r="BL1455" s="48">
        <f t="shared" si="603"/>
        <v>2.4445293973181732</v>
      </c>
      <c r="BM1455" s="50">
        <f>BI1455-BI$12</f>
        <v>-0.34455668119879557</v>
      </c>
      <c r="BN1455" s="50">
        <f>BJ1455-BJ$12</f>
        <v>-0.68911336239759113</v>
      </c>
      <c r="BO1455" s="50">
        <f>BK1455-BK$12</f>
        <v>-2.0673400871927736</v>
      </c>
      <c r="BP1455" s="50">
        <f>BL1455-BL$12</f>
        <v>-1.0336700435963868</v>
      </c>
    </row>
    <row r="1456" spans="1:68" x14ac:dyDescent="0.25">
      <c r="A1456">
        <v>1.5631349E-12</v>
      </c>
      <c r="B1456">
        <v>8.7112400000000001E-13</v>
      </c>
      <c r="C1456" t="s">
        <v>0</v>
      </c>
      <c r="D1456" t="s">
        <v>0</v>
      </c>
      <c r="E1456" t="s">
        <v>0</v>
      </c>
      <c r="F1456">
        <v>8.7993369999999998E-12</v>
      </c>
      <c r="G1456">
        <v>1.0592879E-12</v>
      </c>
      <c r="H1456">
        <v>5.7022609999999995E-13</v>
      </c>
      <c r="I1456">
        <v>3.144035E-13</v>
      </c>
      <c r="J1456">
        <v>2.7568870000000002E-13</v>
      </c>
      <c r="K1456">
        <v>3.4773054999999999E-13</v>
      </c>
      <c r="L1456">
        <v>3.1166080000000001E-13</v>
      </c>
      <c r="M1456">
        <v>2.8316999999999999E-13</v>
      </c>
      <c r="N1456">
        <v>3.0932545E-13</v>
      </c>
      <c r="O1456">
        <v>4.1470170000000001E-13</v>
      </c>
      <c r="P1456">
        <v>5.0546500000000001E-13</v>
      </c>
      <c r="Q1456">
        <v>6.0332090000000001E-13</v>
      </c>
      <c r="R1456">
        <v>6.7266060000000003E-13</v>
      </c>
      <c r="S1456">
        <v>3.9551689999999999E-13</v>
      </c>
      <c r="T1456" t="s">
        <v>0</v>
      </c>
      <c r="U1456" t="s">
        <v>0</v>
      </c>
      <c r="V1456" t="s">
        <v>0</v>
      </c>
      <c r="W1456">
        <v>2.7538815E-12</v>
      </c>
      <c r="X1456">
        <v>1.1836055000000001E-12</v>
      </c>
      <c r="Y1456">
        <v>1.0854868E-12</v>
      </c>
      <c r="Z1456">
        <v>1.8165865E-12</v>
      </c>
      <c r="AA1456">
        <v>3.0010139999999998E-12</v>
      </c>
      <c r="AB1456" t="s">
        <v>0</v>
      </c>
      <c r="AC1456" t="s">
        <v>0</v>
      </c>
      <c r="AD1456">
        <v>5.9806846999999996E-4</v>
      </c>
      <c r="AE1456">
        <v>1.122786E-11</v>
      </c>
      <c r="AF1456">
        <v>2.9103125999999998E-12</v>
      </c>
      <c r="AG1456">
        <v>2.2862022999999998E-12</v>
      </c>
      <c r="AH1456">
        <v>2.4245444999999999E-12</v>
      </c>
      <c r="AI1456">
        <v>2.6124838E-12</v>
      </c>
      <c r="AJ1456">
        <v>2.3615240000000001E-12</v>
      </c>
      <c r="AM1456" s="35" t="s">
        <v>27</v>
      </c>
      <c r="AN1456" s="21"/>
      <c r="AO1456" s="21">
        <f>(SUM(S1463:AB1471)+SUM(P1468:R1471))/67</f>
        <v>1.3165682392448473E-5</v>
      </c>
      <c r="AP1456" s="21"/>
      <c r="AR1456" s="35" t="s">
        <v>27</v>
      </c>
      <c r="AS1456" s="21"/>
      <c r="AT1456" s="2">
        <f>((AO1456-AO$13)*100)/AO$13</f>
        <v>-53.726250180515855</v>
      </c>
      <c r="AZ1456" s="27" t="s">
        <v>14</v>
      </c>
      <c r="BA1456" s="21">
        <f t="shared" si="591"/>
        <v>1.2053087445386816E-3</v>
      </c>
      <c r="BB1456" s="21">
        <f t="shared" si="592"/>
        <v>1.2053087445386815E-6</v>
      </c>
      <c r="BC1456" s="21">
        <f t="shared" si="593"/>
        <v>9.7388946558725468E-5</v>
      </c>
      <c r="BD1456" s="21">
        <f t="shared" si="594"/>
        <v>1.1686673587047057E-3</v>
      </c>
      <c r="BE1456" s="21">
        <f t="shared" si="595"/>
        <v>1.1686673587047056</v>
      </c>
      <c r="BF1456" s="21">
        <f t="shared" si="596"/>
        <v>1.1686673587047057E-18</v>
      </c>
      <c r="BG1456" s="1">
        <f t="shared" si="602"/>
        <v>4.1106121341399969E-4</v>
      </c>
      <c r="BH1456" s="1">
        <f t="shared" si="597"/>
        <v>0.1500373428961099</v>
      </c>
      <c r="BI1456" s="22">
        <f t="shared" si="604"/>
        <v>0.88756594686879531</v>
      </c>
      <c r="BJ1456" s="22">
        <f t="shared" si="599"/>
        <v>1.7751318937375906</v>
      </c>
      <c r="BK1456" s="22">
        <f t="shared" si="600"/>
        <v>5.3253956812127718</v>
      </c>
      <c r="BL1456" s="48">
        <f t="shared" si="603"/>
        <v>2.6626978406063859</v>
      </c>
      <c r="BM1456" s="50">
        <f>BI1456-BI$13</f>
        <v>-0.35010229883767674</v>
      </c>
      <c r="BN1456" s="50">
        <f>BJ1456-BJ$13</f>
        <v>-0.70020459767535348</v>
      </c>
      <c r="BO1456" s="50">
        <f>BK1456-BK$13</f>
        <v>-2.10061379302606</v>
      </c>
      <c r="BP1456" s="50">
        <f>BL1456-BL$13</f>
        <v>-1.05030689651303</v>
      </c>
    </row>
    <row r="1457" spans="1:68" x14ac:dyDescent="0.25">
      <c r="A1457">
        <v>3.1342855999999998E-12</v>
      </c>
      <c r="B1457">
        <v>9.1684930000000008E-13</v>
      </c>
      <c r="C1457" t="s">
        <v>0</v>
      </c>
      <c r="D1457" t="s">
        <v>0</v>
      </c>
      <c r="E1457">
        <v>1.9436270000000002E-11</v>
      </c>
      <c r="F1457">
        <v>1.0569669E-11</v>
      </c>
      <c r="G1457">
        <v>1.0780605E-12</v>
      </c>
      <c r="H1457">
        <v>3.9552995999999999E-13</v>
      </c>
      <c r="I1457">
        <v>1.5950889999999999E-13</v>
      </c>
      <c r="J1457">
        <v>1.973014E-13</v>
      </c>
      <c r="K1457">
        <v>1.4370994000000001E-13</v>
      </c>
      <c r="L1457">
        <v>1.5579674000000001E-13</v>
      </c>
      <c r="M1457">
        <v>2.8584852E-13</v>
      </c>
      <c r="N1457">
        <v>3.8524863999999999E-13</v>
      </c>
      <c r="O1457">
        <v>5.3423809999999997E-13</v>
      </c>
      <c r="P1457">
        <v>6.7627410000000005E-13</v>
      </c>
      <c r="Q1457">
        <v>7.8705564000000001E-13</v>
      </c>
      <c r="R1457">
        <v>1.3455220999999999E-12</v>
      </c>
      <c r="S1457">
        <v>5.1899029999999996E-13</v>
      </c>
      <c r="T1457" t="s">
        <v>0</v>
      </c>
      <c r="U1457" t="s">
        <v>0</v>
      </c>
      <c r="V1457" t="s">
        <v>0</v>
      </c>
      <c r="W1457">
        <v>3.2182889999999998E-12</v>
      </c>
      <c r="X1457">
        <v>1.9269392999999999E-12</v>
      </c>
      <c r="Y1457">
        <v>1.8154929E-12</v>
      </c>
      <c r="Z1457">
        <v>2.4482898000000001E-12</v>
      </c>
      <c r="AA1457">
        <v>5.7022185999999999E-12</v>
      </c>
      <c r="AB1457" t="s">
        <v>0</v>
      </c>
      <c r="AC1457" t="s">
        <v>0</v>
      </c>
      <c r="AD1457" t="s">
        <v>0</v>
      </c>
      <c r="AE1457">
        <v>2.5946639E-12</v>
      </c>
      <c r="AF1457">
        <v>3.3983808E-12</v>
      </c>
      <c r="AG1457">
        <v>2.8396379999999999E-12</v>
      </c>
      <c r="AH1457">
        <v>3.4306172999999998E-12</v>
      </c>
      <c r="AI1457">
        <v>4.2834685000000001E-12</v>
      </c>
      <c r="AJ1457">
        <v>4.3722810000000002E-12</v>
      </c>
      <c r="AM1457" s="35" t="s">
        <v>28</v>
      </c>
      <c r="AN1457" s="21"/>
      <c r="AO1457" s="21">
        <f>SUM(S1454:AB1462)/54</f>
        <v>7.1158754933665615E-5</v>
      </c>
      <c r="AP1457" s="2"/>
      <c r="AR1457" s="35" t="s">
        <v>28</v>
      </c>
      <c r="AS1457" s="21"/>
      <c r="AT1457" s="2">
        <f>((AO1457-AO$14)*100)/AO$14</f>
        <v>-70.120122709026248</v>
      </c>
      <c r="AZ1457" s="30" t="s">
        <v>17</v>
      </c>
      <c r="BA1457" s="21">
        <f t="shared" si="591"/>
        <v>1.7784424404148427E-3</v>
      </c>
      <c r="BB1457" s="21">
        <f t="shared" si="592"/>
        <v>1.7784424404148426E-6</v>
      </c>
      <c r="BC1457" s="21">
        <f t="shared" si="593"/>
        <v>1.4369814918551929E-4</v>
      </c>
      <c r="BD1457" s="21">
        <f t="shared" si="594"/>
        <v>1.7243777902262315E-3</v>
      </c>
      <c r="BE1457" s="21">
        <f t="shared" si="595"/>
        <v>1.7243777902262314</v>
      </c>
      <c r="BF1457" s="21">
        <f t="shared" si="596"/>
        <v>1.7243777902262315E-18</v>
      </c>
      <c r="BG1457" s="1">
        <f t="shared" si="602"/>
        <v>6.065240220452235E-4</v>
      </c>
      <c r="BH1457" s="1">
        <f t="shared" si="597"/>
        <v>0.22138126804650657</v>
      </c>
      <c r="BI1457" s="22">
        <f t="shared" si="604"/>
        <v>1.3096104676338327</v>
      </c>
      <c r="BJ1457" s="22">
        <f t="shared" si="599"/>
        <v>2.6192209352676654</v>
      </c>
      <c r="BK1457" s="22">
        <f t="shared" si="600"/>
        <v>7.8576628058029954</v>
      </c>
      <c r="BL1457" s="48">
        <f t="shared" si="603"/>
        <v>3.9288314029014977</v>
      </c>
      <c r="BM1457" s="50">
        <f>BI1457-BI$14</f>
        <v>-0.78083138829475951</v>
      </c>
      <c r="BN1457" s="50">
        <f>BJ1457-BJ$14</f>
        <v>-1.561662776589519</v>
      </c>
      <c r="BO1457" s="50">
        <f>BK1457-BK$14</f>
        <v>-4.6849883297685579</v>
      </c>
      <c r="BP1457" s="50">
        <f>BL1457-BL$14</f>
        <v>-2.342494164884279</v>
      </c>
    </row>
    <row r="1458" spans="1:68" x14ac:dyDescent="0.25">
      <c r="A1458">
        <v>5.7664325000000003E-12</v>
      </c>
      <c r="B1458">
        <v>2.0087903000000001E-12</v>
      </c>
      <c r="C1458" t="s">
        <v>0</v>
      </c>
      <c r="D1458" t="s">
        <v>0</v>
      </c>
      <c r="E1458">
        <v>6.8799675000000004E-12</v>
      </c>
      <c r="F1458">
        <v>2.8173420000000001E-12</v>
      </c>
      <c r="G1458">
        <v>8.5108439999999996E-13</v>
      </c>
      <c r="H1458">
        <v>2.1945048E-13</v>
      </c>
      <c r="I1458">
        <v>1.535247E-13</v>
      </c>
      <c r="J1458">
        <v>8.932122E-14</v>
      </c>
      <c r="K1458">
        <v>1.0509168E-13</v>
      </c>
      <c r="L1458">
        <v>1.9962280000000001E-13</v>
      </c>
      <c r="M1458">
        <v>3.4628554999999999E-13</v>
      </c>
      <c r="N1458">
        <v>5.1445165000000004E-13</v>
      </c>
      <c r="O1458">
        <v>7.2829106999999999E-13</v>
      </c>
      <c r="P1458">
        <v>9.6156589999999997E-13</v>
      </c>
      <c r="Q1458">
        <v>1.2445925000000001E-12</v>
      </c>
      <c r="R1458">
        <v>3.0930716E-12</v>
      </c>
      <c r="S1458" t="s">
        <v>0</v>
      </c>
      <c r="T1458" t="s">
        <v>0</v>
      </c>
      <c r="U1458" t="s">
        <v>0</v>
      </c>
      <c r="V1458" t="s">
        <v>0</v>
      </c>
      <c r="W1458">
        <v>5.4832696999999997E-12</v>
      </c>
      <c r="X1458">
        <v>2.4141548000000001E-12</v>
      </c>
      <c r="Y1458">
        <v>2.9686978E-12</v>
      </c>
      <c r="Z1458">
        <v>3.3694447000000001E-12</v>
      </c>
      <c r="AA1458">
        <v>1.5526522999999999E-7</v>
      </c>
      <c r="AB1458" t="s">
        <v>0</v>
      </c>
      <c r="AC1458" t="s">
        <v>0</v>
      </c>
      <c r="AD1458" t="s">
        <v>0</v>
      </c>
      <c r="AE1458">
        <v>6.3288284999999997E-12</v>
      </c>
      <c r="AF1458">
        <v>2.7608715999999998E-12</v>
      </c>
      <c r="AG1458">
        <v>2.4239566999999998E-12</v>
      </c>
      <c r="AH1458">
        <v>3.9366230000000004E-12</v>
      </c>
      <c r="AI1458">
        <v>7.2152314999999998E-12</v>
      </c>
      <c r="AJ1458">
        <v>1.0015763E-11</v>
      </c>
      <c r="AM1458" s="33" t="s">
        <v>29</v>
      </c>
      <c r="AN1458" s="21"/>
      <c r="AO1458" s="1">
        <f>(SUM(AC1449:AJ1471)+SUM(A1449:D1462))/173</f>
        <v>9.8840177386369478E-4</v>
      </c>
      <c r="AP1458" s="21"/>
      <c r="AR1458" s="33" t="s">
        <v>29</v>
      </c>
      <c r="AS1458" s="21"/>
      <c r="AT1458" s="2">
        <f>((AO1458-AO$15)*100)/AO$15</f>
        <v>-16.460224663920268</v>
      </c>
      <c r="AZ1458" s="30" t="s">
        <v>19</v>
      </c>
      <c r="BA1458" s="21">
        <f t="shared" si="591"/>
        <v>2.2341314237403361E-3</v>
      </c>
      <c r="BB1458" s="21">
        <f t="shared" si="592"/>
        <v>2.2341314237403361E-6</v>
      </c>
      <c r="BC1458" s="21">
        <f t="shared" si="593"/>
        <v>1.8051781903821916E-4</v>
      </c>
      <c r="BD1458" s="21">
        <f t="shared" si="594"/>
        <v>2.16621382845863E-3</v>
      </c>
      <c r="BE1458" s="21">
        <f t="shared" si="595"/>
        <v>2.1662138284586301</v>
      </c>
      <c r="BF1458" s="21">
        <f t="shared" si="596"/>
        <v>2.1662138284586303E-18</v>
      </c>
      <c r="BG1458" s="1">
        <f t="shared" si="602"/>
        <v>7.6193322095289629E-4</v>
      </c>
      <c r="BH1458" s="1">
        <f t="shared" si="597"/>
        <v>0.27810562564780716</v>
      </c>
      <c r="BI1458" s="22">
        <f t="shared" si="604"/>
        <v>1.6451709833901262</v>
      </c>
      <c r="BJ1458" s="22">
        <f t="shared" si="599"/>
        <v>3.2903419667802525</v>
      </c>
      <c r="BK1458" s="22">
        <f t="shared" si="600"/>
        <v>9.8710259003407579</v>
      </c>
      <c r="BL1458" s="48">
        <f t="shared" si="603"/>
        <v>4.9355129501703789</v>
      </c>
      <c r="BM1458" s="50">
        <f>BI1458-BI$15</f>
        <v>-0.30381689779301624</v>
      </c>
      <c r="BN1458" s="50">
        <f>BJ1458-BJ$15</f>
        <v>-0.60763379558603248</v>
      </c>
      <c r="BO1458" s="50">
        <f>BK1458-BK$15</f>
        <v>-1.8229013867580974</v>
      </c>
      <c r="BP1458" s="50">
        <f>BL1458-BL$15</f>
        <v>-0.91145069337904783</v>
      </c>
    </row>
    <row r="1459" spans="1:68" x14ac:dyDescent="0.25">
      <c r="A1459">
        <v>5.1693425999999997E-4</v>
      </c>
      <c r="B1459">
        <v>4.9075000000000002E-12</v>
      </c>
      <c r="C1459" t="s">
        <v>0</v>
      </c>
      <c r="D1459" t="s">
        <v>0</v>
      </c>
      <c r="E1459">
        <v>1.5470030999999999E-12</v>
      </c>
      <c r="F1459">
        <v>2.1041324E-12</v>
      </c>
      <c r="G1459">
        <v>7.6610592999999997E-13</v>
      </c>
      <c r="H1459">
        <v>4.2536837000000001E-13</v>
      </c>
      <c r="I1459">
        <v>1.4858112999999999E-13</v>
      </c>
      <c r="J1459">
        <v>9.6151810000000002E-14</v>
      </c>
      <c r="K1459">
        <v>8.6146529999999998E-14</v>
      </c>
      <c r="L1459">
        <v>1.0457872E-13</v>
      </c>
      <c r="M1459">
        <v>2.1112732999999999E-13</v>
      </c>
      <c r="N1459">
        <v>6.0320666999999997E-13</v>
      </c>
      <c r="O1459">
        <v>9.3766719999999998E-13</v>
      </c>
      <c r="P1459">
        <v>1.3132212E-12</v>
      </c>
      <c r="Q1459">
        <v>2.0497669999999999E-12</v>
      </c>
      <c r="R1459">
        <v>1.4353973E-11</v>
      </c>
      <c r="S1459" t="s">
        <v>0</v>
      </c>
      <c r="T1459" t="s">
        <v>0</v>
      </c>
      <c r="U1459" t="s">
        <v>0</v>
      </c>
      <c r="V1459" t="s">
        <v>0</v>
      </c>
      <c r="W1459">
        <v>3.4515801999999998E-12</v>
      </c>
      <c r="X1459">
        <v>2.6338918E-12</v>
      </c>
      <c r="Y1459">
        <v>4.0048967000000001E-12</v>
      </c>
      <c r="Z1459">
        <v>3.4659304999999998E-12</v>
      </c>
      <c r="AA1459">
        <v>1.1315137999999999E-7</v>
      </c>
      <c r="AB1459" t="s">
        <v>0</v>
      </c>
      <c r="AC1459" t="s">
        <v>0</v>
      </c>
      <c r="AD1459" t="s">
        <v>0</v>
      </c>
      <c r="AE1459">
        <v>1.6923514E-12</v>
      </c>
      <c r="AF1459">
        <v>1.5481963999999999E-12</v>
      </c>
      <c r="AG1459">
        <v>2.0894148E-12</v>
      </c>
      <c r="AH1459">
        <v>6.1026882000000003E-12</v>
      </c>
      <c r="AI1459">
        <v>2.1289127E-10</v>
      </c>
      <c r="AJ1459">
        <v>2.2057813E-4</v>
      </c>
      <c r="AM1459" t="s">
        <v>30</v>
      </c>
      <c r="AN1459" s="21"/>
      <c r="AO1459" s="21">
        <f>SUM(U1477:W1478)/6</f>
        <v>4.0704298000000007E-3</v>
      </c>
      <c r="AP1459" s="21"/>
      <c r="AR1459" t="s">
        <v>30</v>
      </c>
      <c r="AT1459" s="2">
        <f>((AO1459-AO$16)*100)/AO$16</f>
        <v>22.705282957333903</v>
      </c>
      <c r="AZ1459" s="28" t="s">
        <v>22</v>
      </c>
      <c r="BA1459" s="21">
        <f t="shared" si="591"/>
        <v>2.4288852262076899E-5</v>
      </c>
      <c r="BB1459" s="21">
        <f t="shared" si="592"/>
        <v>2.42888522620769E-8</v>
      </c>
      <c r="BC1459" s="21">
        <f t="shared" si="593"/>
        <v>1.9625392627758133E-6</v>
      </c>
      <c r="BD1459" s="21">
        <f t="shared" si="594"/>
        <v>2.355047115330976E-5</v>
      </c>
      <c r="BE1459" s="21">
        <f t="shared" si="595"/>
        <v>2.3550471153309761E-2</v>
      </c>
      <c r="BF1459" s="21">
        <f t="shared" si="596"/>
        <v>2.3550471153309763E-20</v>
      </c>
      <c r="BG1459" s="1">
        <f t="shared" si="602"/>
        <v>8.28352497110941E-6</v>
      </c>
      <c r="BH1459" s="1">
        <f t="shared" si="597"/>
        <v>3.0234866144549346E-3</v>
      </c>
      <c r="BI1459" s="22">
        <f t="shared" si="604"/>
        <v>1.7885839005173425E-2</v>
      </c>
      <c r="BJ1459" s="22">
        <f t="shared" si="599"/>
        <v>3.577167801034685E-2</v>
      </c>
      <c r="BK1459" s="22">
        <f t="shared" si="600"/>
        <v>0.10731503403104055</v>
      </c>
      <c r="BL1459" s="48">
        <f t="shared" si="603"/>
        <v>5.3657517015520274E-2</v>
      </c>
      <c r="BM1459" s="50">
        <f>BI1459-BI$16</f>
        <v>-2.2186296469266314E-2</v>
      </c>
      <c r="BN1459" s="50">
        <f>BJ1459-BJ$16</f>
        <v>-4.4372592938532629E-2</v>
      </c>
      <c r="BO1459" s="50">
        <f>BK1459-BK$16</f>
        <v>-0.13311777881559789</v>
      </c>
      <c r="BP1459" s="50">
        <f>BL1459-BL$16</f>
        <v>-6.6558889407798943E-2</v>
      </c>
    </row>
    <row r="1460" spans="1:68" x14ac:dyDescent="0.25">
      <c r="A1460">
        <v>2.0771409999999998E-3</v>
      </c>
      <c r="B1460">
        <v>4.7735121999999998E-4</v>
      </c>
      <c r="C1460">
        <v>6.5698480000000004E-13</v>
      </c>
      <c r="D1460">
        <v>1.0006274999999999E-12</v>
      </c>
      <c r="E1460">
        <v>1.5076109E-12</v>
      </c>
      <c r="F1460">
        <v>1.7471192999999999E-12</v>
      </c>
      <c r="G1460">
        <v>9.7511019999999999E-13</v>
      </c>
      <c r="H1460">
        <v>7.2346766999999997E-13</v>
      </c>
      <c r="I1460">
        <v>2.1039805999999999E-13</v>
      </c>
      <c r="J1460">
        <v>1.8950658999999999E-13</v>
      </c>
      <c r="K1460">
        <v>1.3949820000000001E-13</v>
      </c>
      <c r="L1460">
        <v>1.7180555000000001E-13</v>
      </c>
      <c r="M1460">
        <v>3.498191E-13</v>
      </c>
      <c r="N1460">
        <v>8.3736150000000004E-13</v>
      </c>
      <c r="O1460">
        <v>1.8689395E-12</v>
      </c>
      <c r="P1460">
        <v>3.8153933000000003E-12</v>
      </c>
      <c r="Q1460">
        <v>4.4677010000000002E-12</v>
      </c>
      <c r="R1460">
        <v>1.0737977E-5</v>
      </c>
      <c r="S1460" t="s">
        <v>0</v>
      </c>
      <c r="T1460" t="s">
        <v>0</v>
      </c>
      <c r="U1460" t="s">
        <v>0</v>
      </c>
      <c r="V1460" t="s">
        <v>0</v>
      </c>
      <c r="W1460">
        <v>9.8785240000000005E-13</v>
      </c>
      <c r="X1460">
        <v>1.6896336E-12</v>
      </c>
      <c r="Y1460">
        <v>3.3421275E-6</v>
      </c>
      <c r="Z1460">
        <v>4.3223356000000001E-4</v>
      </c>
      <c r="AA1460">
        <v>9.8952100000000004E-5</v>
      </c>
      <c r="AB1460" t="s">
        <v>0</v>
      </c>
      <c r="AC1460" t="s">
        <v>0</v>
      </c>
      <c r="AD1460" t="s">
        <v>0</v>
      </c>
      <c r="AE1460">
        <v>1.2203250000000001E-12</v>
      </c>
      <c r="AF1460">
        <v>2.8190040999999999E-12</v>
      </c>
      <c r="AG1460">
        <v>3.28895E-12</v>
      </c>
      <c r="AH1460">
        <v>7.6315594000000007E-12</v>
      </c>
      <c r="AI1460">
        <v>5.4331900000000001E-5</v>
      </c>
      <c r="AJ1460">
        <v>8.3849374999999998E-4</v>
      </c>
      <c r="AM1460" t="s">
        <v>31</v>
      </c>
      <c r="AN1460" s="21"/>
      <c r="AO1460" s="21">
        <f>((SUM(A1445:Z1478)+SUM(AA1445:AJ1471))/895)</f>
        <v>8.0136659111249443E-4</v>
      </c>
      <c r="AP1460" s="21"/>
      <c r="AR1460" t="s">
        <v>31</v>
      </c>
      <c r="AT1460" s="2">
        <f>((AO1460-AO$17)*100)/AO$17</f>
        <v>-16.392784401715918</v>
      </c>
      <c r="AZ1460" s="28" t="s">
        <v>25</v>
      </c>
      <c r="BA1460" s="21">
        <f t="shared" si="591"/>
        <v>3.4906733534587591E-6</v>
      </c>
      <c r="BB1460" s="21">
        <f t="shared" si="592"/>
        <v>3.4906733534587591E-9</v>
      </c>
      <c r="BC1460" s="21">
        <f t="shared" si="593"/>
        <v>2.8204640695946773E-7</v>
      </c>
      <c r="BD1460" s="21">
        <f t="shared" si="594"/>
        <v>3.384556883513613E-6</v>
      </c>
      <c r="BE1460" s="21">
        <f t="shared" si="595"/>
        <v>3.3845568835136129E-3</v>
      </c>
      <c r="BF1460" s="21">
        <f t="shared" si="596"/>
        <v>3.3845568835136132E-21</v>
      </c>
      <c r="BG1460" s="1">
        <f t="shared" si="602"/>
        <v>1.1904671154226607E-6</v>
      </c>
      <c r="BH1460" s="1">
        <f t="shared" si="597"/>
        <v>4.3452049712927116E-4</v>
      </c>
      <c r="BI1460" s="22">
        <f t="shared" si="604"/>
        <v>2.5704640526424609E-3</v>
      </c>
      <c r="BJ1460" s="22">
        <f t="shared" si="599"/>
        <v>5.1409281052849217E-3</v>
      </c>
      <c r="BK1460" s="22">
        <f t="shared" si="600"/>
        <v>1.5422784315854766E-2</v>
      </c>
      <c r="BL1460" s="48">
        <f t="shared" si="603"/>
        <v>7.711392157927383E-3</v>
      </c>
      <c r="BM1460" s="50">
        <f>BI1460-BI$17</f>
        <v>-2.3819108740103907E-2</v>
      </c>
      <c r="BN1460" s="50">
        <f>BJ1460-BJ$17</f>
        <v>-4.7638217480207815E-2</v>
      </c>
      <c r="BO1460" s="50">
        <f>BK1460-BK$17</f>
        <v>-0.14291465244062346</v>
      </c>
      <c r="BP1460" s="50">
        <f>BL1460-BL$17</f>
        <v>-7.1457326220311729E-2</v>
      </c>
    </row>
    <row r="1461" spans="1:68" x14ac:dyDescent="0.25">
      <c r="A1461">
        <v>1.0087185E-3</v>
      </c>
      <c r="B1461">
        <v>4.8665289999999997E-12</v>
      </c>
      <c r="C1461">
        <v>6.6516893000000001E-13</v>
      </c>
      <c r="D1461">
        <v>8.3340719999999998E-13</v>
      </c>
      <c r="E1461">
        <v>7.4601214000000001E-13</v>
      </c>
      <c r="F1461">
        <v>1.1494398000000001E-12</v>
      </c>
      <c r="G1461">
        <v>1.2001458999999999E-12</v>
      </c>
      <c r="H1461">
        <v>7.0578730000000002E-13</v>
      </c>
      <c r="I1461">
        <v>5.120531E-13</v>
      </c>
      <c r="J1461">
        <v>5.5604739999999995E-13</v>
      </c>
      <c r="K1461">
        <v>6.3690490000000004E-13</v>
      </c>
      <c r="L1461">
        <v>7.2120790000000001E-13</v>
      </c>
      <c r="M1461">
        <v>1.1795287E-12</v>
      </c>
      <c r="N1461">
        <v>2.1860367E-12</v>
      </c>
      <c r="O1461">
        <v>4.1875674000000002E-12</v>
      </c>
      <c r="P1461">
        <v>6.0730295999999996E-11</v>
      </c>
      <c r="Q1461">
        <v>2.5881439999999998E-4</v>
      </c>
      <c r="R1461">
        <v>9.2536525000000005E-12</v>
      </c>
      <c r="S1461" t="s">
        <v>0</v>
      </c>
      <c r="T1461" t="s">
        <v>0</v>
      </c>
      <c r="U1461" t="s">
        <v>0</v>
      </c>
      <c r="V1461" t="s">
        <v>0</v>
      </c>
      <c r="W1461">
        <v>1.4105423000000001E-12</v>
      </c>
      <c r="X1461">
        <v>3.0323261E-12</v>
      </c>
      <c r="Y1461">
        <v>2.0306403000000001E-5</v>
      </c>
      <c r="Z1461">
        <v>1.0493740000000001E-3</v>
      </c>
      <c r="AA1461">
        <v>1.0399535999999999E-3</v>
      </c>
      <c r="AB1461" t="s">
        <v>0</v>
      </c>
      <c r="AC1461" t="s">
        <v>0</v>
      </c>
      <c r="AD1461" t="s">
        <v>0</v>
      </c>
      <c r="AE1461">
        <v>1.1395597000000001E-12</v>
      </c>
      <c r="AF1461">
        <v>2.8472629999999998E-12</v>
      </c>
      <c r="AG1461">
        <v>1.1286456000000001E-9</v>
      </c>
      <c r="AH1461">
        <v>3.2882776999999997E-4</v>
      </c>
      <c r="AI1461">
        <v>6.2502146000000002E-4</v>
      </c>
      <c r="AJ1461">
        <v>1.1075127E-3</v>
      </c>
      <c r="AZ1461" s="35" t="s">
        <v>27</v>
      </c>
      <c r="BA1461" s="21">
        <f t="shared" si="591"/>
        <v>1.3165682392448473E-5</v>
      </c>
      <c r="BB1461" s="21">
        <f t="shared" si="592"/>
        <v>1.3165682392448473E-8</v>
      </c>
      <c r="BC1461" s="21">
        <f t="shared" si="593"/>
        <v>1.0637871373098365E-6</v>
      </c>
      <c r="BD1461" s="21">
        <f t="shared" si="594"/>
        <v>1.2765445647718039E-5</v>
      </c>
      <c r="BE1461" s="21">
        <f t="shared" si="595"/>
        <v>1.2765445647718039E-2</v>
      </c>
      <c r="BF1461" s="21">
        <f t="shared" si="596"/>
        <v>1.276544564771804E-20</v>
      </c>
      <c r="BG1461" s="1">
        <f t="shared" si="602"/>
        <v>4.4900540249001052E-6</v>
      </c>
      <c r="BH1461" s="1">
        <f t="shared" si="597"/>
        <v>1.6388697190885383E-3</v>
      </c>
      <c r="BI1461" s="22">
        <f t="shared" si="604"/>
        <v>9.6949527760207318E-3</v>
      </c>
      <c r="BJ1461" s="22">
        <f t="shared" si="599"/>
        <v>1.9389905552041464E-2</v>
      </c>
      <c r="BK1461" s="22">
        <f t="shared" si="600"/>
        <v>5.8169716656124394E-2</v>
      </c>
      <c r="BL1461" s="48">
        <f t="shared" si="603"/>
        <v>2.9084858328062197E-2</v>
      </c>
      <c r="BM1461" s="50">
        <f>BI1461-BI$18</f>
        <v>-1.1256348585639285E-2</v>
      </c>
      <c r="BN1461" s="50">
        <f>BJ1461-BJ$18</f>
        <v>-2.2512697171278569E-2</v>
      </c>
      <c r="BO1461" s="50">
        <f>BK1461-BK$18</f>
        <v>-6.7538091513835719E-2</v>
      </c>
      <c r="BP1461" s="50">
        <f>BL1461-BL$18</f>
        <v>-3.3769045756917859E-2</v>
      </c>
    </row>
    <row r="1462" spans="1:68" x14ac:dyDescent="0.25">
      <c r="A1462" t="s">
        <v>0</v>
      </c>
      <c r="B1462" t="s">
        <v>0</v>
      </c>
      <c r="C1462">
        <v>5.4518899999999995E-13</v>
      </c>
      <c r="D1462">
        <v>1.8502824999999999E-12</v>
      </c>
      <c r="E1462">
        <v>9.1092244999999995E-9</v>
      </c>
      <c r="F1462">
        <v>1.3215165E-12</v>
      </c>
      <c r="G1462">
        <v>8.4868259999999996E-13</v>
      </c>
      <c r="H1462">
        <v>4.745851E-13</v>
      </c>
      <c r="I1462">
        <v>3.8823455999999999E-13</v>
      </c>
      <c r="J1462">
        <v>3.9577887000000002E-13</v>
      </c>
      <c r="K1462">
        <v>4.2466289999999999E-13</v>
      </c>
      <c r="L1462">
        <v>4.5367103999999999E-13</v>
      </c>
      <c r="M1462">
        <v>6.0603410000000004E-13</v>
      </c>
      <c r="N1462">
        <v>8.3093889999999996E-13</v>
      </c>
      <c r="O1462">
        <v>1.2591607000000001E-12</v>
      </c>
      <c r="P1462">
        <v>2.8820814999999998E-12</v>
      </c>
      <c r="Q1462">
        <v>3.3824835999999998E-7</v>
      </c>
      <c r="R1462">
        <v>1.6992484000000001E-4</v>
      </c>
      <c r="S1462" t="s">
        <v>0</v>
      </c>
      <c r="T1462" t="s">
        <v>0</v>
      </c>
      <c r="U1462" t="s">
        <v>0</v>
      </c>
      <c r="V1462">
        <v>5.5479085999999997E-13</v>
      </c>
      <c r="W1462">
        <v>5.9149269999999998E-13</v>
      </c>
      <c r="X1462">
        <v>6.2832919999999995E-13</v>
      </c>
      <c r="Y1462">
        <v>1.276623E-12</v>
      </c>
      <c r="Z1462">
        <v>3.3226222999999999E-12</v>
      </c>
      <c r="AA1462">
        <v>6.7078370000000001E-4</v>
      </c>
      <c r="AB1462" t="s">
        <v>0</v>
      </c>
      <c r="AC1462" t="s">
        <v>0</v>
      </c>
      <c r="AD1462" t="s">
        <v>0</v>
      </c>
      <c r="AE1462">
        <v>1.773536E-12</v>
      </c>
      <c r="AF1462">
        <v>2.3229093999999999E-12</v>
      </c>
      <c r="AG1462">
        <v>8.0575595999999997E-4</v>
      </c>
      <c r="AH1462">
        <v>1.18115146E-4</v>
      </c>
      <c r="AI1462">
        <v>3.1228370000000003E-4</v>
      </c>
      <c r="AJ1462">
        <v>1.0838769E-3</v>
      </c>
      <c r="AZ1462" s="35" t="s">
        <v>28</v>
      </c>
      <c r="BA1462" s="21">
        <f t="shared" si="591"/>
        <v>7.1158754933665615E-5</v>
      </c>
      <c r="BB1462" s="21">
        <f t="shared" si="592"/>
        <v>7.1158754933665614E-8</v>
      </c>
      <c r="BC1462" s="21">
        <f t="shared" si="593"/>
        <v>5.7496273986401812E-6</v>
      </c>
      <c r="BD1462" s="21">
        <f t="shared" si="594"/>
        <v>6.8995528783682178E-5</v>
      </c>
      <c r="BE1462" s="21">
        <f t="shared" si="595"/>
        <v>6.8995528783682175E-2</v>
      </c>
      <c r="BF1462" s="21">
        <f t="shared" si="596"/>
        <v>6.8995528783682178E-20</v>
      </c>
      <c r="BG1462" s="1">
        <f>BF1462*BA$2</f>
        <v>2.4268142316728452E-5</v>
      </c>
      <c r="BH1462" s="1">
        <f t="shared" si="597"/>
        <v>8.8578719456058851E-3</v>
      </c>
      <c r="BI1462" s="22">
        <f t="shared" si="604"/>
        <v>5.239992490461564E-2</v>
      </c>
      <c r="BJ1462" s="22">
        <f t="shared" si="599"/>
        <v>0.10479984980923128</v>
      </c>
      <c r="BK1462" s="22">
        <f t="shared" si="600"/>
        <v>0.31439954942769383</v>
      </c>
      <c r="BL1462" s="48">
        <f t="shared" si="603"/>
        <v>0.15719977471384691</v>
      </c>
      <c r="BM1462" s="50">
        <f>BI1462-BI$19</f>
        <v>-0.12296868318684012</v>
      </c>
      <c r="BN1462" s="50">
        <f>BJ1462-BJ$19</f>
        <v>-0.24593736637368024</v>
      </c>
      <c r="BO1462" s="50">
        <f>BK1462-BK$19</f>
        <v>-0.73781209912104062</v>
      </c>
      <c r="BP1462" s="50">
        <f>BL1462-BL$19</f>
        <v>-0.36890604956052031</v>
      </c>
    </row>
    <row r="1463" spans="1:68" x14ac:dyDescent="0.25">
      <c r="A1463" t="s">
        <v>0</v>
      </c>
      <c r="B1463" t="s">
        <v>0</v>
      </c>
      <c r="C1463">
        <v>1.2910259000000001E-12</v>
      </c>
      <c r="D1463">
        <v>2.2766777999999999E-12</v>
      </c>
      <c r="E1463">
        <v>1.9415244000000001E-12</v>
      </c>
      <c r="F1463">
        <v>8.3421404999999995E-13</v>
      </c>
      <c r="G1463">
        <v>6.1670740000000002E-13</v>
      </c>
      <c r="H1463">
        <v>5.2519332999999995E-13</v>
      </c>
      <c r="I1463">
        <v>6.0234199999999998E-13</v>
      </c>
      <c r="J1463">
        <v>7.1398296000000003E-13</v>
      </c>
      <c r="K1463">
        <v>6.6029749999999999E-13</v>
      </c>
      <c r="L1463">
        <v>6.0933294999999998E-13</v>
      </c>
      <c r="M1463">
        <v>6.8511135999999995E-13</v>
      </c>
      <c r="N1463">
        <v>8.8414939999999998E-13</v>
      </c>
      <c r="O1463">
        <v>1.3079642E-12</v>
      </c>
      <c r="P1463">
        <v>3.1577503000000001E-12</v>
      </c>
      <c r="Q1463">
        <v>7.3499749999999993E-12</v>
      </c>
      <c r="R1463">
        <v>7.6539519999999993E-12</v>
      </c>
      <c r="S1463" t="s">
        <v>0</v>
      </c>
      <c r="T1463" t="s">
        <v>0</v>
      </c>
      <c r="U1463" t="s">
        <v>0</v>
      </c>
      <c r="V1463">
        <v>2.2658460000000002E-12</v>
      </c>
      <c r="W1463">
        <v>7.4508049999999998E-13</v>
      </c>
      <c r="X1463">
        <v>8.2362909999999998E-13</v>
      </c>
      <c r="Y1463">
        <v>1.2250870999999999E-12</v>
      </c>
      <c r="Z1463">
        <v>3.1935282999999999E-12</v>
      </c>
      <c r="AA1463">
        <v>8.8210055E-4</v>
      </c>
      <c r="AB1463" t="s">
        <v>0</v>
      </c>
      <c r="AC1463" t="s">
        <v>0</v>
      </c>
      <c r="AD1463" t="s">
        <v>0</v>
      </c>
      <c r="AE1463">
        <v>8.1889479999999997E-4</v>
      </c>
      <c r="AF1463">
        <v>7.944779E-9</v>
      </c>
      <c r="AG1463">
        <v>3.7422860000000003E-12</v>
      </c>
      <c r="AH1463">
        <v>1.6015762E-12</v>
      </c>
      <c r="AI1463">
        <v>1.4921924000000001E-12</v>
      </c>
      <c r="AJ1463">
        <v>2.1737973999999999E-4</v>
      </c>
      <c r="AZ1463" s="33" t="s">
        <v>29</v>
      </c>
      <c r="BA1463" s="21">
        <f t="shared" si="591"/>
        <v>9.8840177386369478E-4</v>
      </c>
      <c r="BB1463" s="21">
        <f t="shared" si="592"/>
        <v>9.8840177386369484E-7</v>
      </c>
      <c r="BC1463" s="21">
        <f t="shared" si="593"/>
        <v>7.9862863328186544E-5</v>
      </c>
      <c r="BD1463" s="21">
        <f t="shared" si="594"/>
        <v>9.5835435993823852E-4</v>
      </c>
      <c r="BE1463" s="21">
        <f t="shared" si="595"/>
        <v>0.95835435993823848</v>
      </c>
      <c r="BF1463" s="21">
        <f t="shared" si="596"/>
        <v>9.5835435993823846E-19</v>
      </c>
      <c r="BG1463" s="1">
        <f t="shared" ref="BG1463:BG1465" si="605">BF1463*BA$2</f>
        <v>3.3708677079287631E-4</v>
      </c>
      <c r="BH1463" s="1">
        <f t="shared" si="597"/>
        <v>0.12303667133939986</v>
      </c>
      <c r="BI1463" s="22">
        <f t="shared" si="604"/>
        <v>0.72783986698934389</v>
      </c>
      <c r="BJ1463" s="22">
        <f t="shared" si="599"/>
        <v>1.4556797339786878</v>
      </c>
      <c r="BK1463" s="22">
        <f t="shared" si="600"/>
        <v>4.3670392019360627</v>
      </c>
      <c r="BL1463" s="48">
        <f t="shared" si="603"/>
        <v>2.1835196009680313</v>
      </c>
      <c r="BM1463" s="50">
        <f>BI1463-BI$20</f>
        <v>-0.14340962352131525</v>
      </c>
      <c r="BN1463" s="50">
        <f>BJ1463-BJ$20</f>
        <v>-0.28681924704263051</v>
      </c>
      <c r="BO1463" s="50">
        <f>BK1463-BK$20</f>
        <v>-0.86045774112789264</v>
      </c>
      <c r="BP1463" s="50">
        <f>BL1463-BL$20</f>
        <v>-0.43022887056394632</v>
      </c>
    </row>
    <row r="1464" spans="1:68" x14ac:dyDescent="0.25">
      <c r="A1464" t="s">
        <v>0</v>
      </c>
      <c r="B1464">
        <v>1.4193833E-12</v>
      </c>
      <c r="C1464">
        <v>6.1736910000000001E-13</v>
      </c>
      <c r="D1464">
        <v>1.0290457999999999E-12</v>
      </c>
      <c r="E1464">
        <v>5.2637923000000002E-13</v>
      </c>
      <c r="F1464">
        <v>5.1651270000000003E-13</v>
      </c>
      <c r="G1464">
        <v>7.1717710000000002E-13</v>
      </c>
      <c r="H1464">
        <v>9.9741270000000003E-13</v>
      </c>
      <c r="I1464">
        <v>1.9549457999999999E-12</v>
      </c>
      <c r="J1464">
        <v>3.8307760000000001E-12</v>
      </c>
      <c r="K1464">
        <v>5.0524400000000002E-12</v>
      </c>
      <c r="L1464">
        <v>6.6750585000000004E-12</v>
      </c>
      <c r="M1464">
        <v>5.8762409999999998E-12</v>
      </c>
      <c r="N1464">
        <v>4.5976672999999998E-12</v>
      </c>
      <c r="O1464">
        <v>3.6691889999999999E-12</v>
      </c>
      <c r="P1464">
        <v>4.8379080000000004E-12</v>
      </c>
      <c r="Q1464">
        <v>5.9426933999999999E-12</v>
      </c>
      <c r="R1464">
        <v>7.7645509999999994E-12</v>
      </c>
      <c r="S1464" t="s">
        <v>0</v>
      </c>
      <c r="T1464" t="s">
        <v>0</v>
      </c>
      <c r="U1464">
        <v>8.0884210000000002E-13</v>
      </c>
      <c r="V1464">
        <v>1.5316479E-12</v>
      </c>
      <c r="W1464">
        <v>2.9978086000000001E-12</v>
      </c>
      <c r="X1464">
        <v>3.0380193E-12</v>
      </c>
      <c r="Y1464">
        <v>2.4515690000000001E-12</v>
      </c>
      <c r="Z1464">
        <v>1.6499919E-12</v>
      </c>
      <c r="AA1464">
        <v>5.1519409999999997E-12</v>
      </c>
      <c r="AB1464" t="s">
        <v>0</v>
      </c>
      <c r="AC1464" t="s">
        <v>0</v>
      </c>
      <c r="AD1464" t="s">
        <v>0</v>
      </c>
      <c r="AE1464">
        <v>3.2164590000000002E-11</v>
      </c>
      <c r="AF1464">
        <v>3.9730019999999997E-12</v>
      </c>
      <c r="AG1464">
        <v>1.2865532E-12</v>
      </c>
      <c r="AH1464">
        <v>1.4805748E-12</v>
      </c>
      <c r="AI1464">
        <v>1.6576677E-12</v>
      </c>
      <c r="AJ1464">
        <v>8.8668199999999996E-4</v>
      </c>
      <c r="AZ1464" t="s">
        <v>30</v>
      </c>
      <c r="BA1464" s="21">
        <f>AH1450</f>
        <v>4.0184977E-3</v>
      </c>
      <c r="BB1464" s="21">
        <f t="shared" si="592"/>
        <v>4.0184977000000003E-6</v>
      </c>
      <c r="BC1464" s="21">
        <f t="shared" si="593"/>
        <v>3.2469461416000003E-4</v>
      </c>
      <c r="BD1464" s="21">
        <f t="shared" si="594"/>
        <v>3.8963353699200004E-3</v>
      </c>
      <c r="BE1464" s="21">
        <f t="shared" si="595"/>
        <v>3.8963353699200005</v>
      </c>
      <c r="BF1464" s="21">
        <f t="shared" si="596"/>
        <v>3.8963353699200009E-18</v>
      </c>
      <c r="BG1464" s="1">
        <f t="shared" si="605"/>
        <v>1.3704775213388115E-3</v>
      </c>
      <c r="BH1464" s="1">
        <f>BG1464*365</f>
        <v>0.50022429528866619</v>
      </c>
      <c r="BI1464" s="22">
        <f t="shared" si="604"/>
        <v>2.9591436486720948</v>
      </c>
      <c r="BJ1464" s="22">
        <f t="shared" si="599"/>
        <v>5.9182872973441896</v>
      </c>
      <c r="BK1464" s="22">
        <f t="shared" si="600"/>
        <v>17.754861892032569</v>
      </c>
      <c r="BL1464" s="48">
        <f>AVERAGE(BI1464:BK1464)</f>
        <v>8.8774309460162844</v>
      </c>
      <c r="BM1464" s="50">
        <f>BI1464-BI$21</f>
        <v>-9.2602066501479285E-3</v>
      </c>
      <c r="BN1464" s="50">
        <f>BJ1464-BJ$21</f>
        <v>-1.8520413300295857E-2</v>
      </c>
      <c r="BO1464" s="50">
        <f>BK1464-BK$21</f>
        <v>-5.5561239900889348E-2</v>
      </c>
      <c r="BP1464" s="50">
        <f>BL1464-BL$21</f>
        <v>-2.7780619950444674E-2</v>
      </c>
    </row>
    <row r="1465" spans="1:68" x14ac:dyDescent="0.25">
      <c r="A1465" t="s">
        <v>0</v>
      </c>
      <c r="B1465">
        <v>6.9146450000000004E-13</v>
      </c>
      <c r="C1465">
        <v>2.256894E-13</v>
      </c>
      <c r="D1465">
        <v>1.9466107E-13</v>
      </c>
      <c r="E1465">
        <v>1.3444599E-13</v>
      </c>
      <c r="F1465">
        <v>2.3376475000000002E-13</v>
      </c>
      <c r="G1465">
        <v>3.859865E-13</v>
      </c>
      <c r="H1465">
        <v>6.0101083E-13</v>
      </c>
      <c r="I1465">
        <v>1.084716E-12</v>
      </c>
      <c r="J1465">
        <v>1.7009772000000001E-12</v>
      </c>
      <c r="K1465">
        <v>3.009085E-12</v>
      </c>
      <c r="L1465">
        <v>4.1472306999999999E-12</v>
      </c>
      <c r="M1465">
        <v>5.5773290000000003E-12</v>
      </c>
      <c r="N1465">
        <v>5.1721650000000001E-12</v>
      </c>
      <c r="O1465">
        <v>5.7772509999999996E-12</v>
      </c>
      <c r="P1465">
        <v>2.4107859000000001E-8</v>
      </c>
      <c r="Q1465">
        <v>1.3604037000000001E-3</v>
      </c>
      <c r="R1465">
        <v>1.36878E-3</v>
      </c>
      <c r="S1465" t="s">
        <v>0</v>
      </c>
      <c r="T1465" t="s">
        <v>0</v>
      </c>
      <c r="U1465">
        <v>1.0624412E-12</v>
      </c>
      <c r="V1465">
        <v>1.5172616000000001E-12</v>
      </c>
      <c r="W1465">
        <v>1.2437359E-12</v>
      </c>
      <c r="X1465">
        <v>1.6016212000000001E-12</v>
      </c>
      <c r="Y1465">
        <v>5.4092962999999999E-12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1.13183036E-4</v>
      </c>
      <c r="AG1465">
        <v>1.2322236E-12</v>
      </c>
      <c r="AH1465">
        <v>3.8553819999999998E-9</v>
      </c>
      <c r="AI1465">
        <v>4.7065763999999999E-6</v>
      </c>
      <c r="AJ1465">
        <v>4.209429E-12</v>
      </c>
      <c r="AZ1465" t="s">
        <v>31</v>
      </c>
      <c r="BA1465" s="21">
        <f>AO1460</f>
        <v>8.0136659111249443E-4</v>
      </c>
      <c r="BB1465" s="21">
        <f>BA1465*0.001</f>
        <v>8.0136659111249445E-7</v>
      </c>
      <c r="BC1465" s="21">
        <f>BB1465*80.8</f>
        <v>6.4750420561889555E-5</v>
      </c>
      <c r="BD1465" s="21">
        <f>BC1465*12</f>
        <v>7.7700504674267472E-4</v>
      </c>
      <c r="BE1465" s="21">
        <f>BD1465*1000</f>
        <v>0.77700504674267468</v>
      </c>
      <c r="BF1465" s="21">
        <f>BE1465*0.000000000000000001</f>
        <v>7.7700504674267475E-19</v>
      </c>
      <c r="BG1465" s="1">
        <f t="shared" si="605"/>
        <v>2.7329987011603468E-4</v>
      </c>
      <c r="BH1465" s="1">
        <f>BG1465*365</f>
        <v>9.975445259235266E-2</v>
      </c>
      <c r="BI1465" s="22">
        <f>BH1465*BD$2</f>
        <v>0.59011079149019929</v>
      </c>
      <c r="BJ1465" s="22">
        <f>BH1465*BD$3</f>
        <v>1.1802215829803986</v>
      </c>
      <c r="BK1465" s="22">
        <f>BH1465*BD$4</f>
        <v>3.5406647489411958</v>
      </c>
      <c r="BL1465" s="48">
        <f>AVERAGE(BI1465:BK1465)</f>
        <v>1.7703323744705977</v>
      </c>
      <c r="BM1465" s="50">
        <f>BI1465-BI$22</f>
        <v>-0.11570244157519005</v>
      </c>
      <c r="BN1465" s="50">
        <f>BJ1465-BJ$22</f>
        <v>-0.2314048831503801</v>
      </c>
      <c r="BO1465" s="50">
        <f>BK1465-BK$22</f>
        <v>-0.69421464945113964</v>
      </c>
      <c r="BP1465" s="50">
        <f>BL1465-BL$22</f>
        <v>-0.34710732472557049</v>
      </c>
    </row>
    <row r="1466" spans="1:68" x14ac:dyDescent="0.25">
      <c r="A1466" t="s">
        <v>0</v>
      </c>
      <c r="B1466">
        <v>4.9305309999999998E-13</v>
      </c>
      <c r="C1466">
        <v>1.1851257E-13</v>
      </c>
      <c r="D1466">
        <v>1.6517193000000001E-13</v>
      </c>
      <c r="E1466">
        <v>8.7575240000000003E-14</v>
      </c>
      <c r="F1466">
        <v>1.2109834000000001E-13</v>
      </c>
      <c r="G1466">
        <v>2.1059011999999999E-13</v>
      </c>
      <c r="H1466">
        <v>2.2159582999999999E-13</v>
      </c>
      <c r="I1466">
        <v>2.9493870000000001E-13</v>
      </c>
      <c r="J1466">
        <v>3.9244692999999999E-13</v>
      </c>
      <c r="K1466">
        <v>6.3220060000000002E-13</v>
      </c>
      <c r="L1466">
        <v>6.9309289999999999E-13</v>
      </c>
      <c r="M1466">
        <v>9.9737159999999993E-13</v>
      </c>
      <c r="N1466">
        <v>1.5463194999999999E-12</v>
      </c>
      <c r="O1466">
        <v>1.3043787E-12</v>
      </c>
      <c r="P1466">
        <v>1.8945357000000001E-12</v>
      </c>
      <c r="Q1466">
        <v>6.6051940000000001E-6</v>
      </c>
      <c r="R1466">
        <v>7.4314594000000005E-5</v>
      </c>
      <c r="S1466" t="s">
        <v>0</v>
      </c>
      <c r="T1466">
        <v>3.0071873999999999E-12</v>
      </c>
      <c r="U1466">
        <v>1.0373452000000001E-12</v>
      </c>
      <c r="V1466">
        <v>6.5097959999999999E-13</v>
      </c>
      <c r="W1466">
        <v>7.4801087000000002E-13</v>
      </c>
      <c r="X1466">
        <v>6.4839643000000004E-13</v>
      </c>
      <c r="Y1466">
        <v>3.4011711999999998E-13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7.6428559999999995E-4</v>
      </c>
      <c r="AG1466">
        <v>3.3617772000000002E-11</v>
      </c>
      <c r="AH1466">
        <v>1.1860806E-11</v>
      </c>
      <c r="AI1466">
        <v>1.8658959E-4</v>
      </c>
      <c r="AJ1466">
        <v>1.3473939E-11</v>
      </c>
    </row>
    <row r="1467" spans="1:68" x14ac:dyDescent="0.25">
      <c r="A1467" t="s">
        <v>0</v>
      </c>
      <c r="B1467">
        <v>9.8830690000000008E-13</v>
      </c>
      <c r="C1467">
        <v>1.6587495000000001E-13</v>
      </c>
      <c r="D1467">
        <v>1.307123E-13</v>
      </c>
      <c r="E1467">
        <v>7.9136910000000005E-14</v>
      </c>
      <c r="F1467">
        <v>9.1311029999999995E-14</v>
      </c>
      <c r="G1467">
        <v>1.6060421999999999E-13</v>
      </c>
      <c r="H1467">
        <v>2.7184464E-13</v>
      </c>
      <c r="I1467">
        <v>3.8940582000000002E-13</v>
      </c>
      <c r="J1467">
        <v>5.7925566E-13</v>
      </c>
      <c r="K1467">
        <v>6.8016359999999996E-13</v>
      </c>
      <c r="L1467">
        <v>6.8616509999999999E-13</v>
      </c>
      <c r="M1467">
        <v>8.5007619999999998E-13</v>
      </c>
      <c r="N1467">
        <v>8.2416355000000002E-13</v>
      </c>
      <c r="O1467">
        <v>8.476678E-13</v>
      </c>
      <c r="P1467">
        <v>3.2075533999999999E-12</v>
      </c>
      <c r="Q1467">
        <v>3.1847963999999997E-4</v>
      </c>
      <c r="R1467" t="s">
        <v>0</v>
      </c>
      <c r="S1467">
        <v>1.9587044999999999E-12</v>
      </c>
      <c r="T1467">
        <v>7.8562915999999996E-13</v>
      </c>
      <c r="U1467">
        <v>3.4086698E-13</v>
      </c>
      <c r="V1467">
        <v>4.0651938E-13</v>
      </c>
      <c r="W1467">
        <v>4.2589821999999997E-13</v>
      </c>
      <c r="X1467">
        <v>4.12875E-13</v>
      </c>
      <c r="Y1467">
        <v>2.5263029999999998E-13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7.8415370000000002E-4</v>
      </c>
      <c r="AG1467">
        <v>4.8531585000000003E-11</v>
      </c>
      <c r="AH1467">
        <v>9.0630389999999999E-4</v>
      </c>
      <c r="AI1467">
        <v>7.7980675000000001E-4</v>
      </c>
      <c r="AJ1467">
        <v>5.1425053999999996E-4</v>
      </c>
    </row>
    <row r="1468" spans="1:68" x14ac:dyDescent="0.25">
      <c r="A1468" t="s">
        <v>0</v>
      </c>
      <c r="B1468">
        <v>4.0446655999999999E-12</v>
      </c>
      <c r="C1468">
        <v>1.0044669000000001E-12</v>
      </c>
      <c r="D1468">
        <v>2.8467153999999999E-13</v>
      </c>
      <c r="E1468">
        <v>1.1845923999999999E-13</v>
      </c>
      <c r="F1468">
        <v>1.6680777000000001E-13</v>
      </c>
      <c r="G1468">
        <v>2.5208896000000002E-13</v>
      </c>
      <c r="H1468">
        <v>3.4454270000000001E-13</v>
      </c>
      <c r="I1468">
        <v>4.3950287E-13</v>
      </c>
      <c r="J1468">
        <v>4.5859469999999995E-13</v>
      </c>
      <c r="K1468">
        <v>4.8282290000000001E-13</v>
      </c>
      <c r="L1468">
        <v>5.8029129999999999E-13</v>
      </c>
      <c r="M1468">
        <v>7.2594593999999995E-13</v>
      </c>
      <c r="N1468">
        <v>8.3434260000000004E-13</v>
      </c>
      <c r="O1468">
        <v>7.7288050000000002E-13</v>
      </c>
      <c r="P1468">
        <v>2.3865213000000002E-12</v>
      </c>
      <c r="Q1468" t="s">
        <v>0</v>
      </c>
      <c r="R1468">
        <v>1.9557996000000001E-11</v>
      </c>
      <c r="S1468">
        <v>8.1701719999999999E-13</v>
      </c>
      <c r="T1468">
        <v>5.0925105999999996E-13</v>
      </c>
      <c r="U1468">
        <v>3.6130275999999999E-13</v>
      </c>
      <c r="V1468">
        <v>4.4073040000000001E-13</v>
      </c>
      <c r="W1468">
        <v>5.0734289999999999E-13</v>
      </c>
      <c r="X1468">
        <v>3.9805994999999999E-13</v>
      </c>
      <c r="Y1468">
        <v>4.7352329999999997E-13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9.6333810000000003E-4</v>
      </c>
      <c r="AG1468">
        <v>7.6955359999999995E-11</v>
      </c>
      <c r="AH1468" t="s">
        <v>0</v>
      </c>
      <c r="AI1468">
        <v>1.1101914999999999E-3</v>
      </c>
      <c r="AJ1468">
        <v>8.4932696000000003E-4</v>
      </c>
    </row>
    <row r="1469" spans="1:68" x14ac:dyDescent="0.25">
      <c r="A1469" t="s">
        <v>0</v>
      </c>
      <c r="B1469">
        <v>9.0050700000000005E-12</v>
      </c>
      <c r="C1469">
        <v>2.9917340000000001E-12</v>
      </c>
      <c r="D1469">
        <v>6.3226263000000002E-13</v>
      </c>
      <c r="E1469">
        <v>2.3143545000000002E-13</v>
      </c>
      <c r="F1469">
        <v>1.9623253E-13</v>
      </c>
      <c r="G1469">
        <v>2.5756319999999999E-13</v>
      </c>
      <c r="H1469">
        <v>3.4315029999999998E-13</v>
      </c>
      <c r="I1469">
        <v>4.3387765000000002E-13</v>
      </c>
      <c r="J1469">
        <v>4.0901681000000001E-13</v>
      </c>
      <c r="K1469">
        <v>4.0328184999999998E-13</v>
      </c>
      <c r="L1469">
        <v>5.2171162999999998E-13</v>
      </c>
      <c r="M1469">
        <v>5.7212909999999999E-13</v>
      </c>
      <c r="N1469">
        <v>5.0829109999999998E-13</v>
      </c>
      <c r="O1469">
        <v>6.95617E-13</v>
      </c>
      <c r="P1469" t="s">
        <v>0</v>
      </c>
      <c r="Q1469">
        <v>1.1869788999999999E-11</v>
      </c>
      <c r="R1469">
        <v>1.064656E-11</v>
      </c>
      <c r="S1469">
        <v>3.7861008000000003E-12</v>
      </c>
      <c r="T1469">
        <v>8.7688644999999998E-13</v>
      </c>
      <c r="U1469">
        <v>4.5736480000000003E-13</v>
      </c>
      <c r="V1469">
        <v>4.9535200000000005E-13</v>
      </c>
      <c r="W1469">
        <v>6.0015319999999995E-13</v>
      </c>
      <c r="X1469">
        <v>5.8254394000000003E-13</v>
      </c>
      <c r="Y1469">
        <v>9.618049E-13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2.6164694999999999E-3</v>
      </c>
      <c r="AG1469">
        <v>3.3196775E-4</v>
      </c>
      <c r="AH1469" t="s">
        <v>0</v>
      </c>
      <c r="AI1469" t="s">
        <v>0</v>
      </c>
      <c r="AJ1469" t="s">
        <v>0</v>
      </c>
    </row>
    <row r="1470" spans="1:68" x14ac:dyDescent="0.25">
      <c r="A1470" t="s">
        <v>0</v>
      </c>
      <c r="B1470" t="s">
        <v>0</v>
      </c>
      <c r="C1470">
        <v>5.4394360000000002E-12</v>
      </c>
      <c r="D1470">
        <v>7.8717990000000003E-13</v>
      </c>
      <c r="E1470">
        <v>2.5752090000000001E-13</v>
      </c>
      <c r="F1470">
        <v>1.9786712999999999E-13</v>
      </c>
      <c r="G1470">
        <v>3.4210249000000002E-13</v>
      </c>
      <c r="H1470">
        <v>4.3669340000000002E-13</v>
      </c>
      <c r="I1470">
        <v>5.2023099999999997E-13</v>
      </c>
      <c r="J1470">
        <v>5.5042467000000002E-13</v>
      </c>
      <c r="K1470">
        <v>5.3822826000000001E-13</v>
      </c>
      <c r="L1470">
        <v>6.1150410000000001E-13</v>
      </c>
      <c r="M1470">
        <v>5.5438160000000002E-13</v>
      </c>
      <c r="N1470">
        <v>4.1235631999999998E-13</v>
      </c>
      <c r="O1470">
        <v>7.4023105999999995E-13</v>
      </c>
      <c r="P1470" t="s">
        <v>0</v>
      </c>
      <c r="Q1470">
        <v>1.3143829E-11</v>
      </c>
      <c r="R1470">
        <v>8.3709680000000007E-12</v>
      </c>
      <c r="S1470">
        <v>4.6281824000000004E-12</v>
      </c>
      <c r="T1470">
        <v>9.0959150000000002E-13</v>
      </c>
      <c r="U1470">
        <v>5.7785519999999998E-13</v>
      </c>
      <c r="V1470">
        <v>7.0121567E-13</v>
      </c>
      <c r="W1470">
        <v>8.7560785000000001E-13</v>
      </c>
      <c r="X1470">
        <v>8.2891820000000004E-13</v>
      </c>
      <c r="Y1470">
        <v>1.6907487000000001E-12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3.3954703000000002E-9</v>
      </c>
      <c r="AG1470">
        <v>1.3804150000000001E-3</v>
      </c>
      <c r="AH1470" t="s">
        <v>0</v>
      </c>
      <c r="AI1470" t="s">
        <v>0</v>
      </c>
      <c r="AJ1470" t="s">
        <v>0</v>
      </c>
    </row>
    <row r="1471" spans="1:68" x14ac:dyDescent="0.25">
      <c r="A1471" t="s">
        <v>0</v>
      </c>
      <c r="B1471" t="s">
        <v>0</v>
      </c>
      <c r="C1471">
        <v>2.7183189999999997E-4</v>
      </c>
      <c r="D1471">
        <v>1.3957134000000001E-12</v>
      </c>
      <c r="E1471">
        <v>2.0353488E-13</v>
      </c>
      <c r="F1471">
        <v>6.2352019999999997E-14</v>
      </c>
      <c r="G1471">
        <v>6.388099E-14</v>
      </c>
      <c r="H1471">
        <v>1.3360028000000001E-13</v>
      </c>
      <c r="I1471">
        <v>2.4690416999999998E-13</v>
      </c>
      <c r="J1471">
        <v>3.3787938000000001E-13</v>
      </c>
      <c r="K1471">
        <v>5.6609319999999999E-13</v>
      </c>
      <c r="L1471">
        <v>6.9735515E-13</v>
      </c>
      <c r="M1471">
        <v>6.5279454999999999E-13</v>
      </c>
      <c r="N1471">
        <v>6.6461664000000005E-13</v>
      </c>
      <c r="O1471">
        <v>1.5115764999999999E-12</v>
      </c>
      <c r="P1471" t="s">
        <v>0</v>
      </c>
      <c r="Q1471">
        <v>2.1585155999999999E-11</v>
      </c>
      <c r="R1471">
        <v>5.9294972999999998E-12</v>
      </c>
      <c r="S1471">
        <v>2.6888E-12</v>
      </c>
      <c r="T1471">
        <v>6.1065770000000003E-13</v>
      </c>
      <c r="U1471">
        <v>5.0897110000000003E-13</v>
      </c>
      <c r="V1471">
        <v>6.9111725000000002E-13</v>
      </c>
      <c r="W1471">
        <v>1.0504420000000001E-12</v>
      </c>
      <c r="X1471">
        <v>1.1067276000000001E-12</v>
      </c>
      <c r="Y1471">
        <v>9.3495519999999994E-13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</row>
    <row r="1472" spans="1:68" x14ac:dyDescent="0.25">
      <c r="A1472" t="s">
        <v>0</v>
      </c>
      <c r="B1472" t="s">
        <v>0</v>
      </c>
      <c r="C1472">
        <v>2.3659020000000002E-12</v>
      </c>
      <c r="D1472">
        <v>8.9592470000000005E-12</v>
      </c>
      <c r="E1472">
        <v>1.5330921999999999E-11</v>
      </c>
      <c r="F1472">
        <v>1.1241916000000001E-11</v>
      </c>
      <c r="G1472">
        <v>8.551961E-12</v>
      </c>
      <c r="H1472">
        <v>5.5473472999999998E-12</v>
      </c>
      <c r="I1472">
        <v>2.2886512999999999E-12</v>
      </c>
      <c r="J1472">
        <v>1.2434461999999999E-12</v>
      </c>
      <c r="K1472">
        <v>6.0304115999999997E-13</v>
      </c>
      <c r="L1472">
        <v>3.6435031000000001E-13</v>
      </c>
      <c r="M1472">
        <v>5.8670224000000001E-13</v>
      </c>
      <c r="N1472">
        <v>1.6718008000000001E-12</v>
      </c>
      <c r="O1472">
        <v>2.7739925999999999E-12</v>
      </c>
      <c r="P1472" t="s">
        <v>0</v>
      </c>
      <c r="Q1472" t="s">
        <v>0</v>
      </c>
      <c r="R1472" t="s">
        <v>0</v>
      </c>
      <c r="S1472">
        <v>3.6252144000000001E-4</v>
      </c>
      <c r="T1472">
        <v>1.7281914000000001E-11</v>
      </c>
      <c r="U1472">
        <v>9.1962740000000006E-12</v>
      </c>
      <c r="V1472">
        <v>1.8971079999999998E-12</v>
      </c>
      <c r="W1472">
        <v>3.7858253000000003E-13</v>
      </c>
      <c r="X1472">
        <v>1.712014E-12</v>
      </c>
      <c r="Y1472">
        <v>1.1290023999999999E-12</v>
      </c>
      <c r="Z1472" t="s">
        <v>0</v>
      </c>
      <c r="AA1472" t="s">
        <v>0</v>
      </c>
      <c r="AB1472">
        <v>4.8617203999999997E-14</v>
      </c>
      <c r="AC1472">
        <v>1.9626538E-13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</row>
    <row r="1473" spans="1:68" x14ac:dyDescent="0.25">
      <c r="A1473" t="s">
        <v>0</v>
      </c>
      <c r="B1473" t="s">
        <v>0</v>
      </c>
      <c r="C1473" t="s">
        <v>0</v>
      </c>
      <c r="D1473">
        <v>1.4011075999999999E-3</v>
      </c>
      <c r="E1473">
        <v>1.2328781E-3</v>
      </c>
      <c r="F1473">
        <v>1.0788452E-3</v>
      </c>
      <c r="G1473">
        <v>7.0316140000000003E-4</v>
      </c>
      <c r="H1473">
        <v>5.8765550000000003E-4</v>
      </c>
      <c r="I1473">
        <v>3.0436329999999998E-4</v>
      </c>
      <c r="J1473">
        <v>4.1993821999999998E-5</v>
      </c>
      <c r="K1473">
        <v>2.3554924000000001E-11</v>
      </c>
      <c r="L1473">
        <v>7.8623250000000004E-12</v>
      </c>
      <c r="M1473">
        <v>3.0508167999999999E-12</v>
      </c>
      <c r="N1473">
        <v>3.2589876999999999E-12</v>
      </c>
      <c r="O1473" t="s">
        <v>0</v>
      </c>
      <c r="P1473" t="s">
        <v>0</v>
      </c>
      <c r="Q1473" t="s">
        <v>0</v>
      </c>
      <c r="R1473" t="s">
        <v>0</v>
      </c>
      <c r="S1473">
        <v>3.1036849000000001E-3</v>
      </c>
      <c r="T1473">
        <v>2.5671904000000001E-3</v>
      </c>
      <c r="U1473">
        <v>1.6574370999999999E-3</v>
      </c>
      <c r="V1473">
        <v>6.8982340000000003E-4</v>
      </c>
      <c r="W1473">
        <v>4.0792977000000002E-10</v>
      </c>
      <c r="X1473">
        <v>3.7082079999999997E-12</v>
      </c>
      <c r="Y1473">
        <v>4.0621555999999996E-12</v>
      </c>
      <c r="Z1473">
        <v>1.2891615E-12</v>
      </c>
      <c r="AA1473">
        <v>5.8294809999999997E-13</v>
      </c>
      <c r="AB1473">
        <v>2.6192316E-13</v>
      </c>
      <c r="AC1473">
        <v>2.7252289999999999E-13</v>
      </c>
      <c r="AD1473">
        <v>8.0336830000000004E-14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</row>
    <row r="1474" spans="1:68" x14ac:dyDescent="0.25">
      <c r="A1474" t="s">
        <v>0</v>
      </c>
      <c r="B1474" t="s">
        <v>0</v>
      </c>
      <c r="C1474" t="s">
        <v>0</v>
      </c>
      <c r="D1474">
        <v>3.7720779999999999E-3</v>
      </c>
      <c r="E1474">
        <v>2.5845450000000002E-3</v>
      </c>
      <c r="F1474">
        <v>2.300739E-3</v>
      </c>
      <c r="G1474">
        <v>2.1713672000000001E-3</v>
      </c>
      <c r="H1474">
        <v>1.8929858999999999E-3</v>
      </c>
      <c r="I1474">
        <v>1.6596549999999999E-3</v>
      </c>
      <c r="J1474">
        <v>1.2807738999999999E-3</v>
      </c>
      <c r="K1474">
        <v>9.1918570000000001E-4</v>
      </c>
      <c r="L1474">
        <v>1.5092337999999999E-4</v>
      </c>
      <c r="M1474">
        <v>1.5361273000000001E-11</v>
      </c>
      <c r="N1474">
        <v>4.7193860000000003E-12</v>
      </c>
      <c r="O1474" t="s">
        <v>0</v>
      </c>
      <c r="P1474" t="s">
        <v>0</v>
      </c>
      <c r="Q1474" t="s">
        <v>0</v>
      </c>
      <c r="R1474" t="s">
        <v>0</v>
      </c>
      <c r="S1474">
        <v>4.0107303999999998E-3</v>
      </c>
      <c r="T1474">
        <v>3.6296505000000001E-3</v>
      </c>
      <c r="U1474">
        <v>3.3971453E-3</v>
      </c>
      <c r="V1474">
        <v>2.3959246E-3</v>
      </c>
      <c r="W1474">
        <v>1.6886898E-3</v>
      </c>
      <c r="X1474">
        <v>3.6379522999999998E-4</v>
      </c>
      <c r="Y1474">
        <v>1.07712415E-11</v>
      </c>
      <c r="Z1474" t="s">
        <v>0</v>
      </c>
      <c r="AA1474">
        <v>7.0812307000000003E-13</v>
      </c>
      <c r="AB1474">
        <v>4.6617255999999997E-13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</row>
    <row r="1475" spans="1:68" x14ac:dyDescent="0.25">
      <c r="A1475" t="s">
        <v>0</v>
      </c>
      <c r="B1475" t="s">
        <v>0</v>
      </c>
      <c r="C1475" t="s">
        <v>0</v>
      </c>
      <c r="D1475">
        <v>3.8493397E-3</v>
      </c>
      <c r="E1475">
        <v>2.6614410000000001E-3</v>
      </c>
      <c r="F1475">
        <v>2.7169704000000001E-3</v>
      </c>
      <c r="G1475">
        <v>2.5348928999999998E-3</v>
      </c>
      <c r="H1475">
        <v>2.4615576999999999E-3</v>
      </c>
      <c r="I1475">
        <v>2.2890528E-3</v>
      </c>
      <c r="J1475">
        <v>2.1046097000000001E-3</v>
      </c>
      <c r="K1475">
        <v>1.6884376999999999E-3</v>
      </c>
      <c r="L1475">
        <v>9.3782786000000005E-4</v>
      </c>
      <c r="M1475">
        <v>3.0680470000000001E-10</v>
      </c>
      <c r="N1475">
        <v>9.3664884999999995E-12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>
        <v>4.9035805E-3</v>
      </c>
      <c r="U1475">
        <v>3.8996628000000002E-3</v>
      </c>
      <c r="V1475">
        <v>3.9644735000000002E-3</v>
      </c>
      <c r="W1475">
        <v>3.4402080000000002E-3</v>
      </c>
      <c r="X1475">
        <v>2.2186288000000001E-3</v>
      </c>
      <c r="Y1475">
        <v>3.3852247999999999E-4</v>
      </c>
      <c r="Z1475">
        <v>1.8164058999999999E-11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</row>
    <row r="1476" spans="1:68" x14ac:dyDescent="0.25">
      <c r="A1476" t="s">
        <v>0</v>
      </c>
      <c r="B1476" t="s">
        <v>0</v>
      </c>
      <c r="C1476" t="s">
        <v>0</v>
      </c>
      <c r="D1476" t="s">
        <v>0</v>
      </c>
      <c r="E1476">
        <v>2.374634E-3</v>
      </c>
      <c r="F1476">
        <v>2.6008503000000001E-3</v>
      </c>
      <c r="G1476">
        <v>2.6295939999999999E-3</v>
      </c>
      <c r="H1476">
        <v>2.3283141000000002E-3</v>
      </c>
      <c r="I1476">
        <v>2.5622549999999998E-3</v>
      </c>
      <c r="J1476">
        <v>2.5289840000000002E-3</v>
      </c>
      <c r="K1476">
        <v>2.2740702000000001E-3</v>
      </c>
      <c r="L1476">
        <v>1.3043451E-3</v>
      </c>
      <c r="M1476">
        <v>3.745685E-5</v>
      </c>
      <c r="N1476">
        <v>1.9345251000000002E-11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>
        <v>5.1578963E-3</v>
      </c>
      <c r="V1476">
        <v>4.905937E-3</v>
      </c>
      <c r="W1476">
        <v>4.5460555999999996E-3</v>
      </c>
      <c r="X1476">
        <v>3.5087439999999998E-3</v>
      </c>
      <c r="Y1476">
        <v>1.4949907999999999E-3</v>
      </c>
      <c r="Z1476">
        <v>1.9208699999999999E-7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</row>
    <row r="1477" spans="1:68" x14ac:dyDescent="0.25">
      <c r="A1477" t="s">
        <v>0</v>
      </c>
      <c r="B1477" t="s">
        <v>0</v>
      </c>
      <c r="C1477" t="s">
        <v>0</v>
      </c>
      <c r="D1477" t="s">
        <v>0</v>
      </c>
      <c r="E1477">
        <v>2.0482174000000001E-5</v>
      </c>
      <c r="F1477">
        <v>1.7114013999999999E-3</v>
      </c>
      <c r="G1477">
        <v>1.2717666999999999E-3</v>
      </c>
      <c r="H1477">
        <v>4.8637669999999997E-4</v>
      </c>
      <c r="I1477">
        <v>1.4549787E-3</v>
      </c>
      <c r="J1477">
        <v>3.3322516999999999E-3</v>
      </c>
      <c r="K1477">
        <v>1.9629336999999998E-3</v>
      </c>
      <c r="L1477">
        <v>1.0724517999999999E-3</v>
      </c>
      <c r="M1477">
        <v>1.9515264E-11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>
        <v>5.3345140000000003E-3</v>
      </c>
      <c r="V1477">
        <v>5.2655380000000002E-3</v>
      </c>
      <c r="W1477">
        <v>4.7235764000000003E-3</v>
      </c>
      <c r="X1477">
        <v>3.9567565999999998E-3</v>
      </c>
      <c r="Y1477">
        <v>2.2463525999999998E-3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</row>
    <row r="1478" spans="1:68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>
        <v>2.7647145999999998E-4</v>
      </c>
      <c r="H1478">
        <v>3.8058531999999998E-4</v>
      </c>
      <c r="I1478">
        <v>5.9959040000000003E-4</v>
      </c>
      <c r="J1478">
        <v>1.8002825E-3</v>
      </c>
      <c r="K1478">
        <v>2.8118000000000001E-10</v>
      </c>
      <c r="L1478">
        <v>7.1139639999999998E-11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>
        <v>3.4284472999999999E-3</v>
      </c>
      <c r="V1478">
        <v>3.6816658E-3</v>
      </c>
      <c r="W1478">
        <v>1.9888372999999999E-3</v>
      </c>
      <c r="X1478">
        <v>1.9349044E-3</v>
      </c>
      <c r="Y1478">
        <v>9.7902480000000005E-5</v>
      </c>
      <c r="Z1478">
        <v>1.1085615000000001E-10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</row>
    <row r="1479" spans="1:68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>
        <v>1.2610766E-11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>
        <v>5.8110988000000002E-11</v>
      </c>
      <c r="U1479">
        <v>1.5220238000000001E-10</v>
      </c>
      <c r="V1479" t="s">
        <v>0</v>
      </c>
      <c r="W1479" t="s">
        <v>0</v>
      </c>
      <c r="X1479">
        <v>2.8484073E-12</v>
      </c>
      <c r="Y1479">
        <v>1.3810981E-11</v>
      </c>
      <c r="Z1479">
        <v>1.9177137E-11</v>
      </c>
      <c r="AA1479">
        <v>2.0356685000000001E-11</v>
      </c>
      <c r="AB1479">
        <v>1.807031E-11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</row>
    <row r="1480" spans="1:68" x14ac:dyDescent="0.25">
      <c r="A1480">
        <v>7.2394226000000002E-12</v>
      </c>
      <c r="B1480">
        <v>9.4590090000000003E-12</v>
      </c>
      <c r="C1480">
        <v>8.4665235000000006E-12</v>
      </c>
      <c r="D1480">
        <v>8.4508876000000008E-12</v>
      </c>
      <c r="E1480">
        <v>8.0930970000000006E-12</v>
      </c>
      <c r="F1480">
        <v>8.0001405000000002E-12</v>
      </c>
      <c r="G1480">
        <v>8.0147080000000003E-12</v>
      </c>
      <c r="H1480">
        <v>7.9646124999999993E-12</v>
      </c>
      <c r="I1480">
        <v>7.9330014999999995E-12</v>
      </c>
      <c r="J1480">
        <v>8.1632694999999995E-12</v>
      </c>
      <c r="K1480">
        <v>7.6692249999999996E-12</v>
      </c>
      <c r="L1480">
        <v>7.5411319999999997E-12</v>
      </c>
      <c r="M1480">
        <v>7.4152930000000005E-12</v>
      </c>
      <c r="N1480">
        <v>7.0083929999999999E-12</v>
      </c>
      <c r="O1480">
        <v>8.2623090000000008E-12</v>
      </c>
      <c r="P1480">
        <v>1.0182632E-11</v>
      </c>
      <c r="Q1480">
        <v>1.1878177E-11</v>
      </c>
      <c r="R1480">
        <v>9.6747839999999996E-12</v>
      </c>
      <c r="S1480">
        <v>1.2079245000000001E-11</v>
      </c>
      <c r="T1480">
        <v>1.3898708000000001E-11</v>
      </c>
      <c r="U1480" t="s">
        <v>0</v>
      </c>
      <c r="V1480" t="s">
        <v>0</v>
      </c>
      <c r="W1480" t="s">
        <v>0</v>
      </c>
      <c r="X1480" t="s">
        <v>0</v>
      </c>
      <c r="Y1480">
        <v>5.5189849999999996E-12</v>
      </c>
      <c r="Z1480">
        <v>9.2028560000000003E-12</v>
      </c>
      <c r="AA1480">
        <v>9.0449115000000001E-12</v>
      </c>
      <c r="AB1480">
        <v>1.3521752000000001E-11</v>
      </c>
      <c r="AC1480">
        <v>1.0315486E-11</v>
      </c>
      <c r="AD1480">
        <v>1.0567305999999999E-11</v>
      </c>
      <c r="AE1480">
        <v>9.9228149999999995E-12</v>
      </c>
      <c r="AF1480">
        <v>8.9040600000000007E-12</v>
      </c>
      <c r="AG1480">
        <v>7.9791560000000002E-12</v>
      </c>
      <c r="AH1480">
        <v>8.5607770000000001E-12</v>
      </c>
      <c r="AI1480">
        <v>8.3675829999999999E-12</v>
      </c>
      <c r="AJ1480">
        <v>7.2564570000000002E-12</v>
      </c>
    </row>
    <row r="1482" spans="1:68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M1482" s="21"/>
      <c r="AN1482" s="21"/>
      <c r="AO1482" s="21"/>
      <c r="AP1482" s="21"/>
      <c r="AR1482" s="21"/>
      <c r="AS1482" s="21"/>
      <c r="AT1482" s="2" t="s">
        <v>32</v>
      </c>
    </row>
    <row r="1483" spans="1:68" x14ac:dyDescent="0.25">
      <c r="A1483" t="s">
        <v>0</v>
      </c>
      <c r="B1483">
        <v>4.3376889999999998E-11</v>
      </c>
      <c r="C1483">
        <v>7.2591689999999998E-11</v>
      </c>
      <c r="D1483">
        <v>6.3830184000000004E-11</v>
      </c>
      <c r="E1483">
        <v>5.6500019999999997E-11</v>
      </c>
      <c r="F1483">
        <v>5.6689130000000002E-11</v>
      </c>
      <c r="G1483">
        <v>5.5976033000000001E-11</v>
      </c>
      <c r="H1483">
        <v>1.5277258999999999E-10</v>
      </c>
      <c r="I1483">
        <v>1.5757047E-10</v>
      </c>
      <c r="J1483">
        <v>1.5069280000000001E-10</v>
      </c>
      <c r="K1483">
        <v>7.5030430000000001E-11</v>
      </c>
      <c r="L1483">
        <v>4.7810175999999999E-11</v>
      </c>
      <c r="M1483">
        <v>4.6040749999999997E-11</v>
      </c>
      <c r="N1483">
        <v>4.4979740000000001E-11</v>
      </c>
      <c r="O1483">
        <v>4.7533282999999998E-11</v>
      </c>
      <c r="P1483">
        <v>3.7887369999999998E-11</v>
      </c>
      <c r="Q1483">
        <v>4.1496917000000003E-11</v>
      </c>
      <c r="R1483">
        <v>4.5962726999999999E-11</v>
      </c>
      <c r="S1483">
        <v>3.2456920000000003E-11</v>
      </c>
      <c r="T1483">
        <v>5.3198472999999999E-11</v>
      </c>
      <c r="U1483">
        <v>6.1923499999999996E-11</v>
      </c>
      <c r="V1483">
        <v>4.2101468000000003E-11</v>
      </c>
      <c r="W1483">
        <v>3.4237824E-11</v>
      </c>
      <c r="X1483">
        <v>2.95509E-11</v>
      </c>
      <c r="Y1483">
        <v>3.4153412999999999E-11</v>
      </c>
      <c r="Z1483">
        <v>2.7024949999999999E-11</v>
      </c>
      <c r="AA1483">
        <v>3.1575727999999998E-11</v>
      </c>
      <c r="AB1483">
        <v>3.6690512000000003E-11</v>
      </c>
      <c r="AC1483">
        <v>4.0065450000000001E-11</v>
      </c>
      <c r="AD1483">
        <v>6.2423455E-11</v>
      </c>
      <c r="AE1483">
        <v>5.9074633999999996E-11</v>
      </c>
      <c r="AF1483">
        <v>6.5500220000000004E-11</v>
      </c>
      <c r="AG1483">
        <v>6.7209882999999997E-11</v>
      </c>
      <c r="AH1483">
        <v>2.9602407E-11</v>
      </c>
      <c r="AI1483">
        <v>1.6887874000000001E-10</v>
      </c>
      <c r="AJ1483" t="s">
        <v>0</v>
      </c>
      <c r="AM1483" s="23" t="s">
        <v>1</v>
      </c>
      <c r="AN1483" s="21"/>
      <c r="AO1483" s="21">
        <f>SUM(A1516:AJ1517)/40</f>
        <v>1.405900252E-11</v>
      </c>
      <c r="AP1483" s="21"/>
      <c r="AQ1483" s="21"/>
      <c r="AR1483" s="23" t="s">
        <v>1</v>
      </c>
      <c r="AS1483" s="21"/>
      <c r="AT1483" s="36">
        <f>((AO1483-AO$3)*100)/AO$3</f>
        <v>-54.794384756522014</v>
      </c>
      <c r="AU1483" s="21"/>
    </row>
    <row r="1484" spans="1:68" x14ac:dyDescent="0.25">
      <c r="A1484">
        <v>2.1770804000000002E-3</v>
      </c>
      <c r="B1484">
        <v>2.2380430999999999E-3</v>
      </c>
      <c r="C1484">
        <v>2.0316124000000001E-3</v>
      </c>
      <c r="D1484">
        <v>1.9961154999999999E-3</v>
      </c>
      <c r="E1484">
        <v>1.8205121000000001E-3</v>
      </c>
      <c r="F1484">
        <v>1.5099263000000001E-3</v>
      </c>
      <c r="G1484">
        <v>1.3838583000000001E-3</v>
      </c>
      <c r="H1484">
        <v>1.1434653000000001E-3</v>
      </c>
      <c r="I1484">
        <v>1.3835214999999999E-3</v>
      </c>
      <c r="J1484">
        <v>1.4450977E-3</v>
      </c>
      <c r="K1484">
        <v>1.6232262E-3</v>
      </c>
      <c r="L1484">
        <v>1.4177648E-3</v>
      </c>
      <c r="M1484">
        <v>1.3674599E-3</v>
      </c>
      <c r="N1484">
        <v>1.4037780000000001E-3</v>
      </c>
      <c r="O1484">
        <v>1.4653628000000001E-3</v>
      </c>
      <c r="P1484">
        <v>1.4779284E-3</v>
      </c>
      <c r="Q1484">
        <v>1.3498924E-3</v>
      </c>
      <c r="R1484">
        <v>1.0456294999999999E-3</v>
      </c>
      <c r="S1484">
        <v>5.6711206000000002E-4</v>
      </c>
      <c r="T1484">
        <v>1.5422916999999999E-3</v>
      </c>
      <c r="U1484">
        <v>1.5665194999999999E-3</v>
      </c>
      <c r="V1484">
        <v>6.5034350000000001E-4</v>
      </c>
      <c r="W1484">
        <v>1.1792780999999999E-7</v>
      </c>
      <c r="X1484">
        <v>1.792334E-7</v>
      </c>
      <c r="Y1484">
        <v>6.7532743999999996E-4</v>
      </c>
      <c r="Z1484">
        <v>1.3962929E-3</v>
      </c>
      <c r="AA1484">
        <v>1.9380872999999999E-3</v>
      </c>
      <c r="AB1484">
        <v>1.1563496000000001E-3</v>
      </c>
      <c r="AC1484">
        <v>1.0522549E-3</v>
      </c>
      <c r="AD1484">
        <v>1.4416078E-3</v>
      </c>
      <c r="AE1484">
        <v>2.1043759999999998E-3</v>
      </c>
      <c r="AF1484">
        <v>1.614964E-3</v>
      </c>
      <c r="AG1484">
        <v>1.6392577999999999E-3</v>
      </c>
      <c r="AH1484">
        <v>1.7815749000000001E-3</v>
      </c>
      <c r="AI1484">
        <v>1.5876283999999999E-3</v>
      </c>
      <c r="AJ1484">
        <v>1.8332724000000001E-3</v>
      </c>
      <c r="AM1484" s="23" t="s">
        <v>2</v>
      </c>
      <c r="AN1484" s="21"/>
      <c r="AO1484" s="21">
        <f>SUM(A1482:AJ1483)/34</f>
        <v>6.0953225794117661E-11</v>
      </c>
      <c r="AP1484" s="21"/>
      <c r="AQ1484" s="21"/>
      <c r="AR1484" s="23" t="s">
        <v>2</v>
      </c>
      <c r="AS1484" s="21"/>
      <c r="AT1484" s="2">
        <f>((AO1484-AO$4)*100)/AO$4</f>
        <v>12.430464070979143</v>
      </c>
    </row>
    <row r="1485" spans="1:68" x14ac:dyDescent="0.25">
      <c r="A1485">
        <v>3.9923060000000002E-3</v>
      </c>
      <c r="B1485">
        <v>3.9185210000000003E-3</v>
      </c>
      <c r="C1485">
        <v>3.8407932E-3</v>
      </c>
      <c r="D1485">
        <v>3.9334010000000004E-3</v>
      </c>
      <c r="E1485">
        <v>3.7473646999999998E-3</v>
      </c>
      <c r="F1485">
        <v>3.6512224000000001E-3</v>
      </c>
      <c r="G1485">
        <v>3.6472116999999998E-3</v>
      </c>
      <c r="H1485">
        <v>3.6922690000000002E-3</v>
      </c>
      <c r="I1485">
        <v>3.9699096E-3</v>
      </c>
      <c r="J1485">
        <v>4.2077010000000003E-3</v>
      </c>
      <c r="K1485">
        <v>4.1599779999999999E-3</v>
      </c>
      <c r="L1485">
        <v>4.0383794999999997E-3</v>
      </c>
      <c r="M1485">
        <v>3.9994404999999997E-3</v>
      </c>
      <c r="N1485">
        <v>3.9107081999999998E-3</v>
      </c>
      <c r="O1485">
        <v>3.8502964000000002E-3</v>
      </c>
      <c r="P1485">
        <v>3.6838309999999998E-3</v>
      </c>
      <c r="Q1485">
        <v>3.5791500000000001E-3</v>
      </c>
      <c r="R1485">
        <v>3.4326260999999999E-3</v>
      </c>
      <c r="S1485">
        <v>2.7010029E-3</v>
      </c>
      <c r="T1485">
        <v>2.9709904999999999E-3</v>
      </c>
      <c r="U1485">
        <v>3.5442977999999999E-3</v>
      </c>
      <c r="V1485">
        <v>3.9315657000000004E-3</v>
      </c>
      <c r="W1485">
        <v>3.8849865000000002E-3</v>
      </c>
      <c r="X1485">
        <v>3.8663502999999998E-3</v>
      </c>
      <c r="Y1485">
        <v>3.8759059000000001E-3</v>
      </c>
      <c r="Z1485">
        <v>3.8611003999999998E-3</v>
      </c>
      <c r="AA1485">
        <v>3.8664303999999998E-3</v>
      </c>
      <c r="AB1485">
        <v>3.8407332999999999E-3</v>
      </c>
      <c r="AC1485">
        <v>3.8581387999999999E-3</v>
      </c>
      <c r="AD1485">
        <v>3.9457199999999998E-3</v>
      </c>
      <c r="AE1485">
        <v>3.9732936000000003E-3</v>
      </c>
      <c r="AF1485">
        <v>3.9899065000000003E-3</v>
      </c>
      <c r="AG1485">
        <v>3.9770860000000003E-3</v>
      </c>
      <c r="AH1485">
        <v>4.0364153999999999E-3</v>
      </c>
      <c r="AI1485">
        <v>3.9888529999999997E-3</v>
      </c>
      <c r="AJ1485">
        <v>3.9925016000000001E-3</v>
      </c>
      <c r="AM1485" s="26" t="s">
        <v>5</v>
      </c>
      <c r="AN1485" s="21"/>
      <c r="AO1485" s="21">
        <f>SUM(A1514:AJ1515)/26</f>
        <v>1.7855591072281432E-3</v>
      </c>
      <c r="AP1485" s="21"/>
      <c r="AQ1485" s="21"/>
      <c r="AR1485" s="26" t="s">
        <v>5</v>
      </c>
      <c r="AS1485" s="21"/>
      <c r="AT1485" s="2">
        <f>((AO1485-AO$5)*100)/AO$5</f>
        <v>-15.930205550137611</v>
      </c>
      <c r="AZ1485" s="51"/>
      <c r="BA1485" s="51"/>
      <c r="BB1485" s="51"/>
      <c r="BC1485" s="51"/>
      <c r="BD1485" s="51"/>
      <c r="BE1485" s="51"/>
      <c r="BF1485" s="51"/>
      <c r="BG1485" s="51"/>
      <c r="BH1485" s="51"/>
      <c r="BI1485" s="51"/>
      <c r="BJ1485" s="51"/>
      <c r="BK1485" s="51"/>
      <c r="BL1485" s="51"/>
      <c r="BM1485" s="49" t="s">
        <v>54</v>
      </c>
      <c r="BN1485" s="49"/>
      <c r="BO1485" s="49"/>
      <c r="BP1485" s="49"/>
    </row>
    <row r="1486" spans="1:68" x14ac:dyDescent="0.25">
      <c r="A1486">
        <v>4.0360092999999998E-3</v>
      </c>
      <c r="B1486">
        <v>3.9058651000000002E-3</v>
      </c>
      <c r="C1486">
        <v>3.9146729999999996E-3</v>
      </c>
      <c r="D1486">
        <v>3.9164773000000003E-3</v>
      </c>
      <c r="E1486">
        <v>3.8204597999999998E-3</v>
      </c>
      <c r="F1486">
        <v>3.6743367000000001E-3</v>
      </c>
      <c r="G1486">
        <v>3.5768596000000001E-3</v>
      </c>
      <c r="H1486">
        <v>3.6981819999999999E-3</v>
      </c>
      <c r="I1486">
        <v>4.0383249999999997E-3</v>
      </c>
      <c r="J1486">
        <v>4.1494886E-3</v>
      </c>
      <c r="K1486">
        <v>4.0211270000000002E-3</v>
      </c>
      <c r="L1486">
        <v>3.7918675000000002E-3</v>
      </c>
      <c r="M1486">
        <v>3.7521582999999999E-3</v>
      </c>
      <c r="N1486">
        <v>3.6942759000000002E-3</v>
      </c>
      <c r="O1486">
        <v>3.6559896999999999E-3</v>
      </c>
      <c r="P1486">
        <v>3.5343445000000002E-3</v>
      </c>
      <c r="Q1486">
        <v>3.491568E-3</v>
      </c>
      <c r="R1486">
        <v>3.2862873999999999E-3</v>
      </c>
      <c r="S1486">
        <v>2.6617234000000001E-3</v>
      </c>
      <c r="T1486" t="s">
        <v>0</v>
      </c>
      <c r="U1486">
        <v>4.3102080000000003E-3</v>
      </c>
      <c r="V1486">
        <v>4.3121176000000001E-3</v>
      </c>
      <c r="W1486">
        <v>4.3203974999999999E-3</v>
      </c>
      <c r="X1486">
        <v>4.2244954999999997E-3</v>
      </c>
      <c r="Y1486">
        <v>4.1747420000000004E-3</v>
      </c>
      <c r="Z1486">
        <v>4.1353353000000001E-3</v>
      </c>
      <c r="AA1486">
        <v>4.0219440000000004E-3</v>
      </c>
      <c r="AB1486">
        <v>3.9447746000000001E-3</v>
      </c>
      <c r="AC1486">
        <v>3.9927030000000002E-3</v>
      </c>
      <c r="AD1486">
        <v>4.1461694E-3</v>
      </c>
      <c r="AE1486">
        <v>4.3308883999999999E-3</v>
      </c>
      <c r="AF1486">
        <v>4.2717270000000003E-3</v>
      </c>
      <c r="AG1486">
        <v>4.0224479999999996E-3</v>
      </c>
      <c r="AH1486">
        <v>3.9708507000000004E-3</v>
      </c>
      <c r="AI1486">
        <v>3.9806750000000004E-3</v>
      </c>
      <c r="AJ1486">
        <v>3.9818394000000002E-3</v>
      </c>
      <c r="AM1486" s="26" t="s">
        <v>8</v>
      </c>
      <c r="AN1486" s="21"/>
      <c r="AO1486" s="21">
        <f>SUM(A1484:AJ1485)/72</f>
        <v>2.6137252758501391E-3</v>
      </c>
      <c r="AP1486" s="21"/>
      <c r="AQ1486" s="21"/>
      <c r="AR1486" s="26" t="s">
        <v>8</v>
      </c>
      <c r="AS1486" s="21"/>
      <c r="AT1486" s="2">
        <f>((AO1486-AO$6)*100)/AO$6</f>
        <v>23.185934138740663</v>
      </c>
      <c r="BA1486" s="2"/>
      <c r="BI1486" t="s">
        <v>40</v>
      </c>
      <c r="BJ1486" t="s">
        <v>41</v>
      </c>
      <c r="BK1486" t="s">
        <v>42</v>
      </c>
      <c r="BM1486" s="49" t="s">
        <v>40</v>
      </c>
      <c r="BN1486" s="49" t="s">
        <v>41</v>
      </c>
      <c r="BO1486" s="49" t="s">
        <v>42</v>
      </c>
      <c r="BP1486" s="49"/>
    </row>
    <row r="1487" spans="1:68" x14ac:dyDescent="0.25">
      <c r="A1487">
        <v>4.1061029999999998E-3</v>
      </c>
      <c r="B1487">
        <v>4.0865214999999998E-3</v>
      </c>
      <c r="C1487">
        <v>3.8414432E-3</v>
      </c>
      <c r="D1487">
        <v>3.5304061999999999E-3</v>
      </c>
      <c r="E1487">
        <v>2.7551453000000002E-3</v>
      </c>
      <c r="F1487">
        <v>1.6922818E-3</v>
      </c>
      <c r="G1487">
        <v>1.2485941E-3</v>
      </c>
      <c r="H1487">
        <v>6.6819106000000003E-4</v>
      </c>
      <c r="I1487">
        <v>1.6857891000000001E-3</v>
      </c>
      <c r="J1487">
        <v>1.7904702E-3</v>
      </c>
      <c r="K1487">
        <v>1.7324879000000001E-3</v>
      </c>
      <c r="L1487">
        <v>1.7548546999999999E-3</v>
      </c>
      <c r="M1487">
        <v>1.8577189E-3</v>
      </c>
      <c r="N1487">
        <v>2.0702099999999998E-3</v>
      </c>
      <c r="O1487">
        <v>2.2670708000000002E-3</v>
      </c>
      <c r="P1487">
        <v>2.2442299999999998E-3</v>
      </c>
      <c r="Q1487">
        <v>2.1691201000000001E-3</v>
      </c>
      <c r="R1487">
        <v>1.6912654999999999E-3</v>
      </c>
      <c r="S1487">
        <v>9.0046495000000002E-4</v>
      </c>
      <c r="T1487" t="s">
        <v>0</v>
      </c>
      <c r="U1487">
        <v>4.3376554000000003E-3</v>
      </c>
      <c r="V1487">
        <v>4.4140469999999999E-3</v>
      </c>
      <c r="W1487">
        <v>4.4707490000000004E-3</v>
      </c>
      <c r="X1487">
        <v>4.3720243999999997E-3</v>
      </c>
      <c r="Y1487">
        <v>4.3088379999999997E-3</v>
      </c>
      <c r="Z1487">
        <v>4.1773380000000001E-3</v>
      </c>
      <c r="AA1487">
        <v>4.0723740000000001E-3</v>
      </c>
      <c r="AB1487">
        <v>4.1616648000000001E-3</v>
      </c>
      <c r="AC1487">
        <v>4.1553120000000004E-3</v>
      </c>
      <c r="AD1487">
        <v>4.0875034999999999E-3</v>
      </c>
      <c r="AE1487">
        <v>4.154835E-3</v>
      </c>
      <c r="AF1487">
        <v>4.2764096999999999E-3</v>
      </c>
      <c r="AG1487">
        <v>4.0582580000000004E-3</v>
      </c>
      <c r="AH1487">
        <v>4.0142279999999999E-3</v>
      </c>
      <c r="AI1487">
        <v>4.0202520000000002E-3</v>
      </c>
      <c r="AJ1487">
        <v>4.0359497000000003E-3</v>
      </c>
      <c r="AM1487" s="27" t="s">
        <v>11</v>
      </c>
      <c r="AN1487" s="21"/>
      <c r="AO1487" s="21">
        <f>SUM(A1509:R1513)/56</f>
        <v>1.0922988657389781E-3</v>
      </c>
      <c r="AP1487" s="21"/>
      <c r="AR1487" s="27" t="s">
        <v>11</v>
      </c>
      <c r="AS1487" s="21"/>
      <c r="AT1487" s="2">
        <f>((AO1487-AO$7)*100)/AO$7</f>
        <v>-30.623788461249944</v>
      </c>
      <c r="AZ1487" s="29" t="s">
        <v>43</v>
      </c>
      <c r="BA1487" t="s">
        <v>44</v>
      </c>
      <c r="BB1487" t="s">
        <v>45</v>
      </c>
      <c r="BC1487" t="s">
        <v>46</v>
      </c>
      <c r="BD1487" t="s">
        <v>47</v>
      </c>
      <c r="BE1487" t="s">
        <v>48</v>
      </c>
      <c r="BF1487" t="s">
        <v>49</v>
      </c>
      <c r="BG1487" t="s">
        <v>50</v>
      </c>
      <c r="BH1487" t="s">
        <v>51</v>
      </c>
      <c r="BI1487" s="36" t="s">
        <v>52</v>
      </c>
      <c r="BJ1487" s="36" t="s">
        <v>52</v>
      </c>
      <c r="BK1487" s="36" t="s">
        <v>52</v>
      </c>
      <c r="BL1487" s="47" t="s">
        <v>53</v>
      </c>
      <c r="BM1487" s="52" t="s">
        <v>52</v>
      </c>
      <c r="BN1487" s="52" t="s">
        <v>52</v>
      </c>
      <c r="BO1487" s="52" t="s">
        <v>52</v>
      </c>
      <c r="BP1487" s="52" t="s">
        <v>53</v>
      </c>
    </row>
    <row r="1488" spans="1:68" x14ac:dyDescent="0.25">
      <c r="A1488">
        <v>3.4329565000000002E-3</v>
      </c>
      <c r="B1488">
        <v>2.7495012999999998E-3</v>
      </c>
      <c r="C1488">
        <v>1.5053279E-3</v>
      </c>
      <c r="D1488">
        <v>4.8314302999999999E-4</v>
      </c>
      <c r="E1488">
        <v>1.8093046E-5</v>
      </c>
      <c r="F1488">
        <v>2.3023373999999999E-4</v>
      </c>
      <c r="G1488">
        <v>3.377042E-11</v>
      </c>
      <c r="H1488">
        <v>3.7915558000000002E-7</v>
      </c>
      <c r="I1488">
        <v>7.2307710000000006E-5</v>
      </c>
      <c r="J1488">
        <v>2.1218992000000001E-4</v>
      </c>
      <c r="K1488">
        <v>2.0153817E-5</v>
      </c>
      <c r="L1488">
        <v>4.2685400000000001E-6</v>
      </c>
      <c r="M1488">
        <v>1.3425046E-5</v>
      </c>
      <c r="N1488">
        <v>9.5296985999999994E-5</v>
      </c>
      <c r="O1488">
        <v>2.0611730000000001E-4</v>
      </c>
      <c r="P1488">
        <v>2.3074795999999999E-4</v>
      </c>
      <c r="Q1488">
        <v>2.7654835000000001E-4</v>
      </c>
      <c r="R1488">
        <v>3.5061509999999997E-5</v>
      </c>
      <c r="S1488">
        <v>1.9045719999999999E-11</v>
      </c>
      <c r="T1488" t="s">
        <v>0</v>
      </c>
      <c r="U1488">
        <v>1.7212900000000001E-3</v>
      </c>
      <c r="V1488">
        <v>1.9841251999999998E-3</v>
      </c>
      <c r="W1488">
        <v>2.4844708000000002E-3</v>
      </c>
      <c r="X1488">
        <v>2.6006890000000002E-3</v>
      </c>
      <c r="Y1488">
        <v>2.3911003999999999E-3</v>
      </c>
      <c r="Z1488">
        <v>2.4017976E-3</v>
      </c>
      <c r="AA1488">
        <v>2.4525203999999998E-3</v>
      </c>
      <c r="AB1488">
        <v>2.6431861000000001E-3</v>
      </c>
      <c r="AC1488">
        <v>3.4364882999999998E-3</v>
      </c>
      <c r="AD1488">
        <v>3.4454783999999998E-3</v>
      </c>
      <c r="AE1488">
        <v>3.2421767000000001E-3</v>
      </c>
      <c r="AF1488">
        <v>3.6897283999999999E-3</v>
      </c>
      <c r="AG1488">
        <v>3.5654394999999998E-3</v>
      </c>
      <c r="AH1488">
        <v>3.5881942999999999E-3</v>
      </c>
      <c r="AI1488">
        <v>3.7730183E-3</v>
      </c>
      <c r="AJ1488">
        <v>3.7505573E-3</v>
      </c>
      <c r="AM1488" s="27" t="s">
        <v>14</v>
      </c>
      <c r="AN1488" s="21"/>
      <c r="AO1488" s="21">
        <f>SUM(E1486:R1490)/68</f>
        <v>1.1884374762738349E-3</v>
      </c>
      <c r="AP1488" s="21"/>
      <c r="AR1488" s="27" t="s">
        <v>14</v>
      </c>
      <c r="AS1488" s="21"/>
      <c r="AT1488" s="2">
        <f>((AO1488-AO$8)*100)/AO$8</f>
        <v>-29.29104582979501</v>
      </c>
      <c r="AZ1488" s="23" t="s">
        <v>1</v>
      </c>
      <c r="BA1488" s="21">
        <f>AO1483</f>
        <v>1.405900252E-11</v>
      </c>
      <c r="BB1488" s="21">
        <f>BA1488*0.001</f>
        <v>1.405900252E-14</v>
      </c>
      <c r="BC1488" s="21">
        <f>BB1488*80.8</f>
        <v>1.135967403616E-12</v>
      </c>
      <c r="BD1488" s="21">
        <f>BC1488*12</f>
        <v>1.3631608843392E-11</v>
      </c>
      <c r="BE1488" s="21">
        <f>BD1488*1000</f>
        <v>1.3631608843392001E-8</v>
      </c>
      <c r="BF1488" s="21">
        <f>BE1488*0.000000000000000001</f>
        <v>1.3631608843392003E-26</v>
      </c>
      <c r="BG1488" s="1">
        <f>BF1488*BA$2</f>
        <v>4.7947139365304859E-12</v>
      </c>
      <c r="BH1488" s="1">
        <f>BG1488*365</f>
        <v>1.7500705868336273E-9</v>
      </c>
      <c r="BI1488" s="22">
        <f>BH1488*BD$2</f>
        <v>1.0352776365586317E-8</v>
      </c>
      <c r="BJ1488" s="22">
        <f>BH1488*BD$3</f>
        <v>2.0705552731172634E-8</v>
      </c>
      <c r="BK1488" s="22">
        <f>BH1488*BD$4</f>
        <v>6.2116658193517902E-8</v>
      </c>
      <c r="BL1488" s="48">
        <f>AVERAGE(BI1488:BK1488)</f>
        <v>3.1058329096758951E-8</v>
      </c>
      <c r="BM1488" s="50">
        <f>BI1488-BI$8</f>
        <v>-1.2548751043843099E-8</v>
      </c>
      <c r="BN1488" s="50">
        <f>BJ1488-BJ$8</f>
        <v>-2.5097502087686198E-8</v>
      </c>
      <c r="BO1488" s="50">
        <f>BK1488-BK$8</f>
        <v>-7.5292506263058608E-8</v>
      </c>
      <c r="BP1488" s="50">
        <f>BL1488-BL$8</f>
        <v>-3.7646253131529304E-8</v>
      </c>
    </row>
    <row r="1489" spans="1:68" x14ac:dyDescent="0.25">
      <c r="A1489">
        <v>9.8401700000000001E-4</v>
      </c>
      <c r="B1489">
        <v>7.8773155000000004E-5</v>
      </c>
      <c r="C1489">
        <v>1.1987848000000001E-11</v>
      </c>
      <c r="D1489">
        <v>7.9709510000000007E-12</v>
      </c>
      <c r="E1489" t="s">
        <v>0</v>
      </c>
      <c r="F1489">
        <v>1.2744977999999999E-3</v>
      </c>
      <c r="G1489">
        <v>2.7104784999999998E-11</v>
      </c>
      <c r="H1489">
        <v>1.13341E-11</v>
      </c>
      <c r="I1489">
        <v>1.2841537E-11</v>
      </c>
      <c r="J1489">
        <v>1.3501492999999999E-11</v>
      </c>
      <c r="K1489">
        <v>1.2117819999999999E-11</v>
      </c>
      <c r="L1489">
        <v>9.5857609999999999E-12</v>
      </c>
      <c r="M1489">
        <v>6.7449239999999998E-12</v>
      </c>
      <c r="N1489">
        <v>7.2726915999999999E-12</v>
      </c>
      <c r="O1489">
        <v>8.0382820000000007E-12</v>
      </c>
      <c r="P1489">
        <v>8.4858069999999992E-12</v>
      </c>
      <c r="Q1489">
        <v>7.9743840000000001E-12</v>
      </c>
      <c r="R1489">
        <v>4.9927605000000001E-12</v>
      </c>
      <c r="S1489">
        <v>3.3140073E-12</v>
      </c>
      <c r="T1489" t="s">
        <v>0</v>
      </c>
      <c r="U1489">
        <v>1.7695530000000001E-3</v>
      </c>
      <c r="V1489">
        <v>8.5121109999999997E-4</v>
      </c>
      <c r="W1489">
        <v>8.0928776999999996E-4</v>
      </c>
      <c r="X1489">
        <v>8.8391920000000001E-4</v>
      </c>
      <c r="Y1489">
        <v>7.8220359999999997E-4</v>
      </c>
      <c r="Z1489">
        <v>6.0273450000000001E-4</v>
      </c>
      <c r="AA1489">
        <v>4.6572927000000002E-4</v>
      </c>
      <c r="AB1489">
        <v>8.4312470000000002E-4</v>
      </c>
      <c r="AC1489">
        <v>3.6622118000000001E-3</v>
      </c>
      <c r="AD1489">
        <v>8.0081E-4</v>
      </c>
      <c r="AE1489">
        <v>3.6793389999999999E-9</v>
      </c>
      <c r="AF1489">
        <v>4.1036797E-4</v>
      </c>
      <c r="AG1489">
        <v>1.4031276999999999E-3</v>
      </c>
      <c r="AH1489">
        <v>1.8209026999999999E-3</v>
      </c>
      <c r="AI1489">
        <v>2.1398512E-3</v>
      </c>
      <c r="AJ1489">
        <v>1.7594156000000001E-3</v>
      </c>
      <c r="AM1489" s="30" t="s">
        <v>17</v>
      </c>
      <c r="AN1489" s="21"/>
      <c r="AO1489" s="21">
        <f>SUM(S1509:Z1513)/35</f>
        <v>1.7232211576609202E-3</v>
      </c>
      <c r="AP1489" s="21"/>
      <c r="AR1489" s="30" t="s">
        <v>17</v>
      </c>
      <c r="AS1489" s="21"/>
      <c r="AT1489" s="2">
        <f>((AO1489-AO$9)*100)/AO$9</f>
        <v>-39.297685603406194</v>
      </c>
      <c r="AZ1489" s="23" t="s">
        <v>2</v>
      </c>
      <c r="BA1489" s="21">
        <f t="shared" ref="BA1489:BA1500" si="606">AO1484</f>
        <v>6.0953225794117661E-11</v>
      </c>
      <c r="BB1489" s="21">
        <f t="shared" ref="BB1489:BB1501" si="607">BA1489*0.001</f>
        <v>6.0953225794117661E-14</v>
      </c>
      <c r="BC1489" s="21">
        <f t="shared" ref="BC1489:BC1501" si="608">BB1489*80.8</f>
        <v>4.9250206441647068E-12</v>
      </c>
      <c r="BD1489" s="21">
        <f t="shared" ref="BD1489:BD1501" si="609">BC1489*12</f>
        <v>5.9100247729976475E-11</v>
      </c>
      <c r="BE1489" s="21">
        <f t="shared" ref="BE1489:BE1501" si="610">BD1489*1000</f>
        <v>5.9100247729976477E-8</v>
      </c>
      <c r="BF1489" s="21">
        <f t="shared" ref="BF1489:BF1501" si="611">BE1489*0.000000000000000001</f>
        <v>5.9100247729976485E-26</v>
      </c>
      <c r="BG1489" s="1">
        <f>BF1489*BA$2</f>
        <v>2.078762563530328E-11</v>
      </c>
      <c r="BH1489" s="1">
        <f t="shared" ref="BH1489:BH1500" si="612">BG1489*365</f>
        <v>7.5874833568856977E-9</v>
      </c>
      <c r="BI1489" s="22">
        <f t="shared" ref="BI1489" si="613">BH1489*BD$2</f>
        <v>4.4884771484313499E-8</v>
      </c>
      <c r="BJ1489" s="22">
        <f t="shared" ref="BJ1489:BJ1501" si="614">BH1489*BD$3</f>
        <v>8.9769542968626997E-8</v>
      </c>
      <c r="BK1489" s="22">
        <f t="shared" ref="BK1489:BK1501" si="615">BH1489*BD$4</f>
        <v>2.69308628905881E-7</v>
      </c>
      <c r="BL1489" s="48">
        <f t="shared" ref="BL1489" si="616">AVERAGE(BI1489:BK1489)</f>
        <v>1.346543144529405E-7</v>
      </c>
      <c r="BM1489" s="50">
        <f>BI1489-BI$9</f>
        <v>4.962521002471661E-9</v>
      </c>
      <c r="BN1489" s="50">
        <f>BJ1489-BJ$9</f>
        <v>9.925042004943322E-9</v>
      </c>
      <c r="BO1489" s="50">
        <f>BK1489-BK$9</f>
        <v>2.9775126014829953E-8</v>
      </c>
      <c r="BP1489" s="50">
        <f>BL1489-BL$9</f>
        <v>1.4887563007414976E-8</v>
      </c>
    </row>
    <row r="1490" spans="1:68" x14ac:dyDescent="0.25">
      <c r="A1490">
        <v>6.8533963000000001E-12</v>
      </c>
      <c r="B1490">
        <v>3.8919951999999996E-12</v>
      </c>
      <c r="C1490">
        <v>1.629834E-12</v>
      </c>
      <c r="D1490" t="s">
        <v>0</v>
      </c>
      <c r="E1490" t="s">
        <v>0</v>
      </c>
      <c r="F1490">
        <v>3.1172787000000003E-4</v>
      </c>
      <c r="G1490">
        <v>3.0072411999999999E-12</v>
      </c>
      <c r="H1490">
        <v>1.9507149999999999E-12</v>
      </c>
      <c r="I1490">
        <v>1.4274002000000001E-12</v>
      </c>
      <c r="J1490">
        <v>7.8178420000000003E-13</v>
      </c>
      <c r="K1490">
        <v>3.3510596999999998E-13</v>
      </c>
      <c r="L1490">
        <v>2.153484E-13</v>
      </c>
      <c r="M1490">
        <v>5.0432775000000005E-13</v>
      </c>
      <c r="N1490">
        <v>7.3857943999999997E-13</v>
      </c>
      <c r="O1490">
        <v>8.3887936999999996E-13</v>
      </c>
      <c r="P1490">
        <v>8.9336605999999999E-13</v>
      </c>
      <c r="Q1490">
        <v>6.9723520000000002E-13</v>
      </c>
      <c r="R1490">
        <v>8.8597245000000001E-13</v>
      </c>
      <c r="S1490">
        <v>1.6034581E-12</v>
      </c>
      <c r="T1490" t="s">
        <v>0</v>
      </c>
      <c r="U1490" t="s">
        <v>0</v>
      </c>
      <c r="V1490">
        <v>9.7384440000000001E-12</v>
      </c>
      <c r="W1490">
        <v>9.4679760000000003E-12</v>
      </c>
      <c r="X1490">
        <v>1.1452103000000001E-11</v>
      </c>
      <c r="Y1490">
        <v>1.3328024000000001E-11</v>
      </c>
      <c r="Z1490">
        <v>6.6045599999999999E-12</v>
      </c>
      <c r="AA1490">
        <v>2.7585113000000001E-12</v>
      </c>
      <c r="AB1490">
        <v>1.3147278E-11</v>
      </c>
      <c r="AC1490" t="s">
        <v>0</v>
      </c>
      <c r="AD1490">
        <v>2.8630237E-11</v>
      </c>
      <c r="AE1490">
        <v>5.0810629999999999E-12</v>
      </c>
      <c r="AF1490">
        <v>1.8010101000000001E-12</v>
      </c>
      <c r="AG1490">
        <v>8.8222990000000001E-13</v>
      </c>
      <c r="AH1490">
        <v>3.2433613E-12</v>
      </c>
      <c r="AI1490">
        <v>6.1742654999999999E-12</v>
      </c>
      <c r="AJ1490">
        <v>4.9896670000000004E-12</v>
      </c>
      <c r="AM1490" s="30" t="s">
        <v>19</v>
      </c>
      <c r="AN1490" s="21"/>
      <c r="AO1490" s="21">
        <f>SUM(S1486:AB1490)/44</f>
        <v>2.2047235495559121E-3</v>
      </c>
      <c r="AP1490" s="21"/>
      <c r="AR1490" s="30" t="s">
        <v>19</v>
      </c>
      <c r="AS1490" s="21"/>
      <c r="AT1490" s="2">
        <f>((AO1490-AO$10)*100)/AO$10</f>
        <v>-16.699554073645849</v>
      </c>
      <c r="AZ1490" s="26" t="s">
        <v>5</v>
      </c>
      <c r="BA1490" s="21">
        <f t="shared" si="606"/>
        <v>1.7855591072281432E-3</v>
      </c>
      <c r="BB1490" s="21">
        <f t="shared" si="607"/>
        <v>1.7855591072281431E-6</v>
      </c>
      <c r="BC1490" s="21">
        <f t="shared" si="608"/>
        <v>1.4427317586403397E-4</v>
      </c>
      <c r="BD1490" s="21">
        <f t="shared" si="609"/>
        <v>1.7312781103684077E-3</v>
      </c>
      <c r="BE1490" s="21">
        <f t="shared" si="610"/>
        <v>1.7312781103684076</v>
      </c>
      <c r="BF1490" s="21">
        <f t="shared" si="611"/>
        <v>1.7312781103684077E-18</v>
      </c>
      <c r="BG1490" s="1">
        <f>BF1490*BA$2</f>
        <v>6.0895110615043191E-4</v>
      </c>
      <c r="BH1490" s="1">
        <f t="shared" si="612"/>
        <v>0.22226715374490766</v>
      </c>
      <c r="BI1490" s="22">
        <f>BH1490*BD$2</f>
        <v>1.3148510428369227</v>
      </c>
      <c r="BJ1490" s="22">
        <f t="shared" si="614"/>
        <v>2.6297020856738453</v>
      </c>
      <c r="BK1490" s="22">
        <f t="shared" si="615"/>
        <v>7.8891062570215365</v>
      </c>
      <c r="BL1490" s="48">
        <f>AVERAGE(BI1490:BK1490)</f>
        <v>3.9445531285107678</v>
      </c>
      <c r="BM1490" s="50">
        <f>BI1490-BI$10</f>
        <v>-0.24914831203371945</v>
      </c>
      <c r="BN1490" s="50">
        <f>BJ1490-BJ$10</f>
        <v>-0.49829662406743891</v>
      </c>
      <c r="BO1490" s="50">
        <f>BK1490-BK$10</f>
        <v>-1.4948898722023163</v>
      </c>
      <c r="BP1490" s="50">
        <f>BL1490-BL$10</f>
        <v>-0.74744493610115859</v>
      </c>
    </row>
    <row r="1491" spans="1:68" x14ac:dyDescent="0.25">
      <c r="A1491">
        <v>2.6012068000000002E-12</v>
      </c>
      <c r="B1491">
        <v>2.4463578E-12</v>
      </c>
      <c r="C1491" t="s">
        <v>0</v>
      </c>
      <c r="D1491" t="s">
        <v>0</v>
      </c>
      <c r="E1491" t="s">
        <v>0</v>
      </c>
      <c r="F1491">
        <v>2.1110193E-11</v>
      </c>
      <c r="G1491">
        <v>2.6616390999999998E-12</v>
      </c>
      <c r="H1491">
        <v>1.9226544999999999E-12</v>
      </c>
      <c r="I1491">
        <v>1.4276998E-12</v>
      </c>
      <c r="J1491">
        <v>8.5372930000000004E-13</v>
      </c>
      <c r="K1491">
        <v>6.3417320000000004E-13</v>
      </c>
      <c r="L1491">
        <v>4.0693276000000002E-13</v>
      </c>
      <c r="M1491">
        <v>3.1804139999999998E-13</v>
      </c>
      <c r="N1491">
        <v>2.8908812000000002E-13</v>
      </c>
      <c r="O1491">
        <v>2.6586059999999998E-13</v>
      </c>
      <c r="P1491">
        <v>2.6991603E-13</v>
      </c>
      <c r="Q1491">
        <v>3.2937633999999998E-13</v>
      </c>
      <c r="R1491">
        <v>6.5170584999999998E-13</v>
      </c>
      <c r="S1491">
        <v>9.5050649999999995E-13</v>
      </c>
      <c r="T1491" t="s">
        <v>0</v>
      </c>
      <c r="U1491" t="s">
        <v>0</v>
      </c>
      <c r="V1491">
        <v>5.4529770000000001E-11</v>
      </c>
      <c r="W1491">
        <v>6.4776903000000002E-12</v>
      </c>
      <c r="X1491">
        <v>8.6284360000000005E-13</v>
      </c>
      <c r="Y1491">
        <v>5.3935643000000004E-13</v>
      </c>
      <c r="Z1491">
        <v>5.4414474999999996E-13</v>
      </c>
      <c r="AA1491">
        <v>3.348462E-12</v>
      </c>
      <c r="AB1491">
        <v>1.2790297E-11</v>
      </c>
      <c r="AC1491" t="s">
        <v>0</v>
      </c>
      <c r="AD1491">
        <v>2.0024331000000002E-11</v>
      </c>
      <c r="AE1491">
        <v>8.3389909999999996E-12</v>
      </c>
      <c r="AF1491">
        <v>3.5985986E-12</v>
      </c>
      <c r="AG1491">
        <v>2.3990363000000001E-12</v>
      </c>
      <c r="AH1491">
        <v>2.1304586000000002E-12</v>
      </c>
      <c r="AI1491">
        <v>2.2185548E-12</v>
      </c>
      <c r="AJ1491">
        <v>1.9407116999999999E-12</v>
      </c>
      <c r="AM1491" s="28" t="s">
        <v>22</v>
      </c>
      <c r="AN1491" s="21"/>
      <c r="AO1491" s="1">
        <f>(SUM(B1500:O1508)+SUM(P1500:R1504))/140</f>
        <v>2.3406474172766219E-5</v>
      </c>
      <c r="AP1491" s="21"/>
      <c r="AR1491" s="28" t="s">
        <v>22</v>
      </c>
      <c r="AS1491" s="21"/>
      <c r="AT1491" s="2">
        <f>((AO1491-AO$11)*100)/AO$11</f>
        <v>-56.98738608273549</v>
      </c>
      <c r="AU1491">
        <f>SUM(AT1491:AT1494)/4</f>
        <v>-69.055318956837866</v>
      </c>
      <c r="AZ1491" s="26" t="s">
        <v>8</v>
      </c>
      <c r="BA1491" s="21">
        <f t="shared" si="606"/>
        <v>2.6137252758501391E-3</v>
      </c>
      <c r="BB1491" s="21">
        <f t="shared" si="607"/>
        <v>2.613725275850139E-6</v>
      </c>
      <c r="BC1491" s="21">
        <f t="shared" si="608"/>
        <v>2.1118900228869121E-4</v>
      </c>
      <c r="BD1491" s="21">
        <f t="shared" si="609"/>
        <v>2.5342680274642944E-3</v>
      </c>
      <c r="BE1491" s="21">
        <f t="shared" si="610"/>
        <v>2.5342680274642944</v>
      </c>
      <c r="BF1491" s="21">
        <f t="shared" si="611"/>
        <v>2.5342680274642944E-18</v>
      </c>
      <c r="BG1491" s="1">
        <f t="shared" ref="BG1491:BG1498" si="617">BF1491*BA$2</f>
        <v>8.9139076464015354E-4</v>
      </c>
      <c r="BH1491" s="1">
        <f t="shared" si="612"/>
        <v>0.32535762909365606</v>
      </c>
      <c r="BI1491" s="22">
        <f>BH1491*BD$2</f>
        <v>1.9246965226347288</v>
      </c>
      <c r="BJ1491" s="22">
        <f t="shared" si="614"/>
        <v>3.8493930452694576</v>
      </c>
      <c r="BK1491" s="22">
        <f t="shared" si="615"/>
        <v>11.548179135808372</v>
      </c>
      <c r="BL1491" s="48">
        <f t="shared" ref="BL1491:BL1500" si="618">AVERAGE(BI1491:BK1491)</f>
        <v>5.7740895679041868</v>
      </c>
      <c r="BM1491" s="50">
        <f>BI1491-BI$11</f>
        <v>0.36226446731013251</v>
      </c>
      <c r="BN1491" s="50">
        <f>BJ1491-BJ$11</f>
        <v>0.72452893462026502</v>
      </c>
      <c r="BO1491" s="50">
        <f>BK1491-BK$11</f>
        <v>2.1735868038607933</v>
      </c>
      <c r="BP1491" s="50">
        <f>BL1491-BL$11</f>
        <v>1.0867934019303975</v>
      </c>
    </row>
    <row r="1492" spans="1:68" x14ac:dyDescent="0.25">
      <c r="A1492">
        <v>1.5270373E-12</v>
      </c>
      <c r="B1492">
        <v>1.1467747999999999E-12</v>
      </c>
      <c r="C1492" t="s">
        <v>0</v>
      </c>
      <c r="D1492" t="s">
        <v>0</v>
      </c>
      <c r="E1492" t="s">
        <v>0</v>
      </c>
      <c r="F1492">
        <v>2.4439383000000001E-11</v>
      </c>
      <c r="G1492">
        <v>1.6007578000000001E-12</v>
      </c>
      <c r="H1492">
        <v>8.3009164000000001E-13</v>
      </c>
      <c r="I1492">
        <v>7.1238995000000003E-13</v>
      </c>
      <c r="J1492">
        <v>5.5012679999999997E-13</v>
      </c>
      <c r="K1492">
        <v>5.1067040000000001E-13</v>
      </c>
      <c r="L1492">
        <v>3.7885199999999999E-13</v>
      </c>
      <c r="M1492">
        <v>3.1885052000000001E-13</v>
      </c>
      <c r="N1492">
        <v>2.9205966999999999E-13</v>
      </c>
      <c r="O1492">
        <v>3.1557346999999998E-13</v>
      </c>
      <c r="P1492">
        <v>3.7468411999999999E-13</v>
      </c>
      <c r="Q1492">
        <v>4.8857140000000001E-13</v>
      </c>
      <c r="R1492">
        <v>6.0163933999999999E-13</v>
      </c>
      <c r="S1492">
        <v>5.9865193000000002E-13</v>
      </c>
      <c r="T1492" t="s">
        <v>0</v>
      </c>
      <c r="U1492" t="s">
        <v>0</v>
      </c>
      <c r="V1492">
        <v>4.8791055000000001E-4</v>
      </c>
      <c r="W1492">
        <v>6.6136814000000001E-12</v>
      </c>
      <c r="X1492">
        <v>8.2514459999999999E-13</v>
      </c>
      <c r="Y1492">
        <v>8.3112006000000001E-13</v>
      </c>
      <c r="Z1492">
        <v>1.5446731000000001E-12</v>
      </c>
      <c r="AA1492">
        <v>5.059218E-12</v>
      </c>
      <c r="AB1492">
        <v>1.4538782E-11</v>
      </c>
      <c r="AC1492" t="s">
        <v>0</v>
      </c>
      <c r="AD1492">
        <v>3.6724197000000003E-11</v>
      </c>
      <c r="AE1492">
        <v>9.3153709999999999E-12</v>
      </c>
      <c r="AF1492">
        <v>2.6983265999999999E-12</v>
      </c>
      <c r="AG1492">
        <v>2.2033386000000002E-12</v>
      </c>
      <c r="AH1492">
        <v>2.0984974000000001E-12</v>
      </c>
      <c r="AI1492">
        <v>2.1341297000000001E-12</v>
      </c>
      <c r="AJ1492">
        <v>1.8928665000000002E-12</v>
      </c>
      <c r="AM1492" s="28" t="s">
        <v>25</v>
      </c>
      <c r="AN1492" s="21"/>
      <c r="AO1492" s="21">
        <f>SUM(E1491:R1499)/126</f>
        <v>2.9828878539055948E-6</v>
      </c>
      <c r="AP1492" s="21"/>
      <c r="AR1492" s="28" t="s">
        <v>25</v>
      </c>
      <c r="AS1492" s="21"/>
      <c r="AT1492" s="2">
        <f>((AO1492-AO$12)*100)/AO$12</f>
        <v>-91.676482633729748</v>
      </c>
      <c r="AZ1492" s="27" t="s">
        <v>11</v>
      </c>
      <c r="BA1492" s="21">
        <f t="shared" si="606"/>
        <v>1.0922988657389781E-3</v>
      </c>
      <c r="BB1492" s="21">
        <f t="shared" si="607"/>
        <v>1.0922988657389781E-6</v>
      </c>
      <c r="BC1492" s="21">
        <f t="shared" si="608"/>
        <v>8.8257748351709437E-5</v>
      </c>
      <c r="BD1492" s="21">
        <f t="shared" si="609"/>
        <v>1.0590929802205132E-3</v>
      </c>
      <c r="BE1492" s="21">
        <f t="shared" si="610"/>
        <v>1.0590929802205133</v>
      </c>
      <c r="BF1492" s="21">
        <f t="shared" si="611"/>
        <v>1.0590929802205134E-18</v>
      </c>
      <c r="BG1492" s="1">
        <f t="shared" si="617"/>
        <v>3.7252006939786228E-4</v>
      </c>
      <c r="BH1492" s="1">
        <f t="shared" si="612"/>
        <v>0.13596982533021973</v>
      </c>
      <c r="BI1492" s="22">
        <f t="shared" ref="BI1492:BI1501" si="619">BH1492*BD$2</f>
        <v>0.80434766728950235</v>
      </c>
      <c r="BJ1492" s="22">
        <f t="shared" si="614"/>
        <v>1.6086953345790047</v>
      </c>
      <c r="BK1492" s="22">
        <f t="shared" si="615"/>
        <v>4.8260860037370144</v>
      </c>
      <c r="BL1492" s="48">
        <f t="shared" si="618"/>
        <v>2.4130430018685072</v>
      </c>
      <c r="BM1492" s="50">
        <f>BI1492-BI$12</f>
        <v>-0.35505214634868432</v>
      </c>
      <c r="BN1492" s="50">
        <f>BJ1492-BJ$12</f>
        <v>-0.71010429269736863</v>
      </c>
      <c r="BO1492" s="50">
        <f>BK1492-BK$12</f>
        <v>-2.1303128780921057</v>
      </c>
      <c r="BP1492" s="50">
        <f>BL1492-BL$12</f>
        <v>-1.0651564390460528</v>
      </c>
    </row>
    <row r="1493" spans="1:68" x14ac:dyDescent="0.25">
      <c r="A1493">
        <v>1.5395903999999999E-12</v>
      </c>
      <c r="B1493">
        <v>8.5733529999999997E-13</v>
      </c>
      <c r="C1493" t="s">
        <v>0</v>
      </c>
      <c r="D1493" t="s">
        <v>0</v>
      </c>
      <c r="E1493" t="s">
        <v>0</v>
      </c>
      <c r="F1493">
        <v>8.6397949999999999E-12</v>
      </c>
      <c r="G1493">
        <v>1.044897E-12</v>
      </c>
      <c r="H1493">
        <v>5.6229000000000002E-13</v>
      </c>
      <c r="I1493">
        <v>3.0908342999999998E-13</v>
      </c>
      <c r="J1493">
        <v>2.6901820000000002E-13</v>
      </c>
      <c r="K1493">
        <v>3.4123525999999999E-13</v>
      </c>
      <c r="L1493">
        <v>3.0491676000000001E-13</v>
      </c>
      <c r="M1493">
        <v>2.7644195999999998E-13</v>
      </c>
      <c r="N1493">
        <v>3.0172742E-13</v>
      </c>
      <c r="O1493">
        <v>4.0477205000000002E-13</v>
      </c>
      <c r="P1493">
        <v>4.9455210000000005E-13</v>
      </c>
      <c r="Q1493">
        <v>5.9121993999999996E-13</v>
      </c>
      <c r="R1493">
        <v>6.5985489999999996E-13</v>
      </c>
      <c r="S1493">
        <v>3.8402186000000001E-13</v>
      </c>
      <c r="T1493" t="s">
        <v>0</v>
      </c>
      <c r="U1493" t="s">
        <v>0</v>
      </c>
      <c r="V1493" t="s">
        <v>0</v>
      </c>
      <c r="W1493">
        <v>2.6704168E-12</v>
      </c>
      <c r="X1493">
        <v>1.1548321E-12</v>
      </c>
      <c r="Y1493">
        <v>1.0577325E-12</v>
      </c>
      <c r="Z1493">
        <v>1.77202E-12</v>
      </c>
      <c r="AA1493">
        <v>2.8867550000000001E-12</v>
      </c>
      <c r="AB1493" t="s">
        <v>0</v>
      </c>
      <c r="AC1493" t="s">
        <v>0</v>
      </c>
      <c r="AD1493">
        <v>5.8151095000000003E-4</v>
      </c>
      <c r="AE1493">
        <v>1.0837947000000001E-11</v>
      </c>
      <c r="AF1493">
        <v>2.8666426999999999E-12</v>
      </c>
      <c r="AG1493">
        <v>2.2498775999999999E-12</v>
      </c>
      <c r="AH1493">
        <v>2.3804565000000001E-12</v>
      </c>
      <c r="AI1493">
        <v>2.550518E-12</v>
      </c>
      <c r="AJ1493">
        <v>2.3162460000000001E-12</v>
      </c>
      <c r="AM1493" s="35" t="s">
        <v>27</v>
      </c>
      <c r="AN1493" s="21"/>
      <c r="AO1493" s="21">
        <f>(SUM(S1500:AB1508)+SUM(P1505:R1508))/67</f>
        <v>1.2685098997576785E-5</v>
      </c>
      <c r="AP1493" s="21"/>
      <c r="AR1493" s="35" t="s">
        <v>27</v>
      </c>
      <c r="AS1493" s="21"/>
      <c r="AT1493" s="2">
        <f>((AO1493-AO$13)*100)/AO$13</f>
        <v>-55.415368535250458</v>
      </c>
      <c r="AZ1493" s="27" t="s">
        <v>14</v>
      </c>
      <c r="BA1493" s="21">
        <f t="shared" si="606"/>
        <v>1.1884374762738349E-3</v>
      </c>
      <c r="BB1493" s="21">
        <f t="shared" si="607"/>
        <v>1.1884374762738349E-6</v>
      </c>
      <c r="BC1493" s="21">
        <f t="shared" si="608"/>
        <v>9.6025748082925849E-5</v>
      </c>
      <c r="BD1493" s="21">
        <f t="shared" si="609"/>
        <v>1.1523089769951101E-3</v>
      </c>
      <c r="BE1493" s="21">
        <f t="shared" si="610"/>
        <v>1.15230897699511</v>
      </c>
      <c r="BF1493" s="21">
        <f t="shared" si="611"/>
        <v>1.1523089769951101E-18</v>
      </c>
      <c r="BG1493" s="1">
        <f t="shared" si="617"/>
        <v>4.0530739802337504E-4</v>
      </c>
      <c r="BH1493" s="1">
        <f t="shared" si="612"/>
        <v>0.14793720027853188</v>
      </c>
      <c r="BI1493" s="22">
        <f t="shared" si="619"/>
        <v>0.87514227263576894</v>
      </c>
      <c r="BJ1493" s="22">
        <f t="shared" si="614"/>
        <v>1.7502845452715379</v>
      </c>
      <c r="BK1493" s="22">
        <f t="shared" si="615"/>
        <v>5.2508536358146136</v>
      </c>
      <c r="BL1493" s="48">
        <f t="shared" si="618"/>
        <v>2.6254268179073068</v>
      </c>
      <c r="BM1493" s="50">
        <f>BI1493-BI$13</f>
        <v>-0.36252597307070311</v>
      </c>
      <c r="BN1493" s="50">
        <f>BJ1493-BJ$13</f>
        <v>-0.72505194614140622</v>
      </c>
      <c r="BO1493" s="50">
        <f>BK1493-BK$13</f>
        <v>-2.1751558384242182</v>
      </c>
      <c r="BP1493" s="50">
        <f>BL1493-BL$13</f>
        <v>-1.0875779192121091</v>
      </c>
    </row>
    <row r="1494" spans="1:68" x14ac:dyDescent="0.25">
      <c r="A1494">
        <v>3.0681278000000001E-12</v>
      </c>
      <c r="B1494">
        <v>9.0342214000000005E-13</v>
      </c>
      <c r="C1494" t="s">
        <v>0</v>
      </c>
      <c r="D1494" t="s">
        <v>0</v>
      </c>
      <c r="E1494">
        <v>1.9316872999999999E-11</v>
      </c>
      <c r="F1494">
        <v>1.0069848E-11</v>
      </c>
      <c r="G1494">
        <v>1.0587299E-12</v>
      </c>
      <c r="H1494">
        <v>3.8527926999999999E-13</v>
      </c>
      <c r="I1494">
        <v>1.5484656999999999E-13</v>
      </c>
      <c r="J1494">
        <v>1.9204973000000001E-13</v>
      </c>
      <c r="K1494">
        <v>1.3965508000000001E-13</v>
      </c>
      <c r="L1494">
        <v>1.5148357999999999E-13</v>
      </c>
      <c r="M1494">
        <v>2.7913698000000002E-13</v>
      </c>
      <c r="N1494">
        <v>3.7675073999999998E-13</v>
      </c>
      <c r="O1494">
        <v>5.2357195999999996E-13</v>
      </c>
      <c r="P1494">
        <v>6.6345380000000004E-13</v>
      </c>
      <c r="Q1494">
        <v>7.7329400000000002E-13</v>
      </c>
      <c r="R1494">
        <v>1.3124359000000001E-12</v>
      </c>
      <c r="S1494">
        <v>5.0876899999999999E-13</v>
      </c>
      <c r="T1494" t="s">
        <v>0</v>
      </c>
      <c r="U1494" t="s">
        <v>0</v>
      </c>
      <c r="V1494" t="s">
        <v>0</v>
      </c>
      <c r="W1494">
        <v>3.116878E-12</v>
      </c>
      <c r="X1494">
        <v>1.8763159999999999E-12</v>
      </c>
      <c r="Y1494">
        <v>1.7657819999999999E-12</v>
      </c>
      <c r="Z1494">
        <v>2.3412943000000001E-12</v>
      </c>
      <c r="AA1494">
        <v>5.4215595000000003E-12</v>
      </c>
      <c r="AB1494" t="s">
        <v>0</v>
      </c>
      <c r="AC1494" t="s">
        <v>0</v>
      </c>
      <c r="AD1494" t="s">
        <v>0</v>
      </c>
      <c r="AE1494">
        <v>2.5390731000000002E-12</v>
      </c>
      <c r="AF1494">
        <v>3.3555654000000002E-12</v>
      </c>
      <c r="AG1494">
        <v>2.7956318000000001E-12</v>
      </c>
      <c r="AH1494">
        <v>3.3665998000000001E-12</v>
      </c>
      <c r="AI1494">
        <v>4.1988030000000004E-12</v>
      </c>
      <c r="AJ1494">
        <v>4.2880420000000003E-12</v>
      </c>
      <c r="AM1494" s="35" t="s">
        <v>28</v>
      </c>
      <c r="AN1494" s="21"/>
      <c r="AO1494" s="21">
        <f>SUM(S1491:AB1499)/54</f>
        <v>6.6343573992744514E-5</v>
      </c>
      <c r="AP1494" s="2"/>
      <c r="AR1494" s="35" t="s">
        <v>28</v>
      </c>
      <c r="AS1494" s="21"/>
      <c r="AT1494" s="2">
        <f>((AO1494-AO$14)*100)/AO$14</f>
        <v>-72.14203857563578</v>
      </c>
      <c r="AZ1494" s="30" t="s">
        <v>17</v>
      </c>
      <c r="BA1494" s="21">
        <f t="shared" si="606"/>
        <v>1.7232211576609202E-3</v>
      </c>
      <c r="BB1494" s="21">
        <f t="shared" si="607"/>
        <v>1.7232211576609202E-6</v>
      </c>
      <c r="BC1494" s="21">
        <f t="shared" si="608"/>
        <v>1.3923626953900236E-4</v>
      </c>
      <c r="BD1494" s="21">
        <f t="shared" si="609"/>
        <v>1.6708352344680282E-3</v>
      </c>
      <c r="BE1494" s="21">
        <f t="shared" si="610"/>
        <v>1.6708352344680282</v>
      </c>
      <c r="BF1494" s="21">
        <f t="shared" si="611"/>
        <v>1.6708352344680282E-18</v>
      </c>
      <c r="BG1494" s="1">
        <f t="shared" si="617"/>
        <v>5.8769123119561191E-4</v>
      </c>
      <c r="BH1494" s="1">
        <f t="shared" si="612"/>
        <v>0.21450729938639834</v>
      </c>
      <c r="BI1494" s="22">
        <f t="shared" si="619"/>
        <v>1.2689465876637644</v>
      </c>
      <c r="BJ1494" s="22">
        <f t="shared" si="614"/>
        <v>2.5378931753275289</v>
      </c>
      <c r="BK1494" s="22">
        <f t="shared" si="615"/>
        <v>7.6136795259825867</v>
      </c>
      <c r="BL1494" s="48">
        <f t="shared" si="618"/>
        <v>3.8068397629912933</v>
      </c>
      <c r="BM1494" s="50">
        <f>BI1494-BI$14</f>
        <v>-0.82149526826482777</v>
      </c>
      <c r="BN1494" s="50">
        <f>BJ1494-BJ$14</f>
        <v>-1.6429905365296555</v>
      </c>
      <c r="BO1494" s="50">
        <f>BK1494-BK$14</f>
        <v>-4.9289716095889666</v>
      </c>
      <c r="BP1494" s="50">
        <f>BL1494-BL$14</f>
        <v>-2.4644858047944833</v>
      </c>
    </row>
    <row r="1495" spans="1:68" x14ac:dyDescent="0.25">
      <c r="A1495">
        <v>5.6131970000000002E-12</v>
      </c>
      <c r="B1495">
        <v>1.9756395E-12</v>
      </c>
      <c r="C1495" t="s">
        <v>0</v>
      </c>
      <c r="D1495" t="s">
        <v>0</v>
      </c>
      <c r="E1495">
        <v>6.6305346999999999E-12</v>
      </c>
      <c r="F1495">
        <v>2.7429337E-12</v>
      </c>
      <c r="G1495">
        <v>8.3638409999999996E-13</v>
      </c>
      <c r="H1495">
        <v>2.1428915999999999E-13</v>
      </c>
      <c r="I1495">
        <v>1.4983595000000001E-13</v>
      </c>
      <c r="J1495">
        <v>8.7392229999999997E-14</v>
      </c>
      <c r="K1495">
        <v>1.0144502E-13</v>
      </c>
      <c r="L1495">
        <v>1.9390296999999999E-13</v>
      </c>
      <c r="M1495">
        <v>3.3846316999999998E-13</v>
      </c>
      <c r="N1495">
        <v>5.0368394999999999E-13</v>
      </c>
      <c r="O1495">
        <v>7.1421493E-13</v>
      </c>
      <c r="P1495">
        <v>9.4434500000000005E-13</v>
      </c>
      <c r="Q1495">
        <v>1.2156194000000001E-12</v>
      </c>
      <c r="R1495">
        <v>2.9879399999999999E-12</v>
      </c>
      <c r="S1495" t="s">
        <v>0</v>
      </c>
      <c r="T1495" t="s">
        <v>0</v>
      </c>
      <c r="U1495" t="s">
        <v>0</v>
      </c>
      <c r="V1495" t="s">
        <v>0</v>
      </c>
      <c r="W1495">
        <v>5.2923776000000003E-12</v>
      </c>
      <c r="X1495">
        <v>2.3424936000000001E-12</v>
      </c>
      <c r="Y1495">
        <v>2.8932686999999999E-12</v>
      </c>
      <c r="Z1495">
        <v>3.6008627E-12</v>
      </c>
      <c r="AA1495">
        <v>1.2038869499999999E-8</v>
      </c>
      <c r="AB1495" t="s">
        <v>0</v>
      </c>
      <c r="AC1495" t="s">
        <v>0</v>
      </c>
      <c r="AD1495" t="s">
        <v>0</v>
      </c>
      <c r="AE1495">
        <v>6.2112112E-12</v>
      </c>
      <c r="AF1495">
        <v>2.6698635000000001E-12</v>
      </c>
      <c r="AG1495">
        <v>2.358455E-12</v>
      </c>
      <c r="AH1495">
        <v>3.8156304999999999E-12</v>
      </c>
      <c r="AI1495">
        <v>6.9378383000000001E-12</v>
      </c>
      <c r="AJ1495">
        <v>9.6197070000000003E-12</v>
      </c>
      <c r="AM1495" s="33" t="s">
        <v>29</v>
      </c>
      <c r="AN1495" s="21"/>
      <c r="AO1495" s="1">
        <f>(SUM(AC1486:AJ1508)+SUM(A1486:D1499))/173</f>
        <v>9.7965676566194419E-4</v>
      </c>
      <c r="AP1495" s="21"/>
      <c r="AR1495" s="33" t="s">
        <v>29</v>
      </c>
      <c r="AS1495" s="21"/>
      <c r="AT1495" s="2">
        <f>((AO1495-AO$15)*100)/AO$15</f>
        <v>-17.199353265066595</v>
      </c>
      <c r="AZ1495" s="30" t="s">
        <v>19</v>
      </c>
      <c r="BA1495" s="21">
        <f t="shared" si="606"/>
        <v>2.2047235495559121E-3</v>
      </c>
      <c r="BB1495" s="21">
        <f t="shared" si="607"/>
        <v>2.204723549555912E-6</v>
      </c>
      <c r="BC1495" s="21">
        <f t="shared" si="608"/>
        <v>1.7814166280411768E-4</v>
      </c>
      <c r="BD1495" s="21">
        <f t="shared" si="609"/>
        <v>2.1376999536494119E-3</v>
      </c>
      <c r="BE1495" s="21">
        <f t="shared" si="610"/>
        <v>2.1376999536494119</v>
      </c>
      <c r="BF1495" s="21">
        <f t="shared" si="611"/>
        <v>2.1376999536494119E-18</v>
      </c>
      <c r="BG1495" s="1">
        <f t="shared" si="617"/>
        <v>7.5190389319687589E-4</v>
      </c>
      <c r="BH1495" s="1">
        <f t="shared" si="612"/>
        <v>0.27444492101685969</v>
      </c>
      <c r="BI1495" s="22">
        <f t="shared" si="619"/>
        <v>1.6235155960761583</v>
      </c>
      <c r="BJ1495" s="22">
        <f t="shared" si="614"/>
        <v>3.2470311921523165</v>
      </c>
      <c r="BK1495" s="22">
        <f t="shared" si="615"/>
        <v>9.7410935764569491</v>
      </c>
      <c r="BL1495" s="48">
        <f t="shared" si="618"/>
        <v>4.8705467882284745</v>
      </c>
      <c r="BM1495" s="50">
        <f>BI1495-BI$15</f>
        <v>-0.32547228510698423</v>
      </c>
      <c r="BN1495" s="50">
        <f>BJ1495-BJ$15</f>
        <v>-0.65094457021396845</v>
      </c>
      <c r="BO1495" s="50">
        <f>BK1495-BK$15</f>
        <v>-1.9528337106419063</v>
      </c>
      <c r="BP1495" s="50">
        <f>BL1495-BL$15</f>
        <v>-0.97641685532095224</v>
      </c>
    </row>
    <row r="1496" spans="1:68" x14ac:dyDescent="0.25">
      <c r="A1496">
        <v>4.9783195999999997E-4</v>
      </c>
      <c r="B1496">
        <v>4.8362386000000004E-12</v>
      </c>
      <c r="C1496" t="s">
        <v>0</v>
      </c>
      <c r="D1496" t="s">
        <v>0</v>
      </c>
      <c r="E1496">
        <v>1.523319E-12</v>
      </c>
      <c r="F1496">
        <v>2.0604675000000002E-12</v>
      </c>
      <c r="G1496">
        <v>7.5524190000000001E-13</v>
      </c>
      <c r="H1496">
        <v>4.1924927E-13</v>
      </c>
      <c r="I1496">
        <v>1.4545052000000001E-13</v>
      </c>
      <c r="J1496">
        <v>9.3665779999999996E-14</v>
      </c>
      <c r="K1496">
        <v>8.4426206999999995E-14</v>
      </c>
      <c r="L1496">
        <v>1.01416854E-13</v>
      </c>
      <c r="M1496">
        <v>2.0461339000000001E-13</v>
      </c>
      <c r="N1496">
        <v>5.8965880000000005E-13</v>
      </c>
      <c r="O1496">
        <v>9.1979089999999998E-13</v>
      </c>
      <c r="P1496">
        <v>1.2870458999999999E-12</v>
      </c>
      <c r="Q1496">
        <v>1.9890239999999998E-12</v>
      </c>
      <c r="R1496">
        <v>1.3418018E-11</v>
      </c>
      <c r="S1496" t="s">
        <v>0</v>
      </c>
      <c r="T1496" t="s">
        <v>0</v>
      </c>
      <c r="U1496" t="s">
        <v>0</v>
      </c>
      <c r="V1496" t="s">
        <v>0</v>
      </c>
      <c r="W1496">
        <v>3.3340079999999999E-12</v>
      </c>
      <c r="X1496">
        <v>2.5471541000000001E-12</v>
      </c>
      <c r="Y1496">
        <v>3.866483E-12</v>
      </c>
      <c r="Z1496">
        <v>3.3324110000000001E-12</v>
      </c>
      <c r="AA1496">
        <v>6.5240896999999999E-9</v>
      </c>
      <c r="AB1496" t="s">
        <v>0</v>
      </c>
      <c r="AC1496" t="s">
        <v>0</v>
      </c>
      <c r="AD1496" t="s">
        <v>0</v>
      </c>
      <c r="AE1496">
        <v>1.6547117000000001E-12</v>
      </c>
      <c r="AF1496">
        <v>1.5224784000000001E-12</v>
      </c>
      <c r="AG1496">
        <v>2.0457591999999999E-12</v>
      </c>
      <c r="AH1496">
        <v>5.9269508E-12</v>
      </c>
      <c r="AI1496">
        <v>1.777526E-11</v>
      </c>
      <c r="AJ1496">
        <v>2.0077227999999999E-4</v>
      </c>
      <c r="AM1496" t="s">
        <v>30</v>
      </c>
      <c r="AN1496" s="21"/>
      <c r="AO1496" s="21">
        <f>SUM(U1514:W1515)/6</f>
        <v>4.0877307999999998E-3</v>
      </c>
      <c r="AP1496" s="21"/>
      <c r="AR1496" t="s">
        <v>30</v>
      </c>
      <c r="AT1496" s="2">
        <f>((AO1496-AO$16)*100)/AO$16</f>
        <v>23.226830853933105</v>
      </c>
      <c r="AZ1496" s="28" t="s">
        <v>22</v>
      </c>
      <c r="BA1496" s="21">
        <f t="shared" si="606"/>
        <v>2.3406474172766219E-5</v>
      </c>
      <c r="BB1496" s="21">
        <f t="shared" si="607"/>
        <v>2.340647417276622E-8</v>
      </c>
      <c r="BC1496" s="21">
        <f t="shared" si="608"/>
        <v>1.8912431131595105E-6</v>
      </c>
      <c r="BD1496" s="21">
        <f t="shared" si="609"/>
        <v>2.2694917357914126E-5</v>
      </c>
      <c r="BE1496" s="21">
        <f t="shared" si="610"/>
        <v>2.2694917357914127E-2</v>
      </c>
      <c r="BF1496" s="21">
        <f t="shared" si="611"/>
        <v>2.2694917357914129E-20</v>
      </c>
      <c r="BG1496" s="1">
        <f t="shared" si="617"/>
        <v>7.9825967568859254E-6</v>
      </c>
      <c r="BH1496" s="1">
        <f t="shared" si="612"/>
        <v>2.9136478162633626E-3</v>
      </c>
      <c r="BI1496" s="22">
        <f t="shared" si="619"/>
        <v>1.7236072920023961E-2</v>
      </c>
      <c r="BJ1496" s="22">
        <f t="shared" si="614"/>
        <v>3.4472145840047923E-2</v>
      </c>
      <c r="BK1496" s="22">
        <f t="shared" si="615"/>
        <v>0.10341643752014376</v>
      </c>
      <c r="BL1496" s="48">
        <f t="shared" si="618"/>
        <v>5.1708218760071888E-2</v>
      </c>
      <c r="BM1496" s="50">
        <f>BI1496-BI$16</f>
        <v>-2.2836062554415778E-2</v>
      </c>
      <c r="BN1496" s="50">
        <f>BJ1496-BJ$16</f>
        <v>-4.5672125108831556E-2</v>
      </c>
      <c r="BO1496" s="50">
        <f>BK1496-BK$16</f>
        <v>-0.13701637532649469</v>
      </c>
      <c r="BP1496" s="50">
        <f>BL1496-BL$16</f>
        <v>-6.8508187663247316E-2</v>
      </c>
    </row>
    <row r="1497" spans="1:68" x14ac:dyDescent="0.25">
      <c r="A1497">
        <v>2.0483391999999998E-3</v>
      </c>
      <c r="B1497">
        <v>4.7051872000000001E-4</v>
      </c>
      <c r="C1497">
        <v>6.5159879999999998E-13</v>
      </c>
      <c r="D1497">
        <v>9.8970989999999997E-13</v>
      </c>
      <c r="E1497">
        <v>1.4880258000000001E-12</v>
      </c>
      <c r="F1497">
        <v>1.7239422000000001E-12</v>
      </c>
      <c r="G1497">
        <v>9.628775E-13</v>
      </c>
      <c r="H1497">
        <v>7.1510082999999997E-13</v>
      </c>
      <c r="I1497">
        <v>2.0708762999999999E-13</v>
      </c>
      <c r="J1497">
        <v>1.8444251000000001E-13</v>
      </c>
      <c r="K1497">
        <v>1.3527932E-13</v>
      </c>
      <c r="L1497">
        <v>1.6623192E-13</v>
      </c>
      <c r="M1497">
        <v>3.4012449999999999E-13</v>
      </c>
      <c r="N1497">
        <v>8.1570630000000005E-13</v>
      </c>
      <c r="O1497">
        <v>1.8148865E-12</v>
      </c>
      <c r="P1497">
        <v>3.6724619999999998E-12</v>
      </c>
      <c r="Q1497">
        <v>4.2912259999999998E-12</v>
      </c>
      <c r="R1497">
        <v>2.8679628000000001E-6</v>
      </c>
      <c r="S1497" t="s">
        <v>0</v>
      </c>
      <c r="T1497" t="s">
        <v>0</v>
      </c>
      <c r="U1497" t="s">
        <v>0</v>
      </c>
      <c r="V1497" t="s">
        <v>0</v>
      </c>
      <c r="W1497">
        <v>9.5882220000000001E-13</v>
      </c>
      <c r="X1497">
        <v>1.6345327999999999E-12</v>
      </c>
      <c r="Y1497">
        <v>5.4368706999999998E-7</v>
      </c>
      <c r="Z1497">
        <v>3.8502746999999999E-4</v>
      </c>
      <c r="AA1497">
        <v>6.8089499999999999E-5</v>
      </c>
      <c r="AB1497" t="s">
        <v>0</v>
      </c>
      <c r="AC1497" t="s">
        <v>0</v>
      </c>
      <c r="AD1497" t="s">
        <v>0</v>
      </c>
      <c r="AE1497">
        <v>1.1979864E-12</v>
      </c>
      <c r="AF1497">
        <v>2.7572434E-12</v>
      </c>
      <c r="AG1497">
        <v>3.2120931000000001E-12</v>
      </c>
      <c r="AH1497">
        <v>7.3819669999999994E-12</v>
      </c>
      <c r="AI1497">
        <v>4.0468391999999998E-5</v>
      </c>
      <c r="AJ1497">
        <v>8.1473636000000001E-4</v>
      </c>
      <c r="AM1497" t="s">
        <v>31</v>
      </c>
      <c r="AN1497" s="21"/>
      <c r="AO1497" s="21">
        <f>((SUM(A1482:Z1515)+SUM(AA1482:AJ1508))/895)</f>
        <v>7.9495155936300363E-4</v>
      </c>
      <c r="AP1497" s="21"/>
      <c r="AR1497" t="s">
        <v>31</v>
      </c>
      <c r="AT1497" s="2">
        <f>((AO1497-AO$17)*100)/AO$17</f>
        <v>-17.062069780589699</v>
      </c>
      <c r="AZ1497" s="28" t="s">
        <v>25</v>
      </c>
      <c r="BA1497" s="21">
        <f t="shared" si="606"/>
        <v>2.9828878539055948E-6</v>
      </c>
      <c r="BB1497" s="21">
        <f t="shared" si="607"/>
        <v>2.9828878539055948E-9</v>
      </c>
      <c r="BC1497" s="21">
        <f t="shared" si="608"/>
        <v>2.4101733859557205E-7</v>
      </c>
      <c r="BD1497" s="21">
        <f t="shared" si="609"/>
        <v>2.8922080631468647E-6</v>
      </c>
      <c r="BE1497" s="21">
        <f t="shared" si="610"/>
        <v>2.8922080631468648E-3</v>
      </c>
      <c r="BF1497" s="21">
        <f t="shared" si="611"/>
        <v>2.8922080631468648E-21</v>
      </c>
      <c r="BG1497" s="1">
        <f t="shared" si="617"/>
        <v>1.0172908030909624E-6</v>
      </c>
      <c r="BH1497" s="1">
        <f t="shared" si="612"/>
        <v>3.7131114312820128E-4</v>
      </c>
      <c r="BI1497" s="22">
        <f t="shared" si="619"/>
        <v>2.1965406742887705E-3</v>
      </c>
      <c r="BJ1497" s="22">
        <f t="shared" si="614"/>
        <v>4.393081348577541E-3</v>
      </c>
      <c r="BK1497" s="22">
        <f t="shared" si="615"/>
        <v>1.3179244045732624E-2</v>
      </c>
      <c r="BL1497" s="48">
        <f t="shared" si="618"/>
        <v>6.589622022866312E-3</v>
      </c>
      <c r="BM1497" s="50">
        <f>BI1497-BI$17</f>
        <v>-2.4193032118457598E-2</v>
      </c>
      <c r="BN1497" s="50">
        <f>BJ1497-BJ$17</f>
        <v>-4.8386064236915195E-2</v>
      </c>
      <c r="BO1497" s="50">
        <f>BK1497-BK$17</f>
        <v>-0.14515819271074559</v>
      </c>
      <c r="BP1497" s="50">
        <f>BL1497-BL$17</f>
        <v>-7.2579096355372796E-2</v>
      </c>
    </row>
    <row r="1498" spans="1:68" x14ac:dyDescent="0.25">
      <c r="A1498">
        <v>9.9328149999999989E-4</v>
      </c>
      <c r="B1498">
        <v>4.8493339999999998E-12</v>
      </c>
      <c r="C1498">
        <v>6.6166779999999999E-13</v>
      </c>
      <c r="D1498">
        <v>8.2683344999999999E-13</v>
      </c>
      <c r="E1498">
        <v>7.3741670000000002E-13</v>
      </c>
      <c r="F1498">
        <v>1.1398721999999999E-12</v>
      </c>
      <c r="G1498">
        <v>1.1876988E-12</v>
      </c>
      <c r="H1498">
        <v>6.9784207000000003E-13</v>
      </c>
      <c r="I1498">
        <v>5.0295620000000004E-13</v>
      </c>
      <c r="J1498">
        <v>5.4411666999999996E-13</v>
      </c>
      <c r="K1498">
        <v>6.2229030000000004E-13</v>
      </c>
      <c r="L1498">
        <v>7.0374139999999999E-13</v>
      </c>
      <c r="M1498">
        <v>1.1503654999999999E-12</v>
      </c>
      <c r="N1498">
        <v>2.1160682000000001E-12</v>
      </c>
      <c r="O1498">
        <v>4.0361020000000001E-12</v>
      </c>
      <c r="P1498">
        <v>8.6062200000000005E-12</v>
      </c>
      <c r="Q1498">
        <v>2.2706652999999999E-4</v>
      </c>
      <c r="R1498">
        <v>8.7835820000000008E-12</v>
      </c>
      <c r="S1498" t="s">
        <v>0</v>
      </c>
      <c r="T1498" t="s">
        <v>0</v>
      </c>
      <c r="U1498" t="s">
        <v>0</v>
      </c>
      <c r="V1498" t="s">
        <v>0</v>
      </c>
      <c r="W1498">
        <v>1.3810842E-12</v>
      </c>
      <c r="X1498">
        <v>2.8962365999999998E-12</v>
      </c>
      <c r="Y1498">
        <v>7.3311502999999999E-6</v>
      </c>
      <c r="Z1498">
        <v>9.9631520000000007E-4</v>
      </c>
      <c r="AA1498">
        <v>9.9763809999999994E-4</v>
      </c>
      <c r="AB1498" t="s">
        <v>0</v>
      </c>
      <c r="AC1498" t="s">
        <v>0</v>
      </c>
      <c r="AD1498" t="s">
        <v>0</v>
      </c>
      <c r="AE1498">
        <v>1.1233411E-12</v>
      </c>
      <c r="AF1498">
        <v>2.7923935E-12</v>
      </c>
      <c r="AG1498">
        <v>1.2672535E-10</v>
      </c>
      <c r="AH1498">
        <v>3.1671557000000002E-4</v>
      </c>
      <c r="AI1498">
        <v>6.0773646999999996E-4</v>
      </c>
      <c r="AJ1498">
        <v>1.0868570000000001E-3</v>
      </c>
      <c r="AZ1498" s="35" t="s">
        <v>27</v>
      </c>
      <c r="BA1498" s="21">
        <f t="shared" si="606"/>
        <v>1.2685098997576785E-5</v>
      </c>
      <c r="BB1498" s="21">
        <f t="shared" si="607"/>
        <v>1.2685098997576785E-8</v>
      </c>
      <c r="BC1498" s="21">
        <f t="shared" si="608"/>
        <v>1.0249559990042041E-6</v>
      </c>
      <c r="BD1498" s="21">
        <f t="shared" si="609"/>
        <v>1.2299471988050449E-5</v>
      </c>
      <c r="BE1498" s="21">
        <f t="shared" si="610"/>
        <v>1.2299471988050448E-2</v>
      </c>
      <c r="BF1498" s="21">
        <f t="shared" si="611"/>
        <v>1.229947198805045E-20</v>
      </c>
      <c r="BG1498" s="1">
        <f t="shared" si="617"/>
        <v>4.326154779716925E-6</v>
      </c>
      <c r="BH1498" s="1">
        <f t="shared" si="612"/>
        <v>1.5790464945966776E-3</v>
      </c>
      <c r="BI1498" s="22">
        <f t="shared" si="619"/>
        <v>9.341060499165171E-3</v>
      </c>
      <c r="BJ1498" s="22">
        <f t="shared" si="614"/>
        <v>1.8682120998330342E-2</v>
      </c>
      <c r="BK1498" s="22">
        <f t="shared" si="615"/>
        <v>5.6046362994991022E-2</v>
      </c>
      <c r="BL1498" s="48">
        <f t="shared" si="618"/>
        <v>2.8023181497495511E-2</v>
      </c>
      <c r="BM1498" s="50">
        <f>BI1498-BI$18</f>
        <v>-1.1610240862494845E-2</v>
      </c>
      <c r="BN1498" s="50">
        <f>BJ1498-BJ$18</f>
        <v>-2.3220481724989691E-2</v>
      </c>
      <c r="BO1498" s="50">
        <f>BK1498-BK$18</f>
        <v>-6.9661445174969083E-2</v>
      </c>
      <c r="BP1498" s="50">
        <f>BL1498-BL$18</f>
        <v>-3.4830722587484542E-2</v>
      </c>
    </row>
    <row r="1499" spans="1:68" x14ac:dyDescent="0.25">
      <c r="A1499" t="s">
        <v>0</v>
      </c>
      <c r="B1499" t="s">
        <v>0</v>
      </c>
      <c r="C1499">
        <v>5.4275437000000004E-13</v>
      </c>
      <c r="D1499">
        <v>1.8441953999999999E-12</v>
      </c>
      <c r="E1499">
        <v>4.5567097E-9</v>
      </c>
      <c r="F1499">
        <v>1.3132720000000001E-12</v>
      </c>
      <c r="G1499">
        <v>8.4274760000000005E-13</v>
      </c>
      <c r="H1499">
        <v>4.6979597000000003E-13</v>
      </c>
      <c r="I1499">
        <v>3.8173643999999998E-13</v>
      </c>
      <c r="J1499">
        <v>3.8789562999999998E-13</v>
      </c>
      <c r="K1499">
        <v>4.1526790000000001E-13</v>
      </c>
      <c r="L1499">
        <v>4.4272470999999998E-13</v>
      </c>
      <c r="M1499">
        <v>5.9163133999999996E-13</v>
      </c>
      <c r="N1499">
        <v>8.1170665999999995E-13</v>
      </c>
      <c r="O1499">
        <v>1.2313762E-12</v>
      </c>
      <c r="P1499">
        <v>2.7973405000000002E-12</v>
      </c>
      <c r="Q1499">
        <v>4.5699647000000002E-8</v>
      </c>
      <c r="R1499">
        <v>1.4585891000000001E-4</v>
      </c>
      <c r="S1499" t="s">
        <v>0</v>
      </c>
      <c r="T1499" t="s">
        <v>0</v>
      </c>
      <c r="U1499" t="s">
        <v>0</v>
      </c>
      <c r="V1499">
        <v>5.4741430000000005E-13</v>
      </c>
      <c r="W1499">
        <v>5.7967970000000004E-13</v>
      </c>
      <c r="X1499">
        <v>6.1376749999999999E-13</v>
      </c>
      <c r="Y1499">
        <v>1.2475719E-12</v>
      </c>
      <c r="Z1499">
        <v>3.2001173E-12</v>
      </c>
      <c r="AA1499">
        <v>6.3967859999999996E-4</v>
      </c>
      <c r="AB1499" t="s">
        <v>0</v>
      </c>
      <c r="AC1499" t="s">
        <v>0</v>
      </c>
      <c r="AD1499" t="s">
        <v>0</v>
      </c>
      <c r="AE1499">
        <v>1.7463947999999999E-12</v>
      </c>
      <c r="AF1499">
        <v>2.2842627999999998E-12</v>
      </c>
      <c r="AG1499">
        <v>7.8970414999999996E-4</v>
      </c>
      <c r="AH1499">
        <v>1.1027072E-4</v>
      </c>
      <c r="AI1499">
        <v>3.0402586000000001E-4</v>
      </c>
      <c r="AJ1499">
        <v>1.0668591999999999E-3</v>
      </c>
      <c r="AZ1499" s="35" t="s">
        <v>28</v>
      </c>
      <c r="BA1499" s="21">
        <f t="shared" si="606"/>
        <v>6.6343573992744514E-5</v>
      </c>
      <c r="BB1499" s="21">
        <f t="shared" si="607"/>
        <v>6.6343573992744519E-8</v>
      </c>
      <c r="BC1499" s="21">
        <f t="shared" si="608"/>
        <v>5.3605607786137573E-6</v>
      </c>
      <c r="BD1499" s="21">
        <f t="shared" si="609"/>
        <v>6.4326729343365088E-5</v>
      </c>
      <c r="BE1499" s="21">
        <f t="shared" si="610"/>
        <v>6.4326729343365086E-2</v>
      </c>
      <c r="BF1499" s="21">
        <f t="shared" si="611"/>
        <v>6.4326729343365093E-20</v>
      </c>
      <c r="BG1499" s="1">
        <f>BF1499*BA$2</f>
        <v>2.262596214558852E-5</v>
      </c>
      <c r="BH1499" s="1">
        <f t="shared" si="612"/>
        <v>8.2584761831398096E-3</v>
      </c>
      <c r="BI1499" s="22">
        <f t="shared" si="619"/>
        <v>4.8854119192562211E-2</v>
      </c>
      <c r="BJ1499" s="22">
        <f t="shared" si="614"/>
        <v>9.7708238385124421E-2</v>
      </c>
      <c r="BK1499" s="22">
        <f t="shared" si="615"/>
        <v>0.29312471515537325</v>
      </c>
      <c r="BL1499" s="48">
        <f t="shared" si="618"/>
        <v>0.14656235757768662</v>
      </c>
      <c r="BM1499" s="50">
        <f>BI1499-BI$19</f>
        <v>-0.12651448889889355</v>
      </c>
      <c r="BN1499" s="50">
        <f>BJ1499-BJ$19</f>
        <v>-0.2530289777977871</v>
      </c>
      <c r="BO1499" s="50">
        <f>BK1499-BK$19</f>
        <v>-0.7590869333933612</v>
      </c>
      <c r="BP1499" s="50">
        <f>BL1499-BL$19</f>
        <v>-0.3795434666966806</v>
      </c>
    </row>
    <row r="1500" spans="1:68" x14ac:dyDescent="0.25">
      <c r="A1500" t="s">
        <v>0</v>
      </c>
      <c r="B1500" t="s">
        <v>0</v>
      </c>
      <c r="C1500">
        <v>1.2867628000000001E-12</v>
      </c>
      <c r="D1500">
        <v>2.2685163E-12</v>
      </c>
      <c r="E1500">
        <v>1.9301199999999999E-12</v>
      </c>
      <c r="F1500">
        <v>8.2834040000000001E-13</v>
      </c>
      <c r="G1500">
        <v>6.1182630000000001E-13</v>
      </c>
      <c r="H1500">
        <v>5.1959185999999995E-13</v>
      </c>
      <c r="I1500">
        <v>5.9364146E-13</v>
      </c>
      <c r="J1500">
        <v>7.0252330000000001E-13</v>
      </c>
      <c r="K1500">
        <v>6.4835057000000005E-13</v>
      </c>
      <c r="L1500">
        <v>5.9718530000000002E-13</v>
      </c>
      <c r="M1500">
        <v>6.7108480000000005E-13</v>
      </c>
      <c r="N1500">
        <v>8.6631977000000002E-13</v>
      </c>
      <c r="O1500">
        <v>1.2836001E-12</v>
      </c>
      <c r="P1500">
        <v>3.0800496999999998E-12</v>
      </c>
      <c r="Q1500">
        <v>7.1226505999999997E-12</v>
      </c>
      <c r="R1500">
        <v>7.4529190000000007E-12</v>
      </c>
      <c r="S1500" t="s">
        <v>0</v>
      </c>
      <c r="T1500" t="s">
        <v>0</v>
      </c>
      <c r="U1500" t="s">
        <v>0</v>
      </c>
      <c r="V1500">
        <v>2.2193601E-12</v>
      </c>
      <c r="W1500">
        <v>7.313526E-13</v>
      </c>
      <c r="X1500">
        <v>8.0753133999999998E-13</v>
      </c>
      <c r="Y1500">
        <v>1.1972764999999999E-12</v>
      </c>
      <c r="Z1500">
        <v>3.0835886999999998E-12</v>
      </c>
      <c r="AA1500">
        <v>8.4990146999999999E-4</v>
      </c>
      <c r="AB1500" t="s">
        <v>0</v>
      </c>
      <c r="AC1500" t="s">
        <v>0</v>
      </c>
      <c r="AD1500" t="s">
        <v>0</v>
      </c>
      <c r="AE1500">
        <v>7.9616875000000002E-4</v>
      </c>
      <c r="AF1500">
        <v>1.4803719999999999E-9</v>
      </c>
      <c r="AG1500">
        <v>3.6785179999999996E-12</v>
      </c>
      <c r="AH1500">
        <v>1.583155E-12</v>
      </c>
      <c r="AI1500">
        <v>1.4781226000000001E-12</v>
      </c>
      <c r="AJ1500">
        <v>2.1571392000000001E-4</v>
      </c>
      <c r="AZ1500" s="33" t="s">
        <v>29</v>
      </c>
      <c r="BA1500" s="21">
        <f t="shared" si="606"/>
        <v>9.7965676566194419E-4</v>
      </c>
      <c r="BB1500" s="21">
        <f t="shared" si="607"/>
        <v>9.7965676566194427E-7</v>
      </c>
      <c r="BC1500" s="21">
        <f t="shared" si="608"/>
        <v>7.9156266665485089E-5</v>
      </c>
      <c r="BD1500" s="21">
        <f t="shared" si="609"/>
        <v>9.4987519998582107E-4</v>
      </c>
      <c r="BE1500" s="21">
        <f t="shared" si="610"/>
        <v>0.94987519998582104</v>
      </c>
      <c r="BF1500" s="21">
        <f t="shared" si="611"/>
        <v>9.4987519998582109E-19</v>
      </c>
      <c r="BG1500" s="1">
        <f t="shared" ref="BG1500:BG1502" si="620">BF1500*BA$2</f>
        <v>3.3410435346701276E-4</v>
      </c>
      <c r="BH1500" s="1">
        <f t="shared" si="612"/>
        <v>0.12194808901545966</v>
      </c>
      <c r="BI1500" s="22">
        <f t="shared" si="619"/>
        <v>0.72140021281763789</v>
      </c>
      <c r="BJ1500" s="22">
        <f t="shared" si="614"/>
        <v>1.4428004256352758</v>
      </c>
      <c r="BK1500" s="22">
        <f t="shared" si="615"/>
        <v>4.3284012769058275</v>
      </c>
      <c r="BL1500" s="48">
        <f t="shared" si="618"/>
        <v>2.1642006384529138</v>
      </c>
      <c r="BM1500" s="50">
        <f>BI1500-BI$20</f>
        <v>-0.14984927769302125</v>
      </c>
      <c r="BN1500" s="50">
        <f>BJ1500-BJ$20</f>
        <v>-0.29969855538604251</v>
      </c>
      <c r="BO1500" s="50">
        <f>BK1500-BK$20</f>
        <v>-0.89909566615812775</v>
      </c>
      <c r="BP1500" s="50">
        <f>BL1500-BL$20</f>
        <v>-0.44954783307906387</v>
      </c>
    </row>
    <row r="1501" spans="1:68" x14ac:dyDescent="0.25">
      <c r="A1501" t="s">
        <v>0</v>
      </c>
      <c r="B1501">
        <v>1.4119479000000001E-12</v>
      </c>
      <c r="C1501">
        <v>6.1422806999999996E-13</v>
      </c>
      <c r="D1501">
        <v>1.0240210999999999E-12</v>
      </c>
      <c r="E1501">
        <v>5.2173199999999998E-13</v>
      </c>
      <c r="F1501">
        <v>5.1243573999999997E-13</v>
      </c>
      <c r="G1501">
        <v>7.1080879999999999E-13</v>
      </c>
      <c r="H1501">
        <v>9.8401249999999999E-13</v>
      </c>
      <c r="I1501">
        <v>1.9212611000000001E-12</v>
      </c>
      <c r="J1501">
        <v>3.7445190000000001E-12</v>
      </c>
      <c r="K1501">
        <v>4.9262440000000001E-12</v>
      </c>
      <c r="L1501">
        <v>6.4655039999999998E-12</v>
      </c>
      <c r="M1501">
        <v>5.6968335999999997E-12</v>
      </c>
      <c r="N1501">
        <v>4.4724030000000003E-12</v>
      </c>
      <c r="O1501">
        <v>3.5872552999999999E-12</v>
      </c>
      <c r="P1501">
        <v>4.72895E-12</v>
      </c>
      <c r="Q1501">
        <v>5.8244709999999999E-12</v>
      </c>
      <c r="R1501">
        <v>7.6211286000000007E-12</v>
      </c>
      <c r="S1501" t="s">
        <v>0</v>
      </c>
      <c r="T1501" t="s">
        <v>0</v>
      </c>
      <c r="U1501">
        <v>7.9132945999999999E-13</v>
      </c>
      <c r="V1501">
        <v>1.4899081E-12</v>
      </c>
      <c r="W1501">
        <v>2.8766497000000001E-12</v>
      </c>
      <c r="X1501">
        <v>2.9271775999999999E-12</v>
      </c>
      <c r="Y1501">
        <v>2.3562304000000002E-12</v>
      </c>
      <c r="Z1501">
        <v>1.6036743E-12</v>
      </c>
      <c r="AA1501">
        <v>4.9267690000000002E-12</v>
      </c>
      <c r="AB1501" t="s">
        <v>0</v>
      </c>
      <c r="AC1501" t="s">
        <v>0</v>
      </c>
      <c r="AD1501" t="s">
        <v>0</v>
      </c>
      <c r="AE1501">
        <v>3.1391517999999998E-11</v>
      </c>
      <c r="AF1501">
        <v>3.9035959999999998E-12</v>
      </c>
      <c r="AG1501">
        <v>1.2712766000000001E-12</v>
      </c>
      <c r="AH1501">
        <v>1.4580683000000001E-12</v>
      </c>
      <c r="AI1501">
        <v>1.6361285E-12</v>
      </c>
      <c r="AJ1501">
        <v>8.7900360000000004E-4</v>
      </c>
      <c r="AZ1501" t="s">
        <v>30</v>
      </c>
      <c r="BA1501" s="21">
        <f>AH1487</f>
        <v>4.0142279999999999E-3</v>
      </c>
      <c r="BB1501" s="21">
        <f t="shared" si="607"/>
        <v>4.0142280000000004E-6</v>
      </c>
      <c r="BC1501" s="21">
        <f t="shared" si="608"/>
        <v>3.2434962240000001E-4</v>
      </c>
      <c r="BD1501" s="21">
        <f t="shared" si="609"/>
        <v>3.8921954687999999E-3</v>
      </c>
      <c r="BE1501" s="21">
        <f t="shared" si="610"/>
        <v>3.8921954687999998</v>
      </c>
      <c r="BF1501" s="21">
        <f t="shared" si="611"/>
        <v>3.8921954688000002E-18</v>
      </c>
      <c r="BG1501" s="1">
        <f t="shared" si="620"/>
        <v>1.3690213732183681E-3</v>
      </c>
      <c r="BH1501" s="1">
        <f>BG1501*365</f>
        <v>0.49969280122470433</v>
      </c>
      <c r="BI1501" s="22">
        <f t="shared" si="619"/>
        <v>2.9559995245291999</v>
      </c>
      <c r="BJ1501" s="22">
        <f t="shared" si="614"/>
        <v>5.9119990490583998</v>
      </c>
      <c r="BK1501" s="22">
        <f t="shared" si="615"/>
        <v>17.735997147175201</v>
      </c>
      <c r="BL1501" s="48">
        <f>AVERAGE(BI1501:BK1501)</f>
        <v>8.8679985735876006</v>
      </c>
      <c r="BM1501" s="50">
        <f>BI1501-BI$21</f>
        <v>-1.2404330793042817E-2</v>
      </c>
      <c r="BN1501" s="50">
        <f>BJ1501-BJ$21</f>
        <v>-2.4808661586085634E-2</v>
      </c>
      <c r="BO1501" s="50">
        <f>BK1501-BK$21</f>
        <v>-7.4425984758256902E-2</v>
      </c>
      <c r="BP1501" s="50">
        <f>BL1501-BL$21</f>
        <v>-3.7212992379128451E-2</v>
      </c>
    </row>
    <row r="1502" spans="1:68" x14ac:dyDescent="0.25">
      <c r="A1502" t="s">
        <v>0</v>
      </c>
      <c r="B1502">
        <v>6.8649925000000002E-13</v>
      </c>
      <c r="C1502">
        <v>2.2326631000000001E-13</v>
      </c>
      <c r="D1502">
        <v>1.9262659999999999E-13</v>
      </c>
      <c r="E1502">
        <v>1.3277808000000001E-13</v>
      </c>
      <c r="F1502">
        <v>2.311252E-13</v>
      </c>
      <c r="G1502">
        <v>3.8070037999999999E-13</v>
      </c>
      <c r="H1502">
        <v>5.9123429999999995E-13</v>
      </c>
      <c r="I1502">
        <v>1.0668006E-12</v>
      </c>
      <c r="J1502">
        <v>1.6690721000000001E-12</v>
      </c>
      <c r="K1502">
        <v>2.9431963000000001E-12</v>
      </c>
      <c r="L1502">
        <v>4.0511720000000003E-12</v>
      </c>
      <c r="M1502">
        <v>5.4364373000000003E-12</v>
      </c>
      <c r="N1502">
        <v>5.0443186999999997E-12</v>
      </c>
      <c r="O1502">
        <v>5.6412639999999996E-12</v>
      </c>
      <c r="P1502">
        <v>4.4493235999999996E-9</v>
      </c>
      <c r="Q1502">
        <v>1.3329862E-3</v>
      </c>
      <c r="R1502">
        <v>1.340323E-3</v>
      </c>
      <c r="S1502" t="s">
        <v>0</v>
      </c>
      <c r="T1502" t="s">
        <v>0</v>
      </c>
      <c r="U1502">
        <v>1.0360997E-12</v>
      </c>
      <c r="V1502">
        <v>1.461146E-12</v>
      </c>
      <c r="W1502">
        <v>1.2013646000000001E-12</v>
      </c>
      <c r="X1502">
        <v>1.540158E-12</v>
      </c>
      <c r="Y1502">
        <v>5.0644314999999997E-12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>
        <v>9.7946759999999999E-5</v>
      </c>
      <c r="AG1502">
        <v>1.2150413E-12</v>
      </c>
      <c r="AH1502">
        <v>3.0755118000000002E-10</v>
      </c>
      <c r="AI1502">
        <v>1.3754498E-6</v>
      </c>
      <c r="AJ1502">
        <v>4.1726609999999999E-12</v>
      </c>
      <c r="AZ1502" t="s">
        <v>31</v>
      </c>
      <c r="BA1502" s="21">
        <f>AO1497</f>
        <v>7.9495155936300363E-4</v>
      </c>
      <c r="BB1502" s="21">
        <f>BA1502*0.001</f>
        <v>7.9495155936300364E-7</v>
      </c>
      <c r="BC1502" s="21">
        <f>BB1502*80.8</f>
        <v>6.4232085996530688E-5</v>
      </c>
      <c r="BD1502" s="21">
        <f>BC1502*12</f>
        <v>7.707850319583682E-4</v>
      </c>
      <c r="BE1502" s="21">
        <f>BD1502*1000</f>
        <v>0.77078503195836823</v>
      </c>
      <c r="BF1502" s="21">
        <f>BE1502*0.000000000000000001</f>
        <v>7.7078503195836831E-19</v>
      </c>
      <c r="BG1502" s="1">
        <f t="shared" si="620"/>
        <v>2.7111207321587667E-4</v>
      </c>
      <c r="BH1502" s="1">
        <f>BG1502*365</f>
        <v>9.8955906723794979E-2</v>
      </c>
      <c r="BI1502" s="22">
        <f>BH1502*BD$2</f>
        <v>0.58538688671913619</v>
      </c>
      <c r="BJ1502" s="22">
        <f>BH1502*BD$3</f>
        <v>1.1707737734382724</v>
      </c>
      <c r="BK1502" s="22">
        <f>BH1502*BD$4</f>
        <v>3.5123213203148169</v>
      </c>
      <c r="BL1502" s="48">
        <f>AVERAGE(BI1502:BK1502)</f>
        <v>1.7561606601574085</v>
      </c>
      <c r="BM1502" s="50">
        <f>BI1502-BI$22</f>
        <v>-0.12042634634625315</v>
      </c>
      <c r="BN1502" s="50">
        <f>BJ1502-BJ$22</f>
        <v>-0.24085269269250631</v>
      </c>
      <c r="BO1502" s="50">
        <f>BK1502-BK$22</f>
        <v>-0.72255807807751848</v>
      </c>
      <c r="BP1502" s="50">
        <f>BL1502-BL$22</f>
        <v>-0.36127903903875969</v>
      </c>
    </row>
    <row r="1503" spans="1:68" x14ac:dyDescent="0.25">
      <c r="A1503" t="s">
        <v>0</v>
      </c>
      <c r="B1503">
        <v>4.8826106999999995E-13</v>
      </c>
      <c r="C1503">
        <v>1.1687485000000001E-13</v>
      </c>
      <c r="D1503">
        <v>1.6311017000000001E-13</v>
      </c>
      <c r="E1503">
        <v>8.6553573999999995E-14</v>
      </c>
      <c r="F1503">
        <v>1.1899123E-13</v>
      </c>
      <c r="G1503">
        <v>2.0696711999999999E-13</v>
      </c>
      <c r="H1503">
        <v>2.1741345999999999E-13</v>
      </c>
      <c r="I1503">
        <v>2.8941509999999999E-13</v>
      </c>
      <c r="J1503">
        <v>3.8498265000000001E-13</v>
      </c>
      <c r="K1503">
        <v>6.2075773000000001E-13</v>
      </c>
      <c r="L1503">
        <v>6.8114795000000001E-13</v>
      </c>
      <c r="M1503">
        <v>9.8120830000000004E-13</v>
      </c>
      <c r="N1503">
        <v>1.5212263000000001E-12</v>
      </c>
      <c r="O1503">
        <v>1.2852374E-12</v>
      </c>
      <c r="P1503">
        <v>1.8699421E-12</v>
      </c>
      <c r="Q1503">
        <v>3.5049901999999999E-6</v>
      </c>
      <c r="R1503">
        <v>5.0971277000000001E-5</v>
      </c>
      <c r="S1503" t="s">
        <v>0</v>
      </c>
      <c r="T1503">
        <v>2.8741911000000001E-12</v>
      </c>
      <c r="U1503">
        <v>1.0058599999999999E-12</v>
      </c>
      <c r="V1503">
        <v>6.2947075999999996E-13</v>
      </c>
      <c r="W1503">
        <v>7.2018069999999997E-13</v>
      </c>
      <c r="X1503">
        <v>6.2519113999999996E-13</v>
      </c>
      <c r="Y1503">
        <v>3.2771680000000001E-13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>
        <v>7.4678940000000001E-4</v>
      </c>
      <c r="AG1503">
        <v>3.2775040000000002E-11</v>
      </c>
      <c r="AH1503">
        <v>1.1460689E-11</v>
      </c>
      <c r="AI1503">
        <v>1.7457957000000001E-4</v>
      </c>
      <c r="AJ1503">
        <v>1.30863246E-11</v>
      </c>
    </row>
    <row r="1504" spans="1:68" x14ac:dyDescent="0.25">
      <c r="A1504" t="s">
        <v>0</v>
      </c>
      <c r="B1504">
        <v>9.8075819999999992E-13</v>
      </c>
      <c r="C1504">
        <v>1.6342234000000001E-13</v>
      </c>
      <c r="D1504">
        <v>1.2873434E-13</v>
      </c>
      <c r="E1504">
        <v>7.8107856000000002E-14</v>
      </c>
      <c r="F1504">
        <v>8.9925475999999996E-14</v>
      </c>
      <c r="G1504">
        <v>1.5662890000000001E-13</v>
      </c>
      <c r="H1504">
        <v>2.6524132999999999E-13</v>
      </c>
      <c r="I1504">
        <v>3.8203804000000001E-13</v>
      </c>
      <c r="J1504">
        <v>5.7079043000000002E-13</v>
      </c>
      <c r="K1504">
        <v>6.7040774E-13</v>
      </c>
      <c r="L1504">
        <v>6.7368164999999996E-13</v>
      </c>
      <c r="M1504">
        <v>8.334494E-13</v>
      </c>
      <c r="N1504">
        <v>8.1013526999999997E-13</v>
      </c>
      <c r="O1504">
        <v>8.3542110000000002E-13</v>
      </c>
      <c r="P1504">
        <v>3.1455745000000001E-12</v>
      </c>
      <c r="Q1504">
        <v>2.8361313000000002E-4</v>
      </c>
      <c r="R1504" t="s">
        <v>0</v>
      </c>
      <c r="S1504">
        <v>1.8906443000000002E-12</v>
      </c>
      <c r="T1504">
        <v>7.5806494000000005E-13</v>
      </c>
      <c r="U1504">
        <v>3.2864774999999998E-13</v>
      </c>
      <c r="V1504">
        <v>3.9167852000000002E-13</v>
      </c>
      <c r="W1504">
        <v>4.0937590000000002E-13</v>
      </c>
      <c r="X1504">
        <v>3.9646757999999998E-13</v>
      </c>
      <c r="Y1504">
        <v>2.3892833999999999E-13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>
        <v>7.6635620000000001E-4</v>
      </c>
      <c r="AG1504">
        <v>4.7657789999999997E-11</v>
      </c>
      <c r="AH1504">
        <v>8.8399946000000001E-4</v>
      </c>
      <c r="AI1504">
        <v>7.6294795000000004E-4</v>
      </c>
      <c r="AJ1504">
        <v>4.9282939999999999E-4</v>
      </c>
    </row>
    <row r="1505" spans="1:47" x14ac:dyDescent="0.25">
      <c r="A1505" t="s">
        <v>0</v>
      </c>
      <c r="B1505">
        <v>4.0057016000000003E-12</v>
      </c>
      <c r="C1505">
        <v>9.9394599999999993E-13</v>
      </c>
      <c r="D1505">
        <v>2.7775389999999998E-13</v>
      </c>
      <c r="E1505">
        <v>1.1502710999999999E-13</v>
      </c>
      <c r="F1505">
        <v>1.6341725E-13</v>
      </c>
      <c r="G1505">
        <v>2.4715497000000001E-13</v>
      </c>
      <c r="H1505">
        <v>3.3960822E-13</v>
      </c>
      <c r="I1505">
        <v>4.3370914000000001E-13</v>
      </c>
      <c r="J1505">
        <v>4.5244258E-13</v>
      </c>
      <c r="K1505">
        <v>4.7026124999999997E-13</v>
      </c>
      <c r="L1505">
        <v>5.7229964000000001E-13</v>
      </c>
      <c r="M1505">
        <v>7.1699069999999996E-13</v>
      </c>
      <c r="N1505">
        <v>8.2426539999999995E-13</v>
      </c>
      <c r="O1505">
        <v>7.6130286000000001E-13</v>
      </c>
      <c r="P1505">
        <v>2.3331349999999998E-12</v>
      </c>
      <c r="Q1505" t="s">
        <v>0</v>
      </c>
      <c r="R1505">
        <v>1.7162924E-11</v>
      </c>
      <c r="S1505">
        <v>7.8882966999999995E-13</v>
      </c>
      <c r="T1505">
        <v>4.8887939999999999E-13</v>
      </c>
      <c r="U1505">
        <v>3.4756104E-13</v>
      </c>
      <c r="V1505">
        <v>4.2582517000000001E-13</v>
      </c>
      <c r="W1505">
        <v>4.9009504999999997E-13</v>
      </c>
      <c r="X1505">
        <v>3.8147563999999998E-13</v>
      </c>
      <c r="Y1505">
        <v>4.4758262000000001E-13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>
        <v>9.4679807000000004E-4</v>
      </c>
      <c r="AG1505">
        <v>7.5303479999999994E-11</v>
      </c>
      <c r="AH1505" t="s">
        <v>0</v>
      </c>
      <c r="AI1505">
        <v>1.0973892999999999E-3</v>
      </c>
      <c r="AJ1505">
        <v>8.3339299999999998E-4</v>
      </c>
    </row>
    <row r="1506" spans="1:47" x14ac:dyDescent="0.25">
      <c r="A1506" t="s">
        <v>0</v>
      </c>
      <c r="B1506">
        <v>8.9485760000000007E-12</v>
      </c>
      <c r="C1506">
        <v>2.9929027999999999E-12</v>
      </c>
      <c r="D1506">
        <v>6.2859884000000002E-13</v>
      </c>
      <c r="E1506">
        <v>2.2905676000000001E-13</v>
      </c>
      <c r="F1506">
        <v>1.9321680999999999E-13</v>
      </c>
      <c r="G1506">
        <v>2.5415247E-13</v>
      </c>
      <c r="H1506">
        <v>3.3931196999999998E-13</v>
      </c>
      <c r="I1506">
        <v>4.2807347999999999E-13</v>
      </c>
      <c r="J1506">
        <v>4.0414744999999999E-13</v>
      </c>
      <c r="K1506">
        <v>3.9831143E-13</v>
      </c>
      <c r="L1506">
        <v>5.1529720000000004E-13</v>
      </c>
      <c r="M1506">
        <v>5.6577323000000001E-13</v>
      </c>
      <c r="N1506">
        <v>5.0275439999999997E-13</v>
      </c>
      <c r="O1506">
        <v>6.8984586000000005E-13</v>
      </c>
      <c r="P1506" t="s">
        <v>0</v>
      </c>
      <c r="Q1506">
        <v>1.1572273500000001E-11</v>
      </c>
      <c r="R1506">
        <v>1.0138399E-11</v>
      </c>
      <c r="S1506">
        <v>3.6422020000000003E-12</v>
      </c>
      <c r="T1506">
        <v>8.5199460000000002E-13</v>
      </c>
      <c r="U1506">
        <v>4.4254647000000001E-13</v>
      </c>
      <c r="V1506">
        <v>4.8035360000000003E-13</v>
      </c>
      <c r="W1506">
        <v>5.7929120000000003E-13</v>
      </c>
      <c r="X1506">
        <v>5.6048069999999995E-13</v>
      </c>
      <c r="Y1506">
        <v>9.1906699999999992E-13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>
        <v>2.6116217E-3</v>
      </c>
      <c r="AG1506">
        <v>3.2377793E-4</v>
      </c>
      <c r="AH1506" t="s">
        <v>0</v>
      </c>
      <c r="AI1506" t="s">
        <v>0</v>
      </c>
      <c r="AJ1506" t="s">
        <v>0</v>
      </c>
    </row>
    <row r="1507" spans="1:47" x14ac:dyDescent="0.25">
      <c r="A1507" t="s">
        <v>0</v>
      </c>
      <c r="B1507" t="s">
        <v>0</v>
      </c>
      <c r="C1507">
        <v>5.4766772999999997E-12</v>
      </c>
      <c r="D1507">
        <v>7.8474976000000001E-13</v>
      </c>
      <c r="E1507">
        <v>2.5557363999999999E-13</v>
      </c>
      <c r="F1507">
        <v>1.9584756E-13</v>
      </c>
      <c r="G1507">
        <v>3.3957325999999998E-13</v>
      </c>
      <c r="H1507">
        <v>4.3347443999999998E-13</v>
      </c>
      <c r="I1507">
        <v>5.1553350000000003E-13</v>
      </c>
      <c r="J1507">
        <v>5.4584695E-13</v>
      </c>
      <c r="K1507">
        <v>5.3099864E-13</v>
      </c>
      <c r="L1507">
        <v>6.0537380000000005E-13</v>
      </c>
      <c r="M1507">
        <v>5.4944813000000002E-13</v>
      </c>
      <c r="N1507">
        <v>4.0763297000000001E-13</v>
      </c>
      <c r="O1507">
        <v>7.3378765E-13</v>
      </c>
      <c r="P1507" t="s">
        <v>0</v>
      </c>
      <c r="Q1507">
        <v>1.2923095E-11</v>
      </c>
      <c r="R1507">
        <v>8.1458369999999998E-12</v>
      </c>
      <c r="S1507">
        <v>4.4617610000000003E-12</v>
      </c>
      <c r="T1507">
        <v>8.8533624000000001E-13</v>
      </c>
      <c r="U1507">
        <v>5.6174195E-13</v>
      </c>
      <c r="V1507">
        <v>6.8654029999999999E-13</v>
      </c>
      <c r="W1507">
        <v>8.46061E-13</v>
      </c>
      <c r="X1507">
        <v>7.9855730000000004E-13</v>
      </c>
      <c r="Y1507">
        <v>1.5832341999999999E-12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>
        <v>5.4214415999999997E-10</v>
      </c>
      <c r="AG1507">
        <v>1.3612604999999999E-3</v>
      </c>
      <c r="AH1507" t="s">
        <v>0</v>
      </c>
      <c r="AI1507" t="s">
        <v>0</v>
      </c>
      <c r="AJ1507" t="s">
        <v>0</v>
      </c>
    </row>
    <row r="1508" spans="1:47" x14ac:dyDescent="0.25">
      <c r="A1508" t="s">
        <v>0</v>
      </c>
      <c r="B1508" t="s">
        <v>0</v>
      </c>
      <c r="C1508">
        <v>2.6550316000000001E-4</v>
      </c>
      <c r="D1508">
        <v>1.3944043999999999E-12</v>
      </c>
      <c r="E1508">
        <v>2.0238376E-13</v>
      </c>
      <c r="F1508">
        <v>6.1780830000000005E-14</v>
      </c>
      <c r="G1508">
        <v>6.326715E-14</v>
      </c>
      <c r="H1508">
        <v>1.3180844E-13</v>
      </c>
      <c r="I1508">
        <v>2.4348336999999997E-13</v>
      </c>
      <c r="J1508">
        <v>3.3340824E-13</v>
      </c>
      <c r="K1508">
        <v>5.6135860000000004E-13</v>
      </c>
      <c r="L1508">
        <v>6.9247850000000004E-13</v>
      </c>
      <c r="M1508">
        <v>6.4713435999999996E-13</v>
      </c>
      <c r="N1508">
        <v>6.5756430000000004E-13</v>
      </c>
      <c r="O1508">
        <v>1.4980467E-12</v>
      </c>
      <c r="P1508" t="s">
        <v>0</v>
      </c>
      <c r="Q1508">
        <v>2.0856917E-11</v>
      </c>
      <c r="R1508">
        <v>5.8106727000000003E-12</v>
      </c>
      <c r="S1508">
        <v>2.5939964E-12</v>
      </c>
      <c r="T1508">
        <v>5.9562836E-13</v>
      </c>
      <c r="U1508">
        <v>4.9712000000000001E-13</v>
      </c>
      <c r="V1508">
        <v>6.6445157000000002E-13</v>
      </c>
      <c r="W1508">
        <v>1.0126737999999999E-12</v>
      </c>
      <c r="X1508">
        <v>1.0544732000000001E-12</v>
      </c>
      <c r="Y1508">
        <v>8.9616633000000005E-13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</row>
    <row r="1509" spans="1:47" x14ac:dyDescent="0.25">
      <c r="A1509" t="s">
        <v>0</v>
      </c>
      <c r="B1509" t="s">
        <v>0</v>
      </c>
      <c r="C1509">
        <v>2.3326129999999998E-12</v>
      </c>
      <c r="D1509">
        <v>8.8917340000000004E-12</v>
      </c>
      <c r="E1509">
        <v>1.5132317E-11</v>
      </c>
      <c r="F1509">
        <v>1.1273233000000001E-11</v>
      </c>
      <c r="G1509">
        <v>8.5347289999999998E-12</v>
      </c>
      <c r="H1509">
        <v>5.4844500000000001E-12</v>
      </c>
      <c r="I1509">
        <v>2.256202E-12</v>
      </c>
      <c r="J1509">
        <v>1.2295089999999999E-12</v>
      </c>
      <c r="K1509">
        <v>5.9534800000000004E-13</v>
      </c>
      <c r="L1509">
        <v>3.5957272000000002E-13</v>
      </c>
      <c r="M1509">
        <v>5.7971335999999996E-13</v>
      </c>
      <c r="N1509">
        <v>1.6499097E-12</v>
      </c>
      <c r="O1509">
        <v>2.7350388000000001E-12</v>
      </c>
      <c r="P1509" t="s">
        <v>0</v>
      </c>
      <c r="Q1509" t="s">
        <v>0</v>
      </c>
      <c r="R1509" t="s">
        <v>0</v>
      </c>
      <c r="S1509">
        <v>3.3796686000000002E-4</v>
      </c>
      <c r="T1509">
        <v>1.6518215999999999E-11</v>
      </c>
      <c r="U1509">
        <v>8.7319760000000002E-12</v>
      </c>
      <c r="V1509">
        <v>1.1916044E-12</v>
      </c>
      <c r="W1509">
        <v>3.4972895000000002E-13</v>
      </c>
      <c r="X1509">
        <v>1.6228694E-12</v>
      </c>
      <c r="Y1509">
        <v>1.0713780000000001E-12</v>
      </c>
      <c r="Z1509" t="s">
        <v>0</v>
      </c>
      <c r="AA1509" t="s">
        <v>0</v>
      </c>
      <c r="AB1509">
        <v>4.7327752E-14</v>
      </c>
      <c r="AC1509">
        <v>1.929486E-13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</row>
    <row r="1510" spans="1:47" x14ac:dyDescent="0.25">
      <c r="A1510" t="s">
        <v>0</v>
      </c>
      <c r="B1510" t="s">
        <v>0</v>
      </c>
      <c r="C1510" t="s">
        <v>0</v>
      </c>
      <c r="D1510">
        <v>1.3904675E-3</v>
      </c>
      <c r="E1510">
        <v>1.2236481E-3</v>
      </c>
      <c r="F1510">
        <v>1.0729806000000001E-3</v>
      </c>
      <c r="G1510">
        <v>6.9387020000000004E-4</v>
      </c>
      <c r="H1510">
        <v>5.7420919999999996E-4</v>
      </c>
      <c r="I1510">
        <v>2.889972E-4</v>
      </c>
      <c r="J1510">
        <v>2.9317345000000001E-5</v>
      </c>
      <c r="K1510">
        <v>2.2930815000000001E-11</v>
      </c>
      <c r="L1510">
        <v>7.7097790000000001E-12</v>
      </c>
      <c r="M1510">
        <v>3.002322E-12</v>
      </c>
      <c r="N1510">
        <v>3.2223309999999998E-12</v>
      </c>
      <c r="O1510" t="s">
        <v>0</v>
      </c>
      <c r="P1510" t="s">
        <v>0</v>
      </c>
      <c r="Q1510" t="s">
        <v>0</v>
      </c>
      <c r="R1510" t="s">
        <v>0</v>
      </c>
      <c r="S1510">
        <v>3.0471636000000001E-3</v>
      </c>
      <c r="T1510">
        <v>2.5221559000000002E-3</v>
      </c>
      <c r="U1510">
        <v>1.5784937000000001E-3</v>
      </c>
      <c r="V1510">
        <v>6.2327384000000004E-4</v>
      </c>
      <c r="W1510">
        <v>3.6009428E-11</v>
      </c>
      <c r="X1510">
        <v>3.4385973E-12</v>
      </c>
      <c r="Y1510">
        <v>3.7812084000000001E-12</v>
      </c>
      <c r="Z1510">
        <v>1.2196287E-12</v>
      </c>
      <c r="AA1510">
        <v>5.5899305999999995E-13</v>
      </c>
      <c r="AB1510">
        <v>2.5319585E-13</v>
      </c>
      <c r="AC1510">
        <v>2.7150238E-13</v>
      </c>
      <c r="AD1510">
        <v>7.8255179999999996E-14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</row>
    <row r="1511" spans="1:47" x14ac:dyDescent="0.25">
      <c r="A1511" t="s">
        <v>0</v>
      </c>
      <c r="B1511" t="s">
        <v>0</v>
      </c>
      <c r="C1511" t="s">
        <v>0</v>
      </c>
      <c r="D1511">
        <v>3.7571862000000001E-3</v>
      </c>
      <c r="E1511">
        <v>2.5695688000000002E-3</v>
      </c>
      <c r="F1511">
        <v>2.2836843999999999E-3</v>
      </c>
      <c r="G1511">
        <v>2.1507074000000001E-3</v>
      </c>
      <c r="H1511">
        <v>1.8684877999999999E-3</v>
      </c>
      <c r="I1511">
        <v>1.6337946E-3</v>
      </c>
      <c r="J1511">
        <v>1.2543070999999999E-3</v>
      </c>
      <c r="K1511">
        <v>8.9599020000000001E-4</v>
      </c>
      <c r="L1511">
        <v>1.3112997000000001E-4</v>
      </c>
      <c r="M1511">
        <v>1.5087193999999999E-11</v>
      </c>
      <c r="N1511">
        <v>4.6477789999999996E-12</v>
      </c>
      <c r="O1511" t="s">
        <v>0</v>
      </c>
      <c r="P1511" t="s">
        <v>0</v>
      </c>
      <c r="Q1511" t="s">
        <v>0</v>
      </c>
      <c r="R1511" t="s">
        <v>0</v>
      </c>
      <c r="S1511">
        <v>3.944113E-3</v>
      </c>
      <c r="T1511">
        <v>3.5547541999999999E-3</v>
      </c>
      <c r="U1511">
        <v>3.3195235000000002E-3</v>
      </c>
      <c r="V1511">
        <v>2.3423058000000001E-3</v>
      </c>
      <c r="W1511">
        <v>1.5780529E-3</v>
      </c>
      <c r="X1511">
        <v>2.7790744000000001E-4</v>
      </c>
      <c r="Y1511">
        <v>9.9412609999999994E-12</v>
      </c>
      <c r="Z1511" t="s">
        <v>0</v>
      </c>
      <c r="AA1511">
        <v>6.8518183999999999E-13</v>
      </c>
      <c r="AB1511">
        <v>4.5414876000000001E-13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</row>
    <row r="1512" spans="1:47" x14ac:dyDescent="0.25">
      <c r="A1512" t="s">
        <v>0</v>
      </c>
      <c r="B1512" t="s">
        <v>0</v>
      </c>
      <c r="C1512" t="s">
        <v>0</v>
      </c>
      <c r="D1512">
        <v>3.8285760000000002E-3</v>
      </c>
      <c r="E1512">
        <v>2.6436459999999999E-3</v>
      </c>
      <c r="F1512">
        <v>2.6921623000000002E-3</v>
      </c>
      <c r="G1512">
        <v>2.501816E-3</v>
      </c>
      <c r="H1512">
        <v>2.4290595000000001E-3</v>
      </c>
      <c r="I1512">
        <v>2.2548360000000001E-3</v>
      </c>
      <c r="J1512">
        <v>2.071505E-3</v>
      </c>
      <c r="K1512">
        <v>1.6577832E-3</v>
      </c>
      <c r="L1512">
        <v>9.1145525000000001E-4</v>
      </c>
      <c r="M1512">
        <v>4.6586599999999999E-11</v>
      </c>
      <c r="N1512">
        <v>9.1761460000000008E-12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>
        <v>4.8186369999999997E-3</v>
      </c>
      <c r="U1512">
        <v>3.8078537000000002E-3</v>
      </c>
      <c r="V1512">
        <v>3.8497662000000002E-3</v>
      </c>
      <c r="W1512">
        <v>3.3160454999999998E-3</v>
      </c>
      <c r="X1512">
        <v>2.1160452000000001E-3</v>
      </c>
      <c r="Y1512">
        <v>2.4184860000000001E-4</v>
      </c>
      <c r="Z1512">
        <v>1.6381323E-11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</row>
    <row r="1513" spans="1:47" x14ac:dyDescent="0.25">
      <c r="A1513" t="s">
        <v>0</v>
      </c>
      <c r="B1513" t="s">
        <v>0</v>
      </c>
      <c r="C1513" t="s">
        <v>0</v>
      </c>
      <c r="D1513" t="s">
        <v>0</v>
      </c>
      <c r="E1513">
        <v>2.3501389999999998E-3</v>
      </c>
      <c r="F1513">
        <v>2.5616802999999999E-3</v>
      </c>
      <c r="G1513">
        <v>2.5901420000000001E-3</v>
      </c>
      <c r="H1513">
        <v>2.2886949999999999E-3</v>
      </c>
      <c r="I1513">
        <v>2.5326200000000002E-3</v>
      </c>
      <c r="J1513">
        <v>2.4946397000000001E-3</v>
      </c>
      <c r="K1513">
        <v>2.2426257000000001E-3</v>
      </c>
      <c r="L1513">
        <v>1.2766031999999999E-3</v>
      </c>
      <c r="M1513">
        <v>2.2405524E-5</v>
      </c>
      <c r="N1513">
        <v>1.8965439000000001E-11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>
        <v>5.0876313000000001E-3</v>
      </c>
      <c r="V1513">
        <v>4.8198364999999998E-3</v>
      </c>
      <c r="W1513">
        <v>4.4301640000000003E-3</v>
      </c>
      <c r="X1513">
        <v>3.3475001999999998E-3</v>
      </c>
      <c r="Y1513">
        <v>1.3516940000000001E-3</v>
      </c>
      <c r="Z1513">
        <v>7.4778750000000007E-9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</row>
    <row r="1514" spans="1:47" x14ac:dyDescent="0.25">
      <c r="A1514" t="s">
        <v>0</v>
      </c>
      <c r="B1514" t="s">
        <v>0</v>
      </c>
      <c r="C1514" t="s">
        <v>0</v>
      </c>
      <c r="D1514" t="s">
        <v>0</v>
      </c>
      <c r="E1514">
        <v>8.1913219999999992E-6</v>
      </c>
      <c r="F1514">
        <v>1.6614100000000001E-3</v>
      </c>
      <c r="G1514">
        <v>1.2333317000000001E-3</v>
      </c>
      <c r="H1514">
        <v>4.4656557E-4</v>
      </c>
      <c r="I1514">
        <v>1.4216820000000001E-3</v>
      </c>
      <c r="J1514">
        <v>3.2994729000000002E-3</v>
      </c>
      <c r="K1514">
        <v>1.9307893999999999E-3</v>
      </c>
      <c r="L1514">
        <v>1.0405701E-3</v>
      </c>
      <c r="M1514">
        <v>1.91194E-11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>
        <v>5.3323900000000002E-3</v>
      </c>
      <c r="V1514">
        <v>5.2423599999999997E-3</v>
      </c>
      <c r="W1514">
        <v>4.6831679999999997E-3</v>
      </c>
      <c r="X1514">
        <v>3.8595612000000001E-3</v>
      </c>
      <c r="Y1514">
        <v>2.1815884000000001E-3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</row>
    <row r="1515" spans="1:4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>
        <v>2.3925007999999999E-4</v>
      </c>
      <c r="H1515">
        <v>3.4577848000000002E-4</v>
      </c>
      <c r="I1515">
        <v>5.8795674999999998E-4</v>
      </c>
      <c r="J1515">
        <v>1.7839520999999999E-3</v>
      </c>
      <c r="K1515">
        <v>2.7325539999999998E-10</v>
      </c>
      <c r="L1515">
        <v>7.1561989999999995E-11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>
        <v>3.5695913000000001E-3</v>
      </c>
      <c r="V1515">
        <v>3.7046586999999998E-3</v>
      </c>
      <c r="W1515">
        <v>1.9942167999999999E-3</v>
      </c>
      <c r="X1515">
        <v>1.8339368E-3</v>
      </c>
      <c r="Y1515">
        <v>2.4114759999999999E-5</v>
      </c>
      <c r="Z1515">
        <v>6.199493E-11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</row>
    <row r="1516" spans="1:4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>
        <v>1.1937849E-11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>
        <v>7.4610639999999996E-11</v>
      </c>
      <c r="U1516">
        <v>1.4708128000000001E-10</v>
      </c>
      <c r="V1516" t="s">
        <v>0</v>
      </c>
      <c r="W1516" t="s">
        <v>0</v>
      </c>
      <c r="X1516">
        <v>2.5950433000000001E-12</v>
      </c>
      <c r="Y1516">
        <v>1.1790273E-11</v>
      </c>
      <c r="Z1516">
        <v>1.4232387E-11</v>
      </c>
      <c r="AA1516">
        <v>1.0504196E-11</v>
      </c>
      <c r="AB1516">
        <v>1.5696472E-11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</row>
    <row r="1517" spans="1:47" x14ac:dyDescent="0.25">
      <c r="A1517">
        <v>7.2517082999999998E-12</v>
      </c>
      <c r="B1517">
        <v>9.0593950000000003E-12</v>
      </c>
      <c r="C1517">
        <v>8.1765349999999993E-12</v>
      </c>
      <c r="D1517">
        <v>8.1679030000000005E-12</v>
      </c>
      <c r="E1517">
        <v>7.7314733999999995E-12</v>
      </c>
      <c r="F1517">
        <v>7.8189969999999996E-12</v>
      </c>
      <c r="G1517">
        <v>7.7519890000000002E-12</v>
      </c>
      <c r="H1517">
        <v>7.6597695000000003E-12</v>
      </c>
      <c r="I1517">
        <v>7.6049949999999995E-12</v>
      </c>
      <c r="J1517">
        <v>7.7941639999999995E-12</v>
      </c>
      <c r="K1517">
        <v>7.3030389999999998E-12</v>
      </c>
      <c r="L1517">
        <v>7.1833653999999997E-12</v>
      </c>
      <c r="M1517">
        <v>7.0588612999999996E-12</v>
      </c>
      <c r="N1517">
        <v>6.6715600000000003E-12</v>
      </c>
      <c r="O1517">
        <v>7.7557639999999999E-12</v>
      </c>
      <c r="P1517">
        <v>9.7979840000000005E-12</v>
      </c>
      <c r="Q1517">
        <v>1.12531495E-11</v>
      </c>
      <c r="R1517">
        <v>9.5609520000000007E-12</v>
      </c>
      <c r="S1517">
        <v>1.1499903E-11</v>
      </c>
      <c r="T1517">
        <v>1.2830304999999999E-11</v>
      </c>
      <c r="U1517" t="s">
        <v>0</v>
      </c>
      <c r="V1517" t="s">
        <v>0</v>
      </c>
      <c r="W1517" t="s">
        <v>0</v>
      </c>
      <c r="X1517" t="s">
        <v>0</v>
      </c>
      <c r="Y1517">
        <v>5.2085370000000002E-12</v>
      </c>
      <c r="Z1517">
        <v>8.7918474999999997E-12</v>
      </c>
      <c r="AA1517">
        <v>8.4818960000000002E-12</v>
      </c>
      <c r="AB1517">
        <v>1.2726000999999999E-11</v>
      </c>
      <c r="AC1517">
        <v>9.6413229999999997E-12</v>
      </c>
      <c r="AD1517">
        <v>1.0250983000000001E-11</v>
      </c>
      <c r="AE1517">
        <v>9.5772299999999996E-12</v>
      </c>
      <c r="AF1517">
        <v>8.5791894E-12</v>
      </c>
      <c r="AG1517">
        <v>7.6655109999999995E-12</v>
      </c>
      <c r="AH1517">
        <v>8.1782539999999997E-12</v>
      </c>
      <c r="AI1517">
        <v>7.9650460000000008E-12</v>
      </c>
      <c r="AJ1517">
        <v>6.9143301999999998E-12</v>
      </c>
    </row>
    <row r="1519" spans="1:4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M1519" s="21"/>
      <c r="AN1519" s="21"/>
      <c r="AO1519" s="21"/>
      <c r="AP1519" s="21"/>
      <c r="AR1519" s="21"/>
      <c r="AS1519" s="21"/>
      <c r="AT1519" s="2" t="s">
        <v>32</v>
      </c>
    </row>
    <row r="1520" spans="1:47" x14ac:dyDescent="0.25">
      <c r="A1520" t="s">
        <v>0</v>
      </c>
      <c r="B1520">
        <v>4.4999723000000001E-11</v>
      </c>
      <c r="C1520">
        <v>7.2372379999999995E-11</v>
      </c>
      <c r="D1520">
        <v>6.4524860000000001E-11</v>
      </c>
      <c r="E1520">
        <v>5.7885426000000003E-11</v>
      </c>
      <c r="F1520">
        <v>5.8256510000000003E-11</v>
      </c>
      <c r="G1520">
        <v>6.3067926E-11</v>
      </c>
      <c r="H1520">
        <v>1.1993567E-10</v>
      </c>
      <c r="I1520">
        <v>2.2865413999999999E-10</v>
      </c>
      <c r="J1520">
        <v>2.1651356999999999E-10</v>
      </c>
      <c r="K1520">
        <v>5.7225453999999999E-11</v>
      </c>
      <c r="L1520">
        <v>1.9380664E-10</v>
      </c>
      <c r="M1520">
        <v>4.8356798000000001E-11</v>
      </c>
      <c r="N1520">
        <v>1.3540377000000001E-10</v>
      </c>
      <c r="O1520">
        <v>5.2184662999999998E-11</v>
      </c>
      <c r="P1520">
        <v>1.7170047000000001E-10</v>
      </c>
      <c r="Q1520">
        <v>1.5954281000000001E-10</v>
      </c>
      <c r="R1520">
        <v>1.4851062000000001E-10</v>
      </c>
      <c r="S1520">
        <v>3.4173590000000001E-11</v>
      </c>
      <c r="T1520">
        <v>3.6580963999999999E-11</v>
      </c>
      <c r="U1520">
        <v>4.1899095E-11</v>
      </c>
      <c r="V1520">
        <v>3.5884094000000001E-11</v>
      </c>
      <c r="W1520">
        <v>3.1680090000000001E-11</v>
      </c>
      <c r="X1520">
        <v>2.8532263000000002E-11</v>
      </c>
      <c r="Y1520">
        <v>3.5515939999999999E-11</v>
      </c>
      <c r="Z1520">
        <v>2.8636524000000001E-11</v>
      </c>
      <c r="AA1520">
        <v>3.1356442000000003E-11</v>
      </c>
      <c r="AB1520">
        <v>3.7303146999999997E-11</v>
      </c>
      <c r="AC1520">
        <v>4.0597599999999998E-11</v>
      </c>
      <c r="AD1520">
        <v>6.1569734999999996E-11</v>
      </c>
      <c r="AE1520">
        <v>5.9065069999999994E-11</v>
      </c>
      <c r="AF1520">
        <v>6.3009239999999998E-11</v>
      </c>
      <c r="AG1520">
        <v>6.7611214999999997E-11</v>
      </c>
      <c r="AH1520">
        <v>2.9504323000000003E-11</v>
      </c>
      <c r="AI1520">
        <v>2.1062108E-10</v>
      </c>
      <c r="AJ1520" t="s">
        <v>0</v>
      </c>
      <c r="AM1520" s="23" t="s">
        <v>1</v>
      </c>
      <c r="AN1520" s="21"/>
      <c r="AO1520" s="21">
        <f>SUM(A1553:AJ1554)/40</f>
        <v>1.3710038457499998E-11</v>
      </c>
      <c r="AP1520" s="21"/>
      <c r="AQ1520" s="21"/>
      <c r="AR1520" s="23" t="s">
        <v>1</v>
      </c>
      <c r="AS1520" s="21"/>
      <c r="AT1520" s="36">
        <f>((AO1520-AO$3)*100)/AO$3</f>
        <v>-55.916451213280567</v>
      </c>
      <c r="AU1520" s="21"/>
    </row>
    <row r="1521" spans="1:68" x14ac:dyDescent="0.25">
      <c r="A1521">
        <v>2.2342985000000002E-3</v>
      </c>
      <c r="B1521">
        <v>2.2038740000000002E-3</v>
      </c>
      <c r="C1521">
        <v>2.0644893000000002E-3</v>
      </c>
      <c r="D1521">
        <v>2.0307745000000001E-3</v>
      </c>
      <c r="E1521">
        <v>1.8524432999999999E-3</v>
      </c>
      <c r="F1521">
        <v>1.5448323E-3</v>
      </c>
      <c r="G1521">
        <v>1.3506871E-3</v>
      </c>
      <c r="H1521">
        <v>1.1493164E-3</v>
      </c>
      <c r="I1521">
        <v>1.4108992E-3</v>
      </c>
      <c r="J1521">
        <v>1.4753043999999999E-3</v>
      </c>
      <c r="K1521">
        <v>1.6458480000000001E-3</v>
      </c>
      <c r="L1521">
        <v>1.4510977E-3</v>
      </c>
      <c r="M1521">
        <v>1.3888148E-3</v>
      </c>
      <c r="N1521">
        <v>1.4508286999999999E-3</v>
      </c>
      <c r="O1521">
        <v>1.4909669999999999E-3</v>
      </c>
      <c r="P1521">
        <v>1.5049022999999999E-3</v>
      </c>
      <c r="Q1521">
        <v>1.3719012000000001E-3</v>
      </c>
      <c r="R1521">
        <v>1.0701921E-3</v>
      </c>
      <c r="S1521">
        <v>7.7891210000000002E-4</v>
      </c>
      <c r="T1521">
        <v>1.4378278000000001E-3</v>
      </c>
      <c r="U1521">
        <v>1.3248578000000001E-3</v>
      </c>
      <c r="V1521">
        <v>7.9280574999999998E-4</v>
      </c>
      <c r="W1521">
        <v>3.8752633999999999E-7</v>
      </c>
      <c r="X1521">
        <v>3.8254015E-7</v>
      </c>
      <c r="Y1521">
        <v>7.471337E-4</v>
      </c>
      <c r="Z1521">
        <v>1.4165263999999999E-3</v>
      </c>
      <c r="AA1521">
        <v>1.4092692E-3</v>
      </c>
      <c r="AB1521">
        <v>1.1728322E-3</v>
      </c>
      <c r="AC1521">
        <v>1.1352919E-3</v>
      </c>
      <c r="AD1521">
        <v>1.4514872000000001E-3</v>
      </c>
      <c r="AE1521">
        <v>1.7965546999999999E-3</v>
      </c>
      <c r="AF1521">
        <v>1.6255203E-3</v>
      </c>
      <c r="AG1521">
        <v>1.6541868E-3</v>
      </c>
      <c r="AH1521">
        <v>1.8798711E-3</v>
      </c>
      <c r="AI1521">
        <v>1.6101386000000001E-3</v>
      </c>
      <c r="AJ1521">
        <v>1.8592948000000001E-3</v>
      </c>
      <c r="AM1521" s="23" t="s">
        <v>2</v>
      </c>
      <c r="AN1521" s="21"/>
      <c r="AO1521" s="21">
        <f>SUM(A1519:AJ1520)/34</f>
        <v>8.1367112999999993E-11</v>
      </c>
      <c r="AP1521" s="21"/>
      <c r="AQ1521" s="21"/>
      <c r="AR1521" s="23" t="s">
        <v>2</v>
      </c>
      <c r="AS1521" s="21"/>
      <c r="AT1521" s="2">
        <f>((AO1521-AO$4)*100)/AO$4</f>
        <v>50.084628918665821</v>
      </c>
    </row>
    <row r="1522" spans="1:68" x14ac:dyDescent="0.25">
      <c r="A1522">
        <v>3.9928135999999998E-3</v>
      </c>
      <c r="B1522">
        <v>3.9221220000000001E-3</v>
      </c>
      <c r="C1522">
        <v>3.9283134999999999E-3</v>
      </c>
      <c r="D1522">
        <v>3.9134644999999999E-3</v>
      </c>
      <c r="E1522">
        <v>3.7185901E-3</v>
      </c>
      <c r="F1522">
        <v>3.6393593000000001E-3</v>
      </c>
      <c r="G1522">
        <v>3.6432485000000001E-3</v>
      </c>
      <c r="H1522">
        <v>3.6898327999999999E-3</v>
      </c>
      <c r="I1522">
        <v>3.9691463999999999E-3</v>
      </c>
      <c r="J1522">
        <v>4.2076036000000001E-3</v>
      </c>
      <c r="K1522">
        <v>4.1598566000000002E-3</v>
      </c>
      <c r="L1522">
        <v>4.0393677000000001E-3</v>
      </c>
      <c r="M1522">
        <v>4.0003749999999996E-3</v>
      </c>
      <c r="N1522">
        <v>3.9112744999999999E-3</v>
      </c>
      <c r="O1522">
        <v>3.8501096000000002E-3</v>
      </c>
      <c r="P1522">
        <v>3.6824332000000002E-3</v>
      </c>
      <c r="Q1522">
        <v>3.578122E-3</v>
      </c>
      <c r="R1522">
        <v>3.4526403E-3</v>
      </c>
      <c r="S1522">
        <v>2.6963612000000001E-3</v>
      </c>
      <c r="T1522">
        <v>2.9683312999999999E-3</v>
      </c>
      <c r="U1522">
        <v>3.4893060000000002E-3</v>
      </c>
      <c r="V1522">
        <v>3.9330609999999998E-3</v>
      </c>
      <c r="W1522">
        <v>3.8942348000000002E-3</v>
      </c>
      <c r="X1522">
        <v>3.8651762999999998E-3</v>
      </c>
      <c r="Y1522">
        <v>3.8726619000000002E-3</v>
      </c>
      <c r="Z1522">
        <v>3.8600443000000001E-3</v>
      </c>
      <c r="AA1522">
        <v>3.8625997999999998E-3</v>
      </c>
      <c r="AB1522">
        <v>3.8384312999999999E-3</v>
      </c>
      <c r="AC1522">
        <v>3.8609928E-3</v>
      </c>
      <c r="AD1522">
        <v>3.9436580000000001E-3</v>
      </c>
      <c r="AE1522">
        <v>3.9681320000000001E-3</v>
      </c>
      <c r="AF1522">
        <v>3.9868005999999998E-3</v>
      </c>
      <c r="AG1522">
        <v>3.9741042999999997E-3</v>
      </c>
      <c r="AH1522">
        <v>4.0355870000000002E-3</v>
      </c>
      <c r="AI1522">
        <v>3.9876965000000004E-3</v>
      </c>
      <c r="AJ1522">
        <v>3.9921219999999999E-3</v>
      </c>
      <c r="AM1522" s="26" t="s">
        <v>5</v>
      </c>
      <c r="AN1522" s="21"/>
      <c r="AO1522" s="21">
        <f>SUM(A1551:AJ1552)/26</f>
        <v>1.7741032071361107E-3</v>
      </c>
      <c r="AP1522" s="21"/>
      <c r="AQ1522" s="21"/>
      <c r="AR1522" s="26" t="s">
        <v>5</v>
      </c>
      <c r="AS1522" s="21"/>
      <c r="AT1522" s="2">
        <f>((AO1522-AO$5)*100)/AO$5</f>
        <v>-16.469585715194377</v>
      </c>
      <c r="AZ1522" s="51"/>
      <c r="BA1522" s="51"/>
      <c r="BB1522" s="51"/>
      <c r="BC1522" s="51"/>
      <c r="BD1522" s="51"/>
      <c r="BE1522" s="51"/>
      <c r="BF1522" s="51"/>
      <c r="BG1522" s="51"/>
      <c r="BH1522" s="51"/>
      <c r="BI1522" s="51"/>
      <c r="BJ1522" s="51"/>
      <c r="BK1522" s="51"/>
      <c r="BL1522" s="51"/>
      <c r="BM1522" s="49" t="s">
        <v>54</v>
      </c>
      <c r="BN1522" s="49"/>
      <c r="BO1522" s="49"/>
      <c r="BP1522" s="49"/>
    </row>
    <row r="1523" spans="1:68" x14ac:dyDescent="0.25">
      <c r="A1523">
        <v>4.0327846000000004E-3</v>
      </c>
      <c r="B1523">
        <v>3.939433E-3</v>
      </c>
      <c r="C1523">
        <v>3.9233337E-3</v>
      </c>
      <c r="D1523">
        <v>3.9021473E-3</v>
      </c>
      <c r="E1523">
        <v>3.8066884E-3</v>
      </c>
      <c r="F1523">
        <v>3.6545027999999998E-3</v>
      </c>
      <c r="G1523">
        <v>3.5526684999999999E-3</v>
      </c>
      <c r="H1523">
        <v>3.6853720000000001E-3</v>
      </c>
      <c r="I1523">
        <v>4.0337389999999997E-3</v>
      </c>
      <c r="J1523">
        <v>4.1452562E-3</v>
      </c>
      <c r="K1523">
        <v>4.0180412999999996E-3</v>
      </c>
      <c r="L1523">
        <v>3.7902715000000002E-3</v>
      </c>
      <c r="M1523">
        <v>3.7469299999999999E-3</v>
      </c>
      <c r="N1523">
        <v>3.6888144E-3</v>
      </c>
      <c r="O1523">
        <v>3.6518744E-3</v>
      </c>
      <c r="P1523">
        <v>3.530998E-3</v>
      </c>
      <c r="Q1523">
        <v>3.4904860000000001E-3</v>
      </c>
      <c r="R1523">
        <v>3.2737107999999998E-3</v>
      </c>
      <c r="S1523">
        <v>2.6017593E-3</v>
      </c>
      <c r="T1523" t="s">
        <v>0</v>
      </c>
      <c r="U1523">
        <v>4.3073455000000004E-3</v>
      </c>
      <c r="V1523">
        <v>4.3122849999999999E-3</v>
      </c>
      <c r="W1523">
        <v>4.3216640000000002E-3</v>
      </c>
      <c r="X1523">
        <v>4.2222049999999997E-3</v>
      </c>
      <c r="Y1523">
        <v>4.1714860000000003E-3</v>
      </c>
      <c r="Z1523">
        <v>4.1320044999999996E-3</v>
      </c>
      <c r="AA1523">
        <v>4.0168393999999996E-3</v>
      </c>
      <c r="AB1523">
        <v>3.9425036000000002E-3</v>
      </c>
      <c r="AC1523">
        <v>3.9904155000000004E-3</v>
      </c>
      <c r="AD1523">
        <v>4.1427523999999997E-3</v>
      </c>
      <c r="AE1523">
        <v>4.3269214000000002E-3</v>
      </c>
      <c r="AF1523">
        <v>4.2685120000000003E-3</v>
      </c>
      <c r="AG1523">
        <v>4.0183850000000002E-3</v>
      </c>
      <c r="AH1523">
        <v>3.9673783000000002E-3</v>
      </c>
      <c r="AI1523">
        <v>3.9760736000000003E-3</v>
      </c>
      <c r="AJ1523">
        <v>3.9785434000000003E-3</v>
      </c>
      <c r="AM1523" s="26" t="s">
        <v>8</v>
      </c>
      <c r="AN1523" s="21"/>
      <c r="AO1523" s="21">
        <f>SUM(A1521:AJ1522)/72</f>
        <v>2.6126767432845832E-3</v>
      </c>
      <c r="AP1523" s="21"/>
      <c r="AQ1523" s="21"/>
      <c r="AR1523" s="26" t="s">
        <v>8</v>
      </c>
      <c r="AS1523" s="21"/>
      <c r="AT1523" s="2">
        <f>((AO1523-AO$6)*100)/AO$6</f>
        <v>23.136516372934775</v>
      </c>
      <c r="BA1523" s="2"/>
      <c r="BI1523" t="s">
        <v>40</v>
      </c>
      <c r="BJ1523" t="s">
        <v>41</v>
      </c>
      <c r="BK1523" t="s">
        <v>42</v>
      </c>
      <c r="BM1523" s="49" t="s">
        <v>40</v>
      </c>
      <c r="BN1523" s="49" t="s">
        <v>41</v>
      </c>
      <c r="BO1523" s="49" t="s">
        <v>42</v>
      </c>
      <c r="BP1523" s="49"/>
    </row>
    <row r="1524" spans="1:68" x14ac:dyDescent="0.25">
      <c r="A1524">
        <v>4.1001320000000003E-3</v>
      </c>
      <c r="B1524">
        <v>4.0786549999999996E-3</v>
      </c>
      <c r="C1524">
        <v>3.8948429999999998E-3</v>
      </c>
      <c r="D1524">
        <v>3.4807612999999999E-3</v>
      </c>
      <c r="E1524">
        <v>2.6976774E-3</v>
      </c>
      <c r="F1524">
        <v>1.6500205E-3</v>
      </c>
      <c r="G1524">
        <v>1.2179178000000001E-3</v>
      </c>
      <c r="H1524">
        <v>6.4612174000000001E-4</v>
      </c>
      <c r="I1524">
        <v>1.6701114000000001E-3</v>
      </c>
      <c r="J1524">
        <v>1.7686401E-3</v>
      </c>
      <c r="K1524">
        <v>1.7128164E-3</v>
      </c>
      <c r="L1524">
        <v>1.7304923E-3</v>
      </c>
      <c r="M1524">
        <v>1.8315669000000001E-3</v>
      </c>
      <c r="N1524">
        <v>2.0438123E-3</v>
      </c>
      <c r="O1524">
        <v>2.2423187999999999E-3</v>
      </c>
      <c r="P1524">
        <v>2.2210331999999999E-3</v>
      </c>
      <c r="Q1524">
        <v>2.1441543999999998E-3</v>
      </c>
      <c r="R1524">
        <v>1.6518934999999999E-3</v>
      </c>
      <c r="S1524">
        <v>8.7407700000000001E-4</v>
      </c>
      <c r="T1524" t="s">
        <v>0</v>
      </c>
      <c r="U1524">
        <v>4.3253129999999999E-3</v>
      </c>
      <c r="V1524">
        <v>4.4053590000000002E-3</v>
      </c>
      <c r="W1524">
        <v>4.4668106999999997E-3</v>
      </c>
      <c r="X1524">
        <v>4.3565393000000001E-3</v>
      </c>
      <c r="Y1524">
        <v>4.2936405999999998E-3</v>
      </c>
      <c r="Z1524">
        <v>4.1716145000000003E-3</v>
      </c>
      <c r="AA1524">
        <v>4.0648803000000004E-3</v>
      </c>
      <c r="AB1524">
        <v>4.1514076000000004E-3</v>
      </c>
      <c r="AC1524">
        <v>4.1453163000000001E-3</v>
      </c>
      <c r="AD1524">
        <v>4.0826554999999999E-3</v>
      </c>
      <c r="AE1524">
        <v>4.1855099999999999E-3</v>
      </c>
      <c r="AF1524">
        <v>4.2716814000000004E-3</v>
      </c>
      <c r="AG1524">
        <v>4.0554954000000002E-3</v>
      </c>
      <c r="AH1524">
        <v>4.0117837000000003E-3</v>
      </c>
      <c r="AI1524">
        <v>4.0164314999999997E-3</v>
      </c>
      <c r="AJ1524">
        <v>4.0252229999999996E-3</v>
      </c>
      <c r="AM1524" s="27" t="s">
        <v>11</v>
      </c>
      <c r="AN1524" s="21"/>
      <c r="AO1524" s="21">
        <f>SUM(A1546:R1550)/56</f>
        <v>1.0851213407835586E-3</v>
      </c>
      <c r="AP1524" s="21"/>
      <c r="AR1524" s="27" t="s">
        <v>11</v>
      </c>
      <c r="AS1524" s="21"/>
      <c r="AT1524" s="2">
        <f>((AO1524-AO$7)*100)/AO$7</f>
        <v>-31.079661396076226</v>
      </c>
      <c r="AZ1524" s="29" t="s">
        <v>43</v>
      </c>
      <c r="BA1524" t="s">
        <v>44</v>
      </c>
      <c r="BB1524" t="s">
        <v>45</v>
      </c>
      <c r="BC1524" t="s">
        <v>46</v>
      </c>
      <c r="BD1524" t="s">
        <v>47</v>
      </c>
      <c r="BE1524" t="s">
        <v>48</v>
      </c>
      <c r="BF1524" t="s">
        <v>49</v>
      </c>
      <c r="BG1524" t="s">
        <v>50</v>
      </c>
      <c r="BH1524" t="s">
        <v>51</v>
      </c>
      <c r="BI1524" s="36" t="s">
        <v>52</v>
      </c>
      <c r="BJ1524" s="36" t="s">
        <v>52</v>
      </c>
      <c r="BK1524" s="36" t="s">
        <v>52</v>
      </c>
      <c r="BL1524" s="47" t="s">
        <v>53</v>
      </c>
      <c r="BM1524" s="52" t="s">
        <v>52</v>
      </c>
      <c r="BN1524" s="52" t="s">
        <v>52</v>
      </c>
      <c r="BO1524" s="52" t="s">
        <v>52</v>
      </c>
      <c r="BP1524" s="52" t="s">
        <v>53</v>
      </c>
    </row>
    <row r="1525" spans="1:68" x14ac:dyDescent="0.25">
      <c r="A1525">
        <v>3.3989445999999999E-3</v>
      </c>
      <c r="B1525">
        <v>2.7119864000000001E-3</v>
      </c>
      <c r="C1525">
        <v>1.4662127E-3</v>
      </c>
      <c r="D1525">
        <v>4.5281127999999998E-4</v>
      </c>
      <c r="E1525">
        <v>1.1612524E-5</v>
      </c>
      <c r="F1525">
        <v>2.1297741000000001E-4</v>
      </c>
      <c r="G1525">
        <v>3.2922435999999999E-11</v>
      </c>
      <c r="H1525">
        <v>1.4905338999999999E-7</v>
      </c>
      <c r="I1525">
        <v>6.1726314000000004E-5</v>
      </c>
      <c r="J1525">
        <v>2.0315555E-4</v>
      </c>
      <c r="K1525">
        <v>1.5099832E-5</v>
      </c>
      <c r="L1525">
        <v>2.3969053E-6</v>
      </c>
      <c r="M1525">
        <v>8.9373160000000004E-6</v>
      </c>
      <c r="N1525">
        <v>8.2474530000000007E-5</v>
      </c>
      <c r="O1525">
        <v>1.9007175E-4</v>
      </c>
      <c r="P1525">
        <v>2.1395858E-4</v>
      </c>
      <c r="Q1525">
        <v>2.4360308000000001E-4</v>
      </c>
      <c r="R1525">
        <v>2.4831965E-5</v>
      </c>
      <c r="S1525">
        <v>1.8692761E-11</v>
      </c>
      <c r="T1525" t="s">
        <v>0</v>
      </c>
      <c r="U1525">
        <v>1.7014692E-3</v>
      </c>
      <c r="V1525">
        <v>1.9654260000000002E-3</v>
      </c>
      <c r="W1525">
        <v>2.4622710999999999E-3</v>
      </c>
      <c r="X1525">
        <v>2.5680680000000002E-3</v>
      </c>
      <c r="Y1525">
        <v>2.3517466999999998E-3</v>
      </c>
      <c r="Z1525">
        <v>2.3670752999999998E-3</v>
      </c>
      <c r="AA1525">
        <v>2.4186302999999998E-3</v>
      </c>
      <c r="AB1525">
        <v>2.6086059999999999E-3</v>
      </c>
      <c r="AC1525">
        <v>3.4134956000000001E-3</v>
      </c>
      <c r="AD1525">
        <v>3.4386680000000002E-3</v>
      </c>
      <c r="AE1525">
        <v>3.2359365999999998E-3</v>
      </c>
      <c r="AF1525">
        <v>3.6832191999999998E-3</v>
      </c>
      <c r="AG1525">
        <v>3.5594496999999999E-3</v>
      </c>
      <c r="AH1525">
        <v>3.5733840999999998E-3</v>
      </c>
      <c r="AI1525">
        <v>3.7521198000000002E-3</v>
      </c>
      <c r="AJ1525">
        <v>3.7233280000000001E-3</v>
      </c>
      <c r="AM1525" s="27" t="s">
        <v>14</v>
      </c>
      <c r="AN1525" s="21"/>
      <c r="AO1525" s="21">
        <f>SUM(E1523:R1527)/68</f>
        <v>1.1783573595993829E-3</v>
      </c>
      <c r="AP1525" s="21"/>
      <c r="AR1525" s="27" t="s">
        <v>14</v>
      </c>
      <c r="AS1525" s="21"/>
      <c r="AT1525" s="2">
        <f>((AO1525-AO$8)*100)/AO$8</f>
        <v>-29.890786684651658</v>
      </c>
      <c r="AZ1525" s="23" t="s">
        <v>1</v>
      </c>
      <c r="BA1525" s="21">
        <f>AO1520</f>
        <v>1.3710038457499998E-11</v>
      </c>
      <c r="BB1525" s="21">
        <f>BA1525*0.001</f>
        <v>1.3710038457499999E-14</v>
      </c>
      <c r="BC1525" s="21">
        <f>BB1525*80.8</f>
        <v>1.1077711073659998E-12</v>
      </c>
      <c r="BD1525" s="21">
        <f>BC1525*12</f>
        <v>1.3293253288391998E-11</v>
      </c>
      <c r="BE1525" s="21">
        <f>BD1525*1000</f>
        <v>1.3293253288391997E-8</v>
      </c>
      <c r="BF1525" s="21">
        <f>BE1525*0.000000000000000001</f>
        <v>1.3293253288391999E-26</v>
      </c>
      <c r="BG1525" s="1">
        <f>BF1525*BA$2</f>
        <v>4.6757024453925597E-12</v>
      </c>
      <c r="BH1525" s="1">
        <f>BG1525*365</f>
        <v>1.7066313925682843E-9</v>
      </c>
      <c r="BI1525" s="22">
        <f>BH1525*BD$2</f>
        <v>1.0095806008439741E-8</v>
      </c>
      <c r="BJ1525" s="22">
        <f>BH1525*BD$3</f>
        <v>2.0191612016879482E-8</v>
      </c>
      <c r="BK1525" s="22">
        <f>BH1525*BD$4</f>
        <v>6.0574836050638447E-8</v>
      </c>
      <c r="BL1525" s="48">
        <f>AVERAGE(BI1525:BK1525)</f>
        <v>3.0287418025319224E-8</v>
      </c>
      <c r="BM1525" s="50">
        <f>BI1525-BI$8</f>
        <v>-1.2805721400989675E-8</v>
      </c>
      <c r="BN1525" s="50">
        <f>BJ1525-BJ$8</f>
        <v>-2.561144280197935E-8</v>
      </c>
      <c r="BO1525" s="50">
        <f>BK1525-BK$8</f>
        <v>-7.6834328405938062E-8</v>
      </c>
      <c r="BP1525" s="50">
        <f>BL1525-BL$8</f>
        <v>-3.8417164202969031E-8</v>
      </c>
    </row>
    <row r="1526" spans="1:68" x14ac:dyDescent="0.25">
      <c r="A1526">
        <v>9.5442723000000004E-4</v>
      </c>
      <c r="B1526">
        <v>6.3474480000000002E-5</v>
      </c>
      <c r="C1526">
        <v>1.1715832000000001E-11</v>
      </c>
      <c r="D1526">
        <v>7.8678029999999994E-12</v>
      </c>
      <c r="E1526" t="s">
        <v>0</v>
      </c>
      <c r="F1526">
        <v>1.2567148E-3</v>
      </c>
      <c r="G1526">
        <v>2.6540992E-11</v>
      </c>
      <c r="H1526">
        <v>1.1146032999999999E-11</v>
      </c>
      <c r="I1526">
        <v>1.2676286E-11</v>
      </c>
      <c r="J1526">
        <v>1.3316054000000001E-11</v>
      </c>
      <c r="K1526">
        <v>1.1949360999999999E-11</v>
      </c>
      <c r="L1526">
        <v>9.4556250000000001E-12</v>
      </c>
      <c r="M1526">
        <v>6.6539945999999998E-12</v>
      </c>
      <c r="N1526">
        <v>7.1766113E-12</v>
      </c>
      <c r="O1526">
        <v>7.916644E-12</v>
      </c>
      <c r="P1526">
        <v>8.3525500000000008E-12</v>
      </c>
      <c r="Q1526">
        <v>7.8914680000000006E-12</v>
      </c>
      <c r="R1526">
        <v>4.905395E-12</v>
      </c>
      <c r="S1526">
        <v>3.2673588E-12</v>
      </c>
      <c r="T1526" t="s">
        <v>0</v>
      </c>
      <c r="U1526">
        <v>1.7596399E-3</v>
      </c>
      <c r="V1526">
        <v>8.4695669999999997E-4</v>
      </c>
      <c r="W1526">
        <v>8.0348599999999996E-4</v>
      </c>
      <c r="X1526">
        <v>8.6759049999999996E-4</v>
      </c>
      <c r="Y1526">
        <v>7.5975385999999998E-4</v>
      </c>
      <c r="Z1526">
        <v>5.8096304000000004E-4</v>
      </c>
      <c r="AA1526">
        <v>4.4303517999999997E-4</v>
      </c>
      <c r="AB1526">
        <v>8.1728919999999997E-4</v>
      </c>
      <c r="AC1526">
        <v>3.638957E-3</v>
      </c>
      <c r="AD1526">
        <v>7.9663849999999997E-4</v>
      </c>
      <c r="AE1526">
        <v>1.3696451E-9</v>
      </c>
      <c r="AF1526">
        <v>4.0372154999999998E-4</v>
      </c>
      <c r="AG1526">
        <v>1.3906737000000001E-3</v>
      </c>
      <c r="AH1526">
        <v>1.8001377000000001E-3</v>
      </c>
      <c r="AI1526">
        <v>2.1130316999999998E-3</v>
      </c>
      <c r="AJ1526">
        <v>1.7184769999999999E-3</v>
      </c>
      <c r="AM1526" s="30" t="s">
        <v>17</v>
      </c>
      <c r="AN1526" s="21"/>
      <c r="AO1526" s="21">
        <f>SUM(S1546:Z1550)/35</f>
        <v>1.6962557323958126E-3</v>
      </c>
      <c r="AP1526" s="21"/>
      <c r="AR1526" s="30" t="s">
        <v>17</v>
      </c>
      <c r="AS1526" s="21"/>
      <c r="AT1526" s="2">
        <f>((AO1526-AO$9)*100)/AO$9</f>
        <v>-40.247571643862123</v>
      </c>
      <c r="AZ1526" s="23" t="s">
        <v>2</v>
      </c>
      <c r="BA1526" s="21">
        <f t="shared" ref="BA1526:BA1537" si="621">AO1521</f>
        <v>8.1367112999999993E-11</v>
      </c>
      <c r="BB1526" s="21">
        <f t="shared" ref="BB1526:BB1538" si="622">BA1526*0.001</f>
        <v>8.1367112999999994E-14</v>
      </c>
      <c r="BC1526" s="21">
        <f t="shared" ref="BC1526:BC1538" si="623">BB1526*80.8</f>
        <v>6.5744627303999996E-12</v>
      </c>
      <c r="BD1526" s="21">
        <f t="shared" ref="BD1526:BD1538" si="624">BC1526*12</f>
        <v>7.8893552764799995E-11</v>
      </c>
      <c r="BE1526" s="21">
        <f t="shared" ref="BE1526:BE1538" si="625">BD1526*1000</f>
        <v>7.8893552764799992E-8</v>
      </c>
      <c r="BF1526" s="21">
        <f t="shared" ref="BF1526:BF1538" si="626">BE1526*0.000000000000000001</f>
        <v>7.8893552764800003E-26</v>
      </c>
      <c r="BG1526" s="1">
        <f>BF1526*BA$2</f>
        <v>2.7749623781726928E-11</v>
      </c>
      <c r="BH1526" s="1">
        <f t="shared" ref="BH1526:BH1537" si="627">BG1526*365</f>
        <v>1.0128612680330328E-8</v>
      </c>
      <c r="BI1526" s="22">
        <f t="shared" ref="BI1526" si="628">BH1526*BD$2</f>
        <v>5.9917161491652606E-8</v>
      </c>
      <c r="BJ1526" s="22">
        <f t="shared" ref="BJ1526:BJ1538" si="629">BH1526*BD$3</f>
        <v>1.1983432298330521E-7</v>
      </c>
      <c r="BK1526" s="22">
        <f t="shared" ref="BK1526:BK1538" si="630">BH1526*BD$4</f>
        <v>3.5950296894991566E-7</v>
      </c>
      <c r="BL1526" s="48">
        <f t="shared" ref="BL1526" si="631">AVERAGE(BI1526:BK1526)</f>
        <v>1.7975148447495786E-7</v>
      </c>
      <c r="BM1526" s="50">
        <f>BI1526-BI$9</f>
        <v>1.9994911009810769E-8</v>
      </c>
      <c r="BN1526" s="50">
        <f>BJ1526-BJ$9</f>
        <v>3.9989822019621537E-8</v>
      </c>
      <c r="BO1526" s="50">
        <f>BK1526-BK$9</f>
        <v>1.1996946605886461E-7</v>
      </c>
      <c r="BP1526" s="50">
        <f>BL1526-BL$9</f>
        <v>5.9984733029432332E-8</v>
      </c>
    </row>
    <row r="1527" spans="1:68" x14ac:dyDescent="0.25">
      <c r="A1527">
        <v>6.7018166000000003E-12</v>
      </c>
      <c r="B1527">
        <v>3.8194456000000001E-12</v>
      </c>
      <c r="C1527">
        <v>1.6045280999999999E-12</v>
      </c>
      <c r="D1527" t="s">
        <v>0</v>
      </c>
      <c r="E1527" t="s">
        <v>0</v>
      </c>
      <c r="F1527">
        <v>3.0266062999999998E-4</v>
      </c>
      <c r="G1527">
        <v>2.9690599999999999E-12</v>
      </c>
      <c r="H1527">
        <v>1.9361950000000001E-12</v>
      </c>
      <c r="I1527">
        <v>1.4185709E-12</v>
      </c>
      <c r="J1527">
        <v>7.7786676000000002E-13</v>
      </c>
      <c r="K1527">
        <v>3.3273269999999998E-13</v>
      </c>
      <c r="L1527">
        <v>2.1332533999999999E-13</v>
      </c>
      <c r="M1527">
        <v>5.0041559999999999E-13</v>
      </c>
      <c r="N1527">
        <v>7.3285290000000001E-13</v>
      </c>
      <c r="O1527">
        <v>8.3204100000000003E-13</v>
      </c>
      <c r="P1527">
        <v>8.8473000000000001E-13</v>
      </c>
      <c r="Q1527">
        <v>6.8974730000000002E-13</v>
      </c>
      <c r="R1527">
        <v>8.7697037000000002E-13</v>
      </c>
      <c r="S1527">
        <v>1.5809574999999999E-12</v>
      </c>
      <c r="T1527" t="s">
        <v>0</v>
      </c>
      <c r="U1527" t="s">
        <v>0</v>
      </c>
      <c r="V1527">
        <v>9.6229239999999994E-12</v>
      </c>
      <c r="W1527">
        <v>9.3204940000000007E-12</v>
      </c>
      <c r="X1527">
        <v>1.12051115E-11</v>
      </c>
      <c r="Y1527">
        <v>1.2971371E-11</v>
      </c>
      <c r="Z1527">
        <v>6.4639344E-12</v>
      </c>
      <c r="AA1527">
        <v>2.7058031999999999E-12</v>
      </c>
      <c r="AB1527">
        <v>1.2772972E-11</v>
      </c>
      <c r="AC1527" t="s">
        <v>0</v>
      </c>
      <c r="AD1527">
        <v>2.8395225E-11</v>
      </c>
      <c r="AE1527">
        <v>5.0406849999999999E-12</v>
      </c>
      <c r="AF1527">
        <v>1.7889519999999999E-12</v>
      </c>
      <c r="AG1527">
        <v>8.7620940000000002E-13</v>
      </c>
      <c r="AH1527">
        <v>3.1858468E-12</v>
      </c>
      <c r="AI1527">
        <v>6.0252306999999998E-12</v>
      </c>
      <c r="AJ1527">
        <v>4.8413374000000002E-12</v>
      </c>
      <c r="AM1527" s="30" t="s">
        <v>19</v>
      </c>
      <c r="AN1527" s="21"/>
      <c r="AO1527" s="21">
        <f>SUM(S1523:AB1527)/44</f>
        <v>2.192266849286448E-3</v>
      </c>
      <c r="AP1527" s="21"/>
      <c r="AR1527" s="30" t="s">
        <v>19</v>
      </c>
      <c r="AS1527" s="21"/>
      <c r="AT1527" s="2">
        <f>((AO1527-AO$10)*100)/AO$10</f>
        <v>-17.170202054625729</v>
      </c>
      <c r="AZ1527" s="26" t="s">
        <v>5</v>
      </c>
      <c r="BA1527" s="21">
        <f t="shared" si="621"/>
        <v>1.7741032071361107E-3</v>
      </c>
      <c r="BB1527" s="21">
        <f t="shared" si="622"/>
        <v>1.7741032071361108E-6</v>
      </c>
      <c r="BC1527" s="21">
        <f t="shared" si="623"/>
        <v>1.4334753913659775E-4</v>
      </c>
      <c r="BD1527" s="21">
        <f t="shared" si="624"/>
        <v>1.7201704696391731E-3</v>
      </c>
      <c r="BE1527" s="21">
        <f t="shared" si="625"/>
        <v>1.7201704696391731</v>
      </c>
      <c r="BF1527" s="21">
        <f t="shared" si="626"/>
        <v>1.7201704696391732E-18</v>
      </c>
      <c r="BG1527" s="1">
        <f>BF1527*BA$2</f>
        <v>6.050441601385346E-4</v>
      </c>
      <c r="BH1527" s="1">
        <f t="shared" si="627"/>
        <v>0.22084111845056512</v>
      </c>
      <c r="BI1527" s="22">
        <f>BH1527*BD$2</f>
        <v>1.3064151405351347</v>
      </c>
      <c r="BJ1527" s="22">
        <f t="shared" si="629"/>
        <v>2.6128302810702695</v>
      </c>
      <c r="BK1527" s="22">
        <f t="shared" si="630"/>
        <v>7.838490843210808</v>
      </c>
      <c r="BL1527" s="48">
        <f>AVERAGE(BI1527:BK1527)</f>
        <v>3.9192454216054045</v>
      </c>
      <c r="BM1527" s="50">
        <f>BI1527-BI$10</f>
        <v>-0.25758421433550738</v>
      </c>
      <c r="BN1527" s="50">
        <f>BJ1527-BJ$10</f>
        <v>-0.51516842867101476</v>
      </c>
      <c r="BO1527" s="50">
        <f>BK1527-BK$10</f>
        <v>-1.5455052860130447</v>
      </c>
      <c r="BP1527" s="50">
        <f>BL1527-BL$10</f>
        <v>-0.77275264300652191</v>
      </c>
    </row>
    <row r="1528" spans="1:68" x14ac:dyDescent="0.25">
      <c r="A1528">
        <v>2.5604509999999998E-12</v>
      </c>
      <c r="B1528">
        <v>2.4085512000000002E-12</v>
      </c>
      <c r="C1528" t="s">
        <v>0</v>
      </c>
      <c r="D1528" t="s">
        <v>0</v>
      </c>
      <c r="E1528" t="s">
        <v>0</v>
      </c>
      <c r="F1528">
        <v>2.0877552999999999E-11</v>
      </c>
      <c r="G1528">
        <v>2.6303798999999999E-12</v>
      </c>
      <c r="H1528">
        <v>1.901074E-12</v>
      </c>
      <c r="I1528">
        <v>1.4128355000000001E-12</v>
      </c>
      <c r="J1528">
        <v>8.4703620000000002E-13</v>
      </c>
      <c r="K1528">
        <v>6.3056950000000002E-13</v>
      </c>
      <c r="L1528">
        <v>4.0411559999999998E-13</v>
      </c>
      <c r="M1528">
        <v>3.1578461999999999E-13</v>
      </c>
      <c r="N1528">
        <v>2.8637831999999999E-13</v>
      </c>
      <c r="O1528">
        <v>2.6287947999999998E-13</v>
      </c>
      <c r="P1528">
        <v>2.6666990000000001E-13</v>
      </c>
      <c r="Q1528">
        <v>3.2537766000000002E-13</v>
      </c>
      <c r="R1528">
        <v>6.4529202999999997E-13</v>
      </c>
      <c r="S1528">
        <v>9.4001820000000004E-13</v>
      </c>
      <c r="T1528" t="s">
        <v>0</v>
      </c>
      <c r="U1528" t="s">
        <v>0</v>
      </c>
      <c r="V1528">
        <v>4.9358575999999997E-11</v>
      </c>
      <c r="W1528">
        <v>6.4005920000000002E-12</v>
      </c>
      <c r="X1528">
        <v>8.5421640000000001E-13</v>
      </c>
      <c r="Y1528">
        <v>5.3168554E-13</v>
      </c>
      <c r="Z1528">
        <v>5.3673800000000005E-13</v>
      </c>
      <c r="AA1528">
        <v>3.2902069999999999E-12</v>
      </c>
      <c r="AB1528">
        <v>1.2423797999999999E-11</v>
      </c>
      <c r="AC1528" t="s">
        <v>0</v>
      </c>
      <c r="AD1528">
        <v>1.9880450999999999E-11</v>
      </c>
      <c r="AE1528">
        <v>8.2808855000000001E-12</v>
      </c>
      <c r="AF1528">
        <v>3.5699451000000002E-12</v>
      </c>
      <c r="AG1528">
        <v>2.3790655000000001E-12</v>
      </c>
      <c r="AH1528">
        <v>2.1102479999999999E-12</v>
      </c>
      <c r="AI1528">
        <v>2.1875421999999998E-12</v>
      </c>
      <c r="AJ1528">
        <v>1.9095227000000001E-12</v>
      </c>
      <c r="AM1528" s="28" t="s">
        <v>22</v>
      </c>
      <c r="AN1528" s="21"/>
      <c r="AO1528" s="1">
        <f>(SUM(B1537:O1545)+SUM(P1537:R1541))/140</f>
        <v>2.2991886818113332E-5</v>
      </c>
      <c r="AP1528" s="21"/>
      <c r="AR1528" s="28" t="s">
        <v>22</v>
      </c>
      <c r="AS1528" s="21"/>
      <c r="AT1528" s="2">
        <f>((AO1528-AO$11)*100)/AO$11</f>
        <v>-57.749247339114412</v>
      </c>
      <c r="AU1528">
        <f>SUM(AT1528:AT1531)/4</f>
        <v>-69.851302006018429</v>
      </c>
      <c r="AZ1528" s="26" t="s">
        <v>8</v>
      </c>
      <c r="BA1528" s="21">
        <f t="shared" si="621"/>
        <v>2.6126767432845832E-3</v>
      </c>
      <c r="BB1528" s="21">
        <f t="shared" si="622"/>
        <v>2.6126767432845832E-6</v>
      </c>
      <c r="BC1528" s="21">
        <f t="shared" si="623"/>
        <v>2.1110428085739432E-4</v>
      </c>
      <c r="BD1528" s="21">
        <f t="shared" si="624"/>
        <v>2.5332513702887318E-3</v>
      </c>
      <c r="BE1528" s="21">
        <f t="shared" si="625"/>
        <v>2.5332513702887316</v>
      </c>
      <c r="BF1528" s="21">
        <f t="shared" si="626"/>
        <v>2.5332513702887319E-18</v>
      </c>
      <c r="BG1528" s="1">
        <f t="shared" ref="BG1528:BG1535" si="632">BF1528*BA$2</f>
        <v>8.9103317072850713E-4</v>
      </c>
      <c r="BH1528" s="1">
        <f t="shared" si="627"/>
        <v>0.3252271073159051</v>
      </c>
      <c r="BI1528" s="22">
        <f>BH1528*BD$2</f>
        <v>1.9239244036207526</v>
      </c>
      <c r="BJ1528" s="22">
        <f t="shared" si="629"/>
        <v>3.8478488072415051</v>
      </c>
      <c r="BK1528" s="22">
        <f t="shared" si="630"/>
        <v>11.543546421724516</v>
      </c>
      <c r="BL1528" s="48">
        <f t="shared" ref="BL1528:BL1537" si="633">AVERAGE(BI1528:BK1528)</f>
        <v>5.7717732108622579</v>
      </c>
      <c r="BM1528" s="50">
        <f>BI1528-BI$11</f>
        <v>0.36149234829615629</v>
      </c>
      <c r="BN1528" s="50">
        <f>BJ1528-BJ$11</f>
        <v>0.72298469659231257</v>
      </c>
      <c r="BO1528" s="50">
        <f>BK1528-BK$11</f>
        <v>2.1689540897769373</v>
      </c>
      <c r="BP1528" s="50">
        <f>BL1528-BL$11</f>
        <v>1.0844770448884686</v>
      </c>
    </row>
    <row r="1529" spans="1:68" x14ac:dyDescent="0.25">
      <c r="A1529">
        <v>1.5086846E-12</v>
      </c>
      <c r="B1529">
        <v>1.1315074E-12</v>
      </c>
      <c r="C1529" t="s">
        <v>0</v>
      </c>
      <c r="D1529" t="s">
        <v>0</v>
      </c>
      <c r="E1529" t="s">
        <v>0</v>
      </c>
      <c r="F1529">
        <v>2.4182117999999999E-11</v>
      </c>
      <c r="G1529">
        <v>1.5867544E-12</v>
      </c>
      <c r="H1529">
        <v>8.2256776E-13</v>
      </c>
      <c r="I1529">
        <v>7.0606596000000001E-13</v>
      </c>
      <c r="J1529">
        <v>5.4520070000000004E-13</v>
      </c>
      <c r="K1529">
        <v>5.0680099999999999E-13</v>
      </c>
      <c r="L1529">
        <v>3.7555115000000001E-13</v>
      </c>
      <c r="M1529">
        <v>3.1607184999999999E-13</v>
      </c>
      <c r="N1529">
        <v>2.8914789999999998E-13</v>
      </c>
      <c r="O1529">
        <v>3.1203715000000002E-13</v>
      </c>
      <c r="P1529">
        <v>3.7066060999999999E-13</v>
      </c>
      <c r="Q1529">
        <v>4.8390780000000005E-13</v>
      </c>
      <c r="R1529">
        <v>5.9598864000000001E-13</v>
      </c>
      <c r="S1529">
        <v>5.9205959999999997E-13</v>
      </c>
      <c r="T1529" t="s">
        <v>0</v>
      </c>
      <c r="U1529" t="s">
        <v>0</v>
      </c>
      <c r="V1529">
        <v>4.7572027000000001E-4</v>
      </c>
      <c r="W1529">
        <v>6.5323059999999998E-12</v>
      </c>
      <c r="X1529">
        <v>8.1805129999999998E-13</v>
      </c>
      <c r="Y1529">
        <v>8.2402905000000003E-13</v>
      </c>
      <c r="Z1529">
        <v>1.5242075E-12</v>
      </c>
      <c r="AA1529">
        <v>4.9571614000000003E-12</v>
      </c>
      <c r="AB1529">
        <v>1.4063774E-11</v>
      </c>
      <c r="AC1529" t="s">
        <v>0</v>
      </c>
      <c r="AD1529">
        <v>3.6360803000000002E-11</v>
      </c>
      <c r="AE1529">
        <v>9.2458100000000002E-12</v>
      </c>
      <c r="AF1529">
        <v>2.6796918000000001E-12</v>
      </c>
      <c r="AG1529">
        <v>2.1853036E-12</v>
      </c>
      <c r="AH1529">
        <v>2.0778214000000001E-12</v>
      </c>
      <c r="AI1529">
        <v>2.1071445E-12</v>
      </c>
      <c r="AJ1529">
        <v>1.8673325000000001E-12</v>
      </c>
      <c r="AM1529" s="28" t="s">
        <v>25</v>
      </c>
      <c r="AN1529" s="21"/>
      <c r="AO1529" s="21">
        <f>SUM(E1528:R1536)/126</f>
        <v>2.7531799278513523E-6</v>
      </c>
      <c r="AP1529" s="21"/>
      <c r="AR1529" s="28" t="s">
        <v>25</v>
      </c>
      <c r="AS1529" s="21"/>
      <c r="AT1529" s="2">
        <f>((AO1529-AO$12)*100)/AO$12</f>
        <v>-92.317464797768878</v>
      </c>
      <c r="AZ1529" s="27" t="s">
        <v>11</v>
      </c>
      <c r="BA1529" s="21">
        <f t="shared" si="621"/>
        <v>1.0851213407835586E-3</v>
      </c>
      <c r="BB1529" s="21">
        <f t="shared" si="622"/>
        <v>1.0851213407835585E-6</v>
      </c>
      <c r="BC1529" s="21">
        <f t="shared" si="623"/>
        <v>8.7677804335311525E-5</v>
      </c>
      <c r="BD1529" s="21">
        <f t="shared" si="624"/>
        <v>1.0521336520237382E-3</v>
      </c>
      <c r="BE1529" s="21">
        <f t="shared" si="625"/>
        <v>1.0521336520237381</v>
      </c>
      <c r="BF1529" s="21">
        <f t="shared" si="626"/>
        <v>1.0521336520237381E-18</v>
      </c>
      <c r="BG1529" s="1">
        <f t="shared" si="632"/>
        <v>3.7007223009456953E-4</v>
      </c>
      <c r="BH1529" s="1">
        <f t="shared" si="627"/>
        <v>0.13507636398451789</v>
      </c>
      <c r="BI1529" s="22">
        <f t="shared" ref="BI1529:BI1538" si="634">BH1529*BD$2</f>
        <v>0.79906227733269919</v>
      </c>
      <c r="BJ1529" s="22">
        <f t="shared" si="629"/>
        <v>1.5981245546653984</v>
      </c>
      <c r="BK1529" s="22">
        <f t="shared" si="630"/>
        <v>4.7943736639961951</v>
      </c>
      <c r="BL1529" s="48">
        <f t="shared" si="633"/>
        <v>2.3971868319980976</v>
      </c>
      <c r="BM1529" s="50">
        <f>BI1529-BI$12</f>
        <v>-0.36033753630548748</v>
      </c>
      <c r="BN1529" s="50">
        <f>BJ1529-BJ$12</f>
        <v>-0.72067507261097496</v>
      </c>
      <c r="BO1529" s="50">
        <f>BK1529-BK$12</f>
        <v>-2.1620252178329249</v>
      </c>
      <c r="BP1529" s="50">
        <f>BL1529-BL$12</f>
        <v>-1.0810126089164624</v>
      </c>
    </row>
    <row r="1530" spans="1:68" x14ac:dyDescent="0.25">
      <c r="A1530">
        <v>1.5270038E-12</v>
      </c>
      <c r="B1530">
        <v>8.5033080000000003E-13</v>
      </c>
      <c r="C1530" t="s">
        <v>0</v>
      </c>
      <c r="D1530" t="s">
        <v>0</v>
      </c>
      <c r="E1530" t="s">
        <v>0</v>
      </c>
      <c r="F1530">
        <v>8.5543550000000007E-12</v>
      </c>
      <c r="G1530">
        <v>1.0370209999999999E-12</v>
      </c>
      <c r="H1530">
        <v>5.5786283999999995E-13</v>
      </c>
      <c r="I1530">
        <v>3.0601823000000002E-13</v>
      </c>
      <c r="J1530">
        <v>2.6568181999999999E-13</v>
      </c>
      <c r="K1530">
        <v>3.3799360000000001E-13</v>
      </c>
      <c r="L1530">
        <v>3.0160595999999998E-13</v>
      </c>
      <c r="M1530">
        <v>2.7324109999999998E-13</v>
      </c>
      <c r="N1530">
        <v>2.9822938000000002E-13</v>
      </c>
      <c r="O1530">
        <v>4.0035300000000002E-13</v>
      </c>
      <c r="P1530">
        <v>4.8982829999999997E-13</v>
      </c>
      <c r="Q1530">
        <v>5.8589077000000004E-13</v>
      </c>
      <c r="R1530">
        <v>6.5527895000000001E-13</v>
      </c>
      <c r="S1530">
        <v>3.7911120000000002E-13</v>
      </c>
      <c r="T1530" t="s">
        <v>0</v>
      </c>
      <c r="U1530" t="s">
        <v>0</v>
      </c>
      <c r="V1530" t="s">
        <v>0</v>
      </c>
      <c r="W1530">
        <v>2.6399215E-12</v>
      </c>
      <c r="X1530">
        <v>1.1406741E-12</v>
      </c>
      <c r="Y1530">
        <v>1.0434197E-12</v>
      </c>
      <c r="Z1530">
        <v>1.7468778999999999E-12</v>
      </c>
      <c r="AA1530">
        <v>2.8249620000000001E-12</v>
      </c>
      <c r="AB1530" t="s">
        <v>0</v>
      </c>
      <c r="AC1530" t="s">
        <v>0</v>
      </c>
      <c r="AD1530">
        <v>5.7367029999999997E-4</v>
      </c>
      <c r="AE1530">
        <v>1.0663792E-11</v>
      </c>
      <c r="AF1530">
        <v>2.8457271000000002E-12</v>
      </c>
      <c r="AG1530">
        <v>2.2317616999999999E-12</v>
      </c>
      <c r="AH1530">
        <v>2.3582852000000001E-12</v>
      </c>
      <c r="AI1530">
        <v>2.5221843000000001E-12</v>
      </c>
      <c r="AJ1530">
        <v>2.2919593999999999E-12</v>
      </c>
      <c r="AM1530" s="35" t="s">
        <v>27</v>
      </c>
      <c r="AN1530" s="21"/>
      <c r="AO1530" s="21">
        <f>(SUM(S1537:AB1545)+SUM(P1542:R1545))/67</f>
        <v>1.2442697910813475E-5</v>
      </c>
      <c r="AP1530" s="21"/>
      <c r="AR1530" s="35" t="s">
        <v>27</v>
      </c>
      <c r="AS1530" s="21"/>
      <c r="AT1530" s="2">
        <f>((AO1530-AO$13)*100)/AO$13</f>
        <v>-56.267341635504664</v>
      </c>
      <c r="AZ1530" s="27" t="s">
        <v>14</v>
      </c>
      <c r="BA1530" s="21">
        <f t="shared" si="621"/>
        <v>1.1783573595993829E-3</v>
      </c>
      <c r="BB1530" s="21">
        <f t="shared" si="622"/>
        <v>1.178357359599383E-6</v>
      </c>
      <c r="BC1530" s="21">
        <f t="shared" si="623"/>
        <v>9.5211274655630142E-5</v>
      </c>
      <c r="BD1530" s="21">
        <f t="shared" si="624"/>
        <v>1.1425352958675616E-3</v>
      </c>
      <c r="BE1530" s="21">
        <f t="shared" si="625"/>
        <v>1.1425352958675616</v>
      </c>
      <c r="BF1530" s="21">
        <f t="shared" si="626"/>
        <v>1.1425352958675618E-18</v>
      </c>
      <c r="BG1530" s="1">
        <f t="shared" si="632"/>
        <v>4.0186965229197685E-4</v>
      </c>
      <c r="BH1530" s="1">
        <f t="shared" si="627"/>
        <v>0.14668242308657156</v>
      </c>
      <c r="BI1530" s="22">
        <f t="shared" si="634"/>
        <v>0.86771947051868004</v>
      </c>
      <c r="BJ1530" s="22">
        <f t="shared" si="629"/>
        <v>1.7354389410373601</v>
      </c>
      <c r="BK1530" s="22">
        <f t="shared" si="630"/>
        <v>5.2063168231120809</v>
      </c>
      <c r="BL1530" s="48">
        <f t="shared" si="633"/>
        <v>2.60315841155604</v>
      </c>
      <c r="BM1530" s="50">
        <f>BI1530-BI$13</f>
        <v>-0.36994877518779201</v>
      </c>
      <c r="BN1530" s="50">
        <f>BJ1530-BJ$13</f>
        <v>-0.73989755037558402</v>
      </c>
      <c r="BO1530" s="50">
        <f>BK1530-BK$13</f>
        <v>-2.219692651126751</v>
      </c>
      <c r="BP1530" s="50">
        <f>BL1530-BL$13</f>
        <v>-1.1098463255633759</v>
      </c>
    </row>
    <row r="1531" spans="1:68" x14ac:dyDescent="0.25">
      <c r="A1531">
        <v>3.0367818000000001E-12</v>
      </c>
      <c r="B1531">
        <v>8.9707479999999998E-13</v>
      </c>
      <c r="C1531" t="s">
        <v>0</v>
      </c>
      <c r="D1531" t="s">
        <v>0</v>
      </c>
      <c r="E1531">
        <v>1.9227541E-11</v>
      </c>
      <c r="F1531">
        <v>9.8154110000000003E-12</v>
      </c>
      <c r="G1531">
        <v>1.0478823000000001E-12</v>
      </c>
      <c r="H1531">
        <v>3.7971539999999999E-13</v>
      </c>
      <c r="I1531">
        <v>1.5240615999999999E-13</v>
      </c>
      <c r="J1531">
        <v>1.8951873E-13</v>
      </c>
      <c r="K1531">
        <v>1.3764429999999999E-13</v>
      </c>
      <c r="L1531">
        <v>1.4931138E-13</v>
      </c>
      <c r="M1531">
        <v>2.7588432000000001E-13</v>
      </c>
      <c r="N1531">
        <v>3.7271528999999998E-13</v>
      </c>
      <c r="O1531">
        <v>5.1876797000000002E-13</v>
      </c>
      <c r="P1531">
        <v>6.5763130000000004E-13</v>
      </c>
      <c r="Q1531">
        <v>7.6702425000000003E-13</v>
      </c>
      <c r="R1531">
        <v>1.2965666999999999E-12</v>
      </c>
      <c r="S1531">
        <v>5.038762E-13</v>
      </c>
      <c r="T1531" t="s">
        <v>0</v>
      </c>
      <c r="U1531" t="s">
        <v>0</v>
      </c>
      <c r="V1531" t="s">
        <v>0</v>
      </c>
      <c r="W1531">
        <v>3.0793785000000001E-12</v>
      </c>
      <c r="X1531">
        <v>1.8506243000000001E-12</v>
      </c>
      <c r="Y1531">
        <v>1.7415155999999999E-12</v>
      </c>
      <c r="Z1531">
        <v>2.3047436000000002E-12</v>
      </c>
      <c r="AA1531">
        <v>5.2730610000000003E-12</v>
      </c>
      <c r="AB1531" t="s">
        <v>0</v>
      </c>
      <c r="AC1531" t="s">
        <v>0</v>
      </c>
      <c r="AD1531" t="s">
        <v>0</v>
      </c>
      <c r="AE1531">
        <v>2.5135112999999998E-12</v>
      </c>
      <c r="AF1531">
        <v>3.3351855999999999E-12</v>
      </c>
      <c r="AG1531">
        <v>2.7733501000000002E-12</v>
      </c>
      <c r="AH1531">
        <v>3.3341700000000001E-12</v>
      </c>
      <c r="AI1531">
        <v>4.1574440000000004E-12</v>
      </c>
      <c r="AJ1531">
        <v>4.2478181999999997E-12</v>
      </c>
      <c r="AM1531" s="35" t="s">
        <v>28</v>
      </c>
      <c r="AN1531" s="21"/>
      <c r="AO1531" s="21">
        <f>SUM(S1528:AB1536)/54</f>
        <v>6.413089038453441E-5</v>
      </c>
      <c r="AP1531" s="2"/>
      <c r="AR1531" s="35" t="s">
        <v>28</v>
      </c>
      <c r="AS1531" s="21"/>
      <c r="AT1531" s="2">
        <f>((AO1531-AO$14)*100)/AO$14</f>
        <v>-73.071154251685769</v>
      </c>
      <c r="AZ1531" s="30" t="s">
        <v>17</v>
      </c>
      <c r="BA1531" s="21">
        <f t="shared" si="621"/>
        <v>1.6962557323958126E-3</v>
      </c>
      <c r="BB1531" s="21">
        <f t="shared" si="622"/>
        <v>1.6962557323958127E-6</v>
      </c>
      <c r="BC1531" s="21">
        <f t="shared" si="623"/>
        <v>1.3705746317758166E-4</v>
      </c>
      <c r="BD1531" s="21">
        <f t="shared" si="624"/>
        <v>1.6446895581309798E-3</v>
      </c>
      <c r="BE1531" s="21">
        <f t="shared" si="625"/>
        <v>1.6446895581309797</v>
      </c>
      <c r="BF1531" s="21">
        <f t="shared" si="626"/>
        <v>1.6446895581309798E-18</v>
      </c>
      <c r="BG1531" s="1">
        <f t="shared" si="632"/>
        <v>5.7849488172920021E-4</v>
      </c>
      <c r="BH1531" s="1">
        <f t="shared" si="627"/>
        <v>0.21115063183115806</v>
      </c>
      <c r="BI1531" s="22">
        <f t="shared" si="634"/>
        <v>1.2490897722904508</v>
      </c>
      <c r="BJ1531" s="22">
        <f t="shared" si="629"/>
        <v>2.4981795445809016</v>
      </c>
      <c r="BK1531" s="22">
        <f t="shared" si="630"/>
        <v>7.4945386337427049</v>
      </c>
      <c r="BL1531" s="48">
        <f t="shared" si="633"/>
        <v>3.747269316871352</v>
      </c>
      <c r="BM1531" s="50">
        <f>BI1531-BI$14</f>
        <v>-0.8413520836381414</v>
      </c>
      <c r="BN1531" s="50">
        <f>BJ1531-BJ$14</f>
        <v>-1.6827041672762828</v>
      </c>
      <c r="BO1531" s="50">
        <f>BK1531-BK$14</f>
        <v>-5.0481125018288484</v>
      </c>
      <c r="BP1531" s="50">
        <f>BL1531-BL$14</f>
        <v>-2.5240562509144246</v>
      </c>
    </row>
    <row r="1532" spans="1:68" x14ac:dyDescent="0.25">
      <c r="A1532">
        <v>5.5435309999999997E-12</v>
      </c>
      <c r="B1532">
        <v>1.9603632999999998E-12</v>
      </c>
      <c r="C1532" t="s">
        <v>0</v>
      </c>
      <c r="D1532" t="s">
        <v>0</v>
      </c>
      <c r="E1532">
        <v>6.5077470000000003E-12</v>
      </c>
      <c r="F1532">
        <v>2.7044787999999999E-12</v>
      </c>
      <c r="G1532">
        <v>8.2859670000000004E-13</v>
      </c>
      <c r="H1532">
        <v>2.1159576999999999E-13</v>
      </c>
      <c r="I1532">
        <v>1.4798053000000001E-13</v>
      </c>
      <c r="J1532">
        <v>8.6475129999999994E-14</v>
      </c>
      <c r="K1532">
        <v>9.9661509999999995E-14</v>
      </c>
      <c r="L1532">
        <v>1.9107195999999999E-13</v>
      </c>
      <c r="M1532">
        <v>3.3460536E-13</v>
      </c>
      <c r="N1532">
        <v>4.9848694E-13</v>
      </c>
      <c r="O1532">
        <v>7.0783190000000001E-13</v>
      </c>
      <c r="P1532">
        <v>9.3618680000000004E-13</v>
      </c>
      <c r="Q1532">
        <v>1.2017878E-12</v>
      </c>
      <c r="R1532">
        <v>2.9367580000000002E-12</v>
      </c>
      <c r="S1532" t="s">
        <v>0</v>
      </c>
      <c r="T1532" t="s">
        <v>0</v>
      </c>
      <c r="U1532" t="s">
        <v>0</v>
      </c>
      <c r="V1532" t="s">
        <v>0</v>
      </c>
      <c r="W1532">
        <v>5.2163830000000001E-12</v>
      </c>
      <c r="X1532">
        <v>2.3061541999999998E-12</v>
      </c>
      <c r="Y1532">
        <v>2.8506470000000001E-12</v>
      </c>
      <c r="Z1532">
        <v>3.5722884999999999E-12</v>
      </c>
      <c r="AA1532">
        <v>2.6605302000000002E-9</v>
      </c>
      <c r="AB1532" t="s">
        <v>0</v>
      </c>
      <c r="AC1532" t="s">
        <v>0</v>
      </c>
      <c r="AD1532" t="s">
        <v>0</v>
      </c>
      <c r="AE1532">
        <v>6.1635536E-12</v>
      </c>
      <c r="AF1532">
        <v>2.6283086000000001E-12</v>
      </c>
      <c r="AG1532">
        <v>2.3274297000000001E-12</v>
      </c>
      <c r="AH1532">
        <v>3.7588339999999999E-12</v>
      </c>
      <c r="AI1532">
        <v>6.8110135999999997E-12</v>
      </c>
      <c r="AJ1532">
        <v>9.4418220000000002E-12</v>
      </c>
      <c r="AM1532" s="33" t="s">
        <v>29</v>
      </c>
      <c r="AN1532" s="21"/>
      <c r="AO1532" s="1">
        <f>(SUM(AC1523:AJ1545)+SUM(A1523:D1536))/173</f>
        <v>9.7566160399564826E-4</v>
      </c>
      <c r="AP1532" s="21"/>
      <c r="AR1532" s="33" t="s">
        <v>29</v>
      </c>
      <c r="AS1532" s="21"/>
      <c r="AT1532" s="2">
        <f>((AO1532-AO$15)*100)/AO$15</f>
        <v>-17.537024561152009</v>
      </c>
      <c r="AZ1532" s="30" t="s">
        <v>19</v>
      </c>
      <c r="BA1532" s="21">
        <f t="shared" si="621"/>
        <v>2.192266849286448E-3</v>
      </c>
      <c r="BB1532" s="21">
        <f t="shared" si="622"/>
        <v>2.192266849286448E-6</v>
      </c>
      <c r="BC1532" s="21">
        <f t="shared" si="623"/>
        <v>1.77135161422345E-4</v>
      </c>
      <c r="BD1532" s="21">
        <f t="shared" si="624"/>
        <v>2.1256219370681399E-3</v>
      </c>
      <c r="BE1532" s="21">
        <f t="shared" si="625"/>
        <v>2.1256219370681397</v>
      </c>
      <c r="BF1532" s="21">
        <f t="shared" si="626"/>
        <v>2.1256219370681399E-18</v>
      </c>
      <c r="BG1532" s="1">
        <f t="shared" si="632"/>
        <v>7.4765563203466219E-4</v>
      </c>
      <c r="BH1532" s="1">
        <f t="shared" si="627"/>
        <v>0.27289430569265172</v>
      </c>
      <c r="BI1532" s="22">
        <f t="shared" si="634"/>
        <v>1.6143427239638277</v>
      </c>
      <c r="BJ1532" s="22">
        <f t="shared" si="629"/>
        <v>3.2286854479276554</v>
      </c>
      <c r="BK1532" s="22">
        <f t="shared" si="630"/>
        <v>9.6860563437829654</v>
      </c>
      <c r="BL1532" s="48">
        <f t="shared" si="633"/>
        <v>4.8430281718914827</v>
      </c>
      <c r="BM1532" s="50">
        <f>BI1532-BI$15</f>
        <v>-0.33464515721931476</v>
      </c>
      <c r="BN1532" s="50">
        <f>BJ1532-BJ$15</f>
        <v>-0.66929031443862952</v>
      </c>
      <c r="BO1532" s="50">
        <f>BK1532-BK$15</f>
        <v>-2.0078709433158899</v>
      </c>
      <c r="BP1532" s="50">
        <f>BL1532-BL$15</f>
        <v>-1.0039354716579441</v>
      </c>
    </row>
    <row r="1533" spans="1:68" x14ac:dyDescent="0.25">
      <c r="A1533">
        <v>4.8881459999999995E-4</v>
      </c>
      <c r="B1533">
        <v>4.8030294999999997E-12</v>
      </c>
      <c r="C1533" t="s">
        <v>0</v>
      </c>
      <c r="D1533" t="s">
        <v>0</v>
      </c>
      <c r="E1533">
        <v>1.5115323E-12</v>
      </c>
      <c r="F1533">
        <v>2.0381843000000002E-12</v>
      </c>
      <c r="G1533">
        <v>7.4960193E-13</v>
      </c>
      <c r="H1533">
        <v>4.1613684999999998E-13</v>
      </c>
      <c r="I1533">
        <v>1.4387658E-13</v>
      </c>
      <c r="J1533">
        <v>9.2468025000000005E-14</v>
      </c>
      <c r="K1533">
        <v>8.3571564E-14</v>
      </c>
      <c r="L1533">
        <v>9.9877269999999999E-14</v>
      </c>
      <c r="M1533">
        <v>2.0141819E-13</v>
      </c>
      <c r="N1533">
        <v>5.8304386999999998E-13</v>
      </c>
      <c r="O1533">
        <v>9.1101839999999997E-13</v>
      </c>
      <c r="P1533">
        <v>1.2745318000000001E-12</v>
      </c>
      <c r="Q1533">
        <v>1.9607201999999999E-12</v>
      </c>
      <c r="R1533">
        <v>1.2990009000000001E-11</v>
      </c>
      <c r="S1533" t="s">
        <v>0</v>
      </c>
      <c r="T1533" t="s">
        <v>0</v>
      </c>
      <c r="U1533" t="s">
        <v>0</v>
      </c>
      <c r="V1533" t="s">
        <v>0</v>
      </c>
      <c r="W1533">
        <v>3.2872992999999999E-12</v>
      </c>
      <c r="X1533">
        <v>2.5049793000000001E-12</v>
      </c>
      <c r="Y1533">
        <v>3.7979350000000002E-12</v>
      </c>
      <c r="Z1533">
        <v>3.2681888999999998E-12</v>
      </c>
      <c r="AA1533">
        <v>1.2142710000000001E-9</v>
      </c>
      <c r="AB1533" t="s">
        <v>0</v>
      </c>
      <c r="AC1533" t="s">
        <v>0</v>
      </c>
      <c r="AD1533" t="s">
        <v>0</v>
      </c>
      <c r="AE1533">
        <v>1.6377847E-12</v>
      </c>
      <c r="AF1533">
        <v>1.5105212E-12</v>
      </c>
      <c r="AG1533">
        <v>2.0256274999999999E-12</v>
      </c>
      <c r="AH1533">
        <v>5.8435395999999997E-12</v>
      </c>
      <c r="AI1533">
        <v>1.2479074E-11</v>
      </c>
      <c r="AJ1533">
        <v>1.9124802000000001E-4</v>
      </c>
      <c r="AM1533" t="s">
        <v>30</v>
      </c>
      <c r="AN1533" s="21"/>
      <c r="AO1533" s="21">
        <f>SUM(U1551:W1552)/6</f>
        <v>4.098779233333333E-3</v>
      </c>
      <c r="AP1533" s="21"/>
      <c r="AR1533" t="s">
        <v>30</v>
      </c>
      <c r="AT1533" s="2">
        <f>((AO1533-AO$16)*100)/AO$16</f>
        <v>23.559891784845586</v>
      </c>
      <c r="AZ1533" s="28" t="s">
        <v>22</v>
      </c>
      <c r="BA1533" s="21">
        <f t="shared" si="621"/>
        <v>2.2991886818113332E-5</v>
      </c>
      <c r="BB1533" s="21">
        <f t="shared" si="622"/>
        <v>2.2991886818113332E-8</v>
      </c>
      <c r="BC1533" s="21">
        <f t="shared" si="623"/>
        <v>1.8577444549035571E-6</v>
      </c>
      <c r="BD1533" s="21">
        <f t="shared" si="624"/>
        <v>2.2292933458842686E-5</v>
      </c>
      <c r="BE1533" s="21">
        <f t="shared" si="625"/>
        <v>2.2292933458842687E-2</v>
      </c>
      <c r="BF1533" s="21">
        <f t="shared" si="626"/>
        <v>2.2292933458842689E-20</v>
      </c>
      <c r="BG1533" s="1">
        <f t="shared" si="632"/>
        <v>7.8412049501460335E-6</v>
      </c>
      <c r="BH1533" s="1">
        <f t="shared" si="627"/>
        <v>2.8620398068033024E-3</v>
      </c>
      <c r="BI1533" s="22">
        <f t="shared" si="634"/>
        <v>1.6930778845240531E-2</v>
      </c>
      <c r="BJ1533" s="22">
        <f t="shared" si="629"/>
        <v>3.3861557690481062E-2</v>
      </c>
      <c r="BK1533" s="22">
        <f t="shared" si="630"/>
        <v>0.10158467307144319</v>
      </c>
      <c r="BL1533" s="48">
        <f t="shared" si="633"/>
        <v>5.0792336535721593E-2</v>
      </c>
      <c r="BM1533" s="50">
        <f>BI1533-BI$16</f>
        <v>-2.3141356629199208E-2</v>
      </c>
      <c r="BN1533" s="50">
        <f>BJ1533-BJ$16</f>
        <v>-4.6282713258398417E-2</v>
      </c>
      <c r="BO1533" s="50">
        <f>BK1533-BK$16</f>
        <v>-0.13884813977519528</v>
      </c>
      <c r="BP1533" s="50">
        <f>BL1533-BL$16</f>
        <v>-6.9424069887597611E-2</v>
      </c>
    </row>
    <row r="1534" spans="1:68" x14ac:dyDescent="0.25">
      <c r="A1534">
        <v>2.0346446000000002E-3</v>
      </c>
      <c r="B1534">
        <v>4.6727212999999999E-4</v>
      </c>
      <c r="C1534">
        <v>6.490912E-13</v>
      </c>
      <c r="D1534">
        <v>9.843683E-13</v>
      </c>
      <c r="E1534">
        <v>1.4782598999999999E-12</v>
      </c>
      <c r="F1534">
        <v>1.7121733000000001E-12</v>
      </c>
      <c r="G1534">
        <v>9.5656940000000009E-13</v>
      </c>
      <c r="H1534">
        <v>7.1073170000000001E-13</v>
      </c>
      <c r="I1534">
        <v>2.0544662E-13</v>
      </c>
      <c r="J1534">
        <v>1.8192810999999999E-13</v>
      </c>
      <c r="K1534">
        <v>1.3318762000000001E-13</v>
      </c>
      <c r="L1534">
        <v>1.6347403999999999E-13</v>
      </c>
      <c r="M1534">
        <v>3.3533338000000002E-13</v>
      </c>
      <c r="N1534">
        <v>8.0505830000000003E-13</v>
      </c>
      <c r="O1534">
        <v>1.7882502999999999E-12</v>
      </c>
      <c r="P1534">
        <v>3.6032112999999999E-12</v>
      </c>
      <c r="Q1534">
        <v>4.2072756000000001E-12</v>
      </c>
      <c r="R1534">
        <v>1.2429979999999999E-6</v>
      </c>
      <c r="S1534" t="s">
        <v>0</v>
      </c>
      <c r="T1534" t="s">
        <v>0</v>
      </c>
      <c r="U1534" t="s">
        <v>0</v>
      </c>
      <c r="V1534" t="s">
        <v>0</v>
      </c>
      <c r="W1534">
        <v>9.4499570000000005E-13</v>
      </c>
      <c r="X1534">
        <v>1.6090498E-12</v>
      </c>
      <c r="Y1534">
        <v>1.7113483E-7</v>
      </c>
      <c r="Z1534">
        <v>3.6065612000000001E-4</v>
      </c>
      <c r="AA1534">
        <v>5.3001529999999999E-5</v>
      </c>
      <c r="AB1534" t="s">
        <v>0</v>
      </c>
      <c r="AC1534" t="s">
        <v>0</v>
      </c>
      <c r="AD1534" t="s">
        <v>0</v>
      </c>
      <c r="AE1534">
        <v>1.1874838999999999E-12</v>
      </c>
      <c r="AF1534">
        <v>2.7288033000000001E-12</v>
      </c>
      <c r="AG1534">
        <v>3.1758628000000002E-12</v>
      </c>
      <c r="AH1534">
        <v>7.2632425000000003E-12</v>
      </c>
      <c r="AI1534">
        <v>3.4160883E-5</v>
      </c>
      <c r="AJ1534">
        <v>8.0328224999999997E-4</v>
      </c>
      <c r="AM1534" t="s">
        <v>31</v>
      </c>
      <c r="AN1534" s="21"/>
      <c r="AO1534" s="21">
        <f>((SUM(A1519:Z1552)+SUM(AA1519:AJ1545))/895)</f>
        <v>7.9063145292188487E-4</v>
      </c>
      <c r="AP1534" s="21"/>
      <c r="AR1534" t="s">
        <v>31</v>
      </c>
      <c r="AT1534" s="2">
        <f>((AO1534-AO$17)*100)/AO$17</f>
        <v>-17.512789931187349</v>
      </c>
      <c r="AZ1534" s="28" t="s">
        <v>25</v>
      </c>
      <c r="BA1534" s="21">
        <f t="shared" si="621"/>
        <v>2.7531799278513523E-6</v>
      </c>
      <c r="BB1534" s="21">
        <f t="shared" si="622"/>
        <v>2.7531799278513521E-9</v>
      </c>
      <c r="BC1534" s="21">
        <f t="shared" si="623"/>
        <v>2.2245693817038923E-7</v>
      </c>
      <c r="BD1534" s="21">
        <f t="shared" si="624"/>
        <v>2.6694832580446709E-6</v>
      </c>
      <c r="BE1534" s="21">
        <f t="shared" si="625"/>
        <v>2.669483258044671E-3</v>
      </c>
      <c r="BF1534" s="21">
        <f t="shared" si="626"/>
        <v>2.669483258044671E-21</v>
      </c>
      <c r="BG1534" s="1">
        <f t="shared" si="632"/>
        <v>9.3895069376834242E-7</v>
      </c>
      <c r="BH1534" s="1">
        <f t="shared" si="627"/>
        <v>3.4271700322544501E-4</v>
      </c>
      <c r="BI1534" s="22">
        <f t="shared" si="634"/>
        <v>2.0273882195211471E-3</v>
      </c>
      <c r="BJ1534" s="22">
        <f t="shared" si="629"/>
        <v>4.0547764390422942E-3</v>
      </c>
      <c r="BK1534" s="22">
        <f t="shared" si="630"/>
        <v>1.2164329317126882E-2</v>
      </c>
      <c r="BL1534" s="48">
        <f t="shared" si="633"/>
        <v>6.0821646585634409E-3</v>
      </c>
      <c r="BM1534" s="50">
        <f>BI1534-BI$17</f>
        <v>-2.4362184573225223E-2</v>
      </c>
      <c r="BN1534" s="50">
        <f>BJ1534-BJ$17</f>
        <v>-4.8724369146450446E-2</v>
      </c>
      <c r="BO1534" s="50">
        <f>BK1534-BK$17</f>
        <v>-0.14617310743935133</v>
      </c>
      <c r="BP1534" s="50">
        <f>BL1534-BL$17</f>
        <v>-7.3086553719675665E-2</v>
      </c>
    </row>
    <row r="1535" spans="1:68" x14ac:dyDescent="0.25">
      <c r="A1535">
        <v>9.8572849999999991E-4</v>
      </c>
      <c r="B1535">
        <v>4.8416300000000002E-12</v>
      </c>
      <c r="C1535">
        <v>6.6014375999999998E-13</v>
      </c>
      <c r="D1535">
        <v>8.2325310000000002E-13</v>
      </c>
      <c r="E1535">
        <v>7.3310200000000002E-13</v>
      </c>
      <c r="F1535">
        <v>1.1346597E-12</v>
      </c>
      <c r="G1535">
        <v>1.1804185999999999E-12</v>
      </c>
      <c r="H1535">
        <v>6.9381750000000004E-13</v>
      </c>
      <c r="I1535">
        <v>4.9848195000000003E-13</v>
      </c>
      <c r="J1535">
        <v>5.3817510000000003E-13</v>
      </c>
      <c r="K1535">
        <v>6.1507809999999995E-13</v>
      </c>
      <c r="L1535">
        <v>6.9507393999999996E-13</v>
      </c>
      <c r="M1535">
        <v>1.1359550000000001E-12</v>
      </c>
      <c r="N1535">
        <v>2.0828710000000002E-12</v>
      </c>
      <c r="O1535">
        <v>3.9627294999999997E-12</v>
      </c>
      <c r="P1535">
        <v>8.3402570000000001E-12</v>
      </c>
      <c r="Q1535">
        <v>2.115067E-4</v>
      </c>
      <c r="R1535">
        <v>8.5674429999999998E-12</v>
      </c>
      <c r="S1535" t="s">
        <v>0</v>
      </c>
      <c r="T1535" t="s">
        <v>0</v>
      </c>
      <c r="U1535" t="s">
        <v>0</v>
      </c>
      <c r="V1535" t="s">
        <v>0</v>
      </c>
      <c r="W1535">
        <v>1.3680949999999999E-12</v>
      </c>
      <c r="X1535">
        <v>2.8341528E-12</v>
      </c>
      <c r="Y1535">
        <v>3.6993633E-6</v>
      </c>
      <c r="Z1535">
        <v>9.6988900000000004E-4</v>
      </c>
      <c r="AA1535">
        <v>9.7622286000000004E-4</v>
      </c>
      <c r="AB1535" t="s">
        <v>0</v>
      </c>
      <c r="AC1535" t="s">
        <v>0</v>
      </c>
      <c r="AD1535" t="s">
        <v>0</v>
      </c>
      <c r="AE1535">
        <v>1.1158343E-12</v>
      </c>
      <c r="AF1535">
        <v>2.7660949E-12</v>
      </c>
      <c r="AG1535">
        <v>3.8827120000000001E-11</v>
      </c>
      <c r="AH1535">
        <v>3.1147573999999999E-4</v>
      </c>
      <c r="AI1535">
        <v>5.9928080000000005E-4</v>
      </c>
      <c r="AJ1535">
        <v>1.0767798E-3</v>
      </c>
      <c r="AZ1535" s="35" t="s">
        <v>27</v>
      </c>
      <c r="BA1535" s="21">
        <f t="shared" si="621"/>
        <v>1.2442697910813475E-5</v>
      </c>
      <c r="BB1535" s="21">
        <f t="shared" si="622"/>
        <v>1.2442697910813475E-8</v>
      </c>
      <c r="BC1535" s="21">
        <f t="shared" si="623"/>
        <v>1.0053699911937287E-6</v>
      </c>
      <c r="BD1535" s="21">
        <f t="shared" si="624"/>
        <v>1.2064439894324744E-5</v>
      </c>
      <c r="BE1535" s="21">
        <f t="shared" si="625"/>
        <v>1.2064439894324744E-2</v>
      </c>
      <c r="BF1535" s="21">
        <f t="shared" si="626"/>
        <v>1.2064439894324746E-20</v>
      </c>
      <c r="BG1535" s="1">
        <f t="shared" si="632"/>
        <v>4.2434857662303145E-6</v>
      </c>
      <c r="BH1535" s="1">
        <f t="shared" si="627"/>
        <v>1.5488723046740648E-3</v>
      </c>
      <c r="BI1535" s="22">
        <f t="shared" si="634"/>
        <v>9.1625610474106358E-3</v>
      </c>
      <c r="BJ1535" s="22">
        <f t="shared" si="629"/>
        <v>1.8325122094821272E-2</v>
      </c>
      <c r="BK1535" s="22">
        <f t="shared" si="630"/>
        <v>5.4975366284463818E-2</v>
      </c>
      <c r="BL1535" s="48">
        <f t="shared" si="633"/>
        <v>2.7487683142231906E-2</v>
      </c>
      <c r="BM1535" s="50">
        <f>BI1535-BI$18</f>
        <v>-1.1788740314249381E-2</v>
      </c>
      <c r="BN1535" s="50">
        <f>BJ1535-BJ$18</f>
        <v>-2.3577480628498761E-2</v>
      </c>
      <c r="BO1535" s="50">
        <f>BK1535-BK$18</f>
        <v>-7.0732441885496294E-2</v>
      </c>
      <c r="BP1535" s="50">
        <f>BL1535-BL$18</f>
        <v>-3.5366220942748147E-2</v>
      </c>
    </row>
    <row r="1536" spans="1:68" x14ac:dyDescent="0.25">
      <c r="A1536" t="s">
        <v>0</v>
      </c>
      <c r="B1536" t="s">
        <v>0</v>
      </c>
      <c r="C1536">
        <v>5.4130739999999996E-13</v>
      </c>
      <c r="D1536">
        <v>1.8399383999999998E-12</v>
      </c>
      <c r="E1536">
        <v>3.2150882000000002E-9</v>
      </c>
      <c r="F1536">
        <v>1.3104537999999999E-12</v>
      </c>
      <c r="G1536">
        <v>8.403898E-13</v>
      </c>
      <c r="H1536">
        <v>4.6758934999999996E-13</v>
      </c>
      <c r="I1536">
        <v>3.7852205999999999E-13</v>
      </c>
      <c r="J1536">
        <v>3.8398066E-13</v>
      </c>
      <c r="K1536">
        <v>4.1062103E-13</v>
      </c>
      <c r="L1536">
        <v>4.3731632999999999E-13</v>
      </c>
      <c r="M1536">
        <v>5.8450760000000003E-13</v>
      </c>
      <c r="N1536">
        <v>8.0227773000000003E-13</v>
      </c>
      <c r="O1536">
        <v>1.2178692999999999E-12</v>
      </c>
      <c r="P1536">
        <v>2.7566276E-12</v>
      </c>
      <c r="Q1536">
        <v>1.4470372499999999E-8</v>
      </c>
      <c r="R1536">
        <v>1.3413307999999999E-4</v>
      </c>
      <c r="S1536" t="s">
        <v>0</v>
      </c>
      <c r="T1536" t="s">
        <v>0</v>
      </c>
      <c r="U1536" t="s">
        <v>0</v>
      </c>
      <c r="V1536">
        <v>5.4377070000000001E-13</v>
      </c>
      <c r="W1536">
        <v>5.7386522999999997E-13</v>
      </c>
      <c r="X1536">
        <v>6.0693409999999996E-13</v>
      </c>
      <c r="Y1536">
        <v>1.2331910000000001E-12</v>
      </c>
      <c r="Z1536">
        <v>3.1401426999999999E-12</v>
      </c>
      <c r="AA1536">
        <v>6.2370375999999997E-4</v>
      </c>
      <c r="AB1536" t="s">
        <v>0</v>
      </c>
      <c r="AC1536" t="s">
        <v>0</v>
      </c>
      <c r="AD1536" t="s">
        <v>0</v>
      </c>
      <c r="AE1536">
        <v>1.7334293E-12</v>
      </c>
      <c r="AF1536">
        <v>2.2732980000000001E-12</v>
      </c>
      <c r="AG1536">
        <v>7.8573385999999997E-4</v>
      </c>
      <c r="AH1536">
        <v>1.0675171E-4</v>
      </c>
      <c r="AI1536">
        <v>2.9998714999999998E-4</v>
      </c>
      <c r="AJ1536">
        <v>1.0586438E-3</v>
      </c>
      <c r="AZ1536" s="35" t="s">
        <v>28</v>
      </c>
      <c r="BA1536" s="21">
        <f t="shared" si="621"/>
        <v>6.413089038453441E-5</v>
      </c>
      <c r="BB1536" s="21">
        <f t="shared" si="622"/>
        <v>6.4130890384534408E-8</v>
      </c>
      <c r="BC1536" s="21">
        <f t="shared" si="623"/>
        <v>5.1817759430703797E-6</v>
      </c>
      <c r="BD1536" s="21">
        <f t="shared" si="624"/>
        <v>6.2181311316844557E-5</v>
      </c>
      <c r="BE1536" s="21">
        <f t="shared" si="625"/>
        <v>6.2181311316844554E-2</v>
      </c>
      <c r="BF1536" s="21">
        <f t="shared" si="626"/>
        <v>6.2181311316844558E-20</v>
      </c>
      <c r="BG1536" s="1">
        <f>BF1536*BA$2</f>
        <v>2.1871343536030319E-5</v>
      </c>
      <c r="BH1536" s="1">
        <f t="shared" si="627"/>
        <v>7.9830403906510673E-3</v>
      </c>
      <c r="BI1536" s="22">
        <f t="shared" si="634"/>
        <v>4.7224741963913845E-2</v>
      </c>
      <c r="BJ1536" s="22">
        <f t="shared" si="629"/>
        <v>9.444948392782769E-2</v>
      </c>
      <c r="BK1536" s="22">
        <f t="shared" si="630"/>
        <v>0.28334845178348306</v>
      </c>
      <c r="BL1536" s="48">
        <f t="shared" si="633"/>
        <v>0.14167422589174153</v>
      </c>
      <c r="BM1536" s="50">
        <f>BI1536-BI$19</f>
        <v>-0.12814386612754192</v>
      </c>
      <c r="BN1536" s="50">
        <f>BJ1536-BJ$19</f>
        <v>-0.25628773225508383</v>
      </c>
      <c r="BO1536" s="50">
        <f>BK1536-BK$19</f>
        <v>-0.7688631967652515</v>
      </c>
      <c r="BP1536" s="50">
        <f>BL1536-BL$19</f>
        <v>-0.38443159838262575</v>
      </c>
    </row>
    <row r="1537" spans="1:68" x14ac:dyDescent="0.25">
      <c r="A1537" t="s">
        <v>0</v>
      </c>
      <c r="B1537" t="s">
        <v>0</v>
      </c>
      <c r="C1537">
        <v>1.2863255999999999E-12</v>
      </c>
      <c r="D1537">
        <v>2.2623292000000001E-12</v>
      </c>
      <c r="E1537">
        <v>1.9244063999999998E-12</v>
      </c>
      <c r="F1537">
        <v>8.2614979999999995E-13</v>
      </c>
      <c r="G1537">
        <v>6.0927137000000003E-13</v>
      </c>
      <c r="H1537">
        <v>5.1684039999999998E-13</v>
      </c>
      <c r="I1537">
        <v>5.8929006000000002E-13</v>
      </c>
      <c r="J1537">
        <v>6.969378E-13</v>
      </c>
      <c r="K1537">
        <v>6.4253664000000001E-13</v>
      </c>
      <c r="L1537">
        <v>5.9122347000000002E-13</v>
      </c>
      <c r="M1537">
        <v>6.6418973000000001E-13</v>
      </c>
      <c r="N1537">
        <v>8.5754586000000003E-13</v>
      </c>
      <c r="O1537">
        <v>1.2717362E-12</v>
      </c>
      <c r="P1537">
        <v>3.042486E-12</v>
      </c>
      <c r="Q1537">
        <v>7.0146925999999998E-12</v>
      </c>
      <c r="R1537">
        <v>7.3562790000000001E-12</v>
      </c>
      <c r="S1537" t="s">
        <v>0</v>
      </c>
      <c r="T1537" t="s">
        <v>0</v>
      </c>
      <c r="U1537" t="s">
        <v>0</v>
      </c>
      <c r="V1537">
        <v>2.1964370000000002E-12</v>
      </c>
      <c r="W1537">
        <v>7.2444650000000001E-13</v>
      </c>
      <c r="X1537">
        <v>8.0005875000000001E-13</v>
      </c>
      <c r="Y1537">
        <v>1.1834222999999999E-12</v>
      </c>
      <c r="Z1537">
        <v>3.0300154999999999E-12</v>
      </c>
      <c r="AA1537">
        <v>8.3366060000000005E-4</v>
      </c>
      <c r="AB1537" t="s">
        <v>0</v>
      </c>
      <c r="AC1537" t="s">
        <v>0</v>
      </c>
      <c r="AD1537" t="s">
        <v>0</v>
      </c>
      <c r="AE1537">
        <v>7.8502260000000001E-4</v>
      </c>
      <c r="AF1537">
        <v>5.9659880000000002E-10</v>
      </c>
      <c r="AG1537">
        <v>3.6501587000000003E-12</v>
      </c>
      <c r="AH1537">
        <v>1.5732189E-12</v>
      </c>
      <c r="AI1537">
        <v>1.4710510999999999E-12</v>
      </c>
      <c r="AJ1537">
        <v>2.1502294E-4</v>
      </c>
      <c r="AZ1537" s="33" t="s">
        <v>29</v>
      </c>
      <c r="BA1537" s="21">
        <f t="shared" si="621"/>
        <v>9.7566160399564826E-4</v>
      </c>
      <c r="BB1537" s="21">
        <f t="shared" si="622"/>
        <v>9.7566160399564825E-7</v>
      </c>
      <c r="BC1537" s="21">
        <f t="shared" si="623"/>
        <v>7.8833457602848377E-5</v>
      </c>
      <c r="BD1537" s="21">
        <f t="shared" si="624"/>
        <v>9.4600149123418053E-4</v>
      </c>
      <c r="BE1537" s="21">
        <f t="shared" si="625"/>
        <v>0.94600149123418054</v>
      </c>
      <c r="BF1537" s="21">
        <f t="shared" si="626"/>
        <v>9.4600149123418056E-19</v>
      </c>
      <c r="BG1537" s="1">
        <f t="shared" ref="BG1537:BG1539" si="635">BF1537*BA$2</f>
        <v>3.3274183451925449E-4</v>
      </c>
      <c r="BH1537" s="1">
        <f t="shared" si="627"/>
        <v>0.12145076959952789</v>
      </c>
      <c r="BI1537" s="22">
        <f t="shared" si="634"/>
        <v>0.71845825337089297</v>
      </c>
      <c r="BJ1537" s="22">
        <f t="shared" si="629"/>
        <v>1.4369165067417859</v>
      </c>
      <c r="BK1537" s="22">
        <f t="shared" si="630"/>
        <v>4.3107495202253574</v>
      </c>
      <c r="BL1537" s="48">
        <f t="shared" si="633"/>
        <v>2.1553747601126787</v>
      </c>
      <c r="BM1537" s="50">
        <f>BI1537-BI$20</f>
        <v>-0.15279123713976617</v>
      </c>
      <c r="BN1537" s="50">
        <f>BJ1537-BJ$20</f>
        <v>-0.30558247427953233</v>
      </c>
      <c r="BO1537" s="50">
        <f>BK1537-BK$20</f>
        <v>-0.91674742283859789</v>
      </c>
      <c r="BP1537" s="50">
        <f>BL1537-BL$20</f>
        <v>-0.45837371141929895</v>
      </c>
    </row>
    <row r="1538" spans="1:68" x14ac:dyDescent="0.25">
      <c r="A1538" t="s">
        <v>0</v>
      </c>
      <c r="B1538">
        <v>1.4078559999999999E-12</v>
      </c>
      <c r="C1538">
        <v>6.1144725000000001E-13</v>
      </c>
      <c r="D1538">
        <v>1.0210040999999999E-12</v>
      </c>
      <c r="E1538">
        <v>5.1986084999999995E-13</v>
      </c>
      <c r="F1538">
        <v>5.1059719999999996E-13</v>
      </c>
      <c r="G1538">
        <v>7.0772089999999995E-13</v>
      </c>
      <c r="H1538">
        <v>9.7735730000000004E-13</v>
      </c>
      <c r="I1538">
        <v>1.9047119999999998E-12</v>
      </c>
      <c r="J1538">
        <v>3.7031046999999997E-12</v>
      </c>
      <c r="K1538">
        <v>4.8664796000000003E-12</v>
      </c>
      <c r="L1538">
        <v>6.365349E-12</v>
      </c>
      <c r="M1538">
        <v>5.6118709999999998E-12</v>
      </c>
      <c r="N1538">
        <v>4.4115592000000002E-12</v>
      </c>
      <c r="O1538">
        <v>3.5477669999999998E-12</v>
      </c>
      <c r="P1538">
        <v>4.6766740000000004E-12</v>
      </c>
      <c r="Q1538">
        <v>5.767473E-12</v>
      </c>
      <c r="R1538">
        <v>7.5498310000000001E-12</v>
      </c>
      <c r="S1538" t="s">
        <v>0</v>
      </c>
      <c r="T1538" t="s">
        <v>0</v>
      </c>
      <c r="U1538">
        <v>7.8264787000000005E-13</v>
      </c>
      <c r="V1538">
        <v>1.470331E-12</v>
      </c>
      <c r="W1538">
        <v>2.8213645000000002E-12</v>
      </c>
      <c r="X1538">
        <v>2.8763260999999999E-12</v>
      </c>
      <c r="Y1538">
        <v>2.3206702999999998E-12</v>
      </c>
      <c r="Z1538">
        <v>1.5804231E-12</v>
      </c>
      <c r="AA1538">
        <v>4.8142856999999996E-12</v>
      </c>
      <c r="AB1538" t="s">
        <v>0</v>
      </c>
      <c r="AC1538" t="s">
        <v>0</v>
      </c>
      <c r="AD1538" t="s">
        <v>0</v>
      </c>
      <c r="AE1538">
        <v>3.1075944000000002E-11</v>
      </c>
      <c r="AF1538">
        <v>3.8746207000000003E-12</v>
      </c>
      <c r="AG1538">
        <v>1.2627084000000001E-12</v>
      </c>
      <c r="AH1538">
        <v>1.4474070999999999E-12</v>
      </c>
      <c r="AI1538">
        <v>1.6260645E-12</v>
      </c>
      <c r="AJ1538">
        <v>8.7460317000000003E-4</v>
      </c>
      <c r="AZ1538" t="s">
        <v>30</v>
      </c>
      <c r="BA1538" s="21">
        <f>AH1524</f>
        <v>4.0117837000000003E-3</v>
      </c>
      <c r="BB1538" s="21">
        <f t="shared" si="622"/>
        <v>4.0117837E-6</v>
      </c>
      <c r="BC1538" s="21">
        <f t="shared" si="623"/>
        <v>3.2415212296000001E-4</v>
      </c>
      <c r="BD1538" s="21">
        <f t="shared" si="624"/>
        <v>3.8898254755200001E-3</v>
      </c>
      <c r="BE1538" s="21">
        <f t="shared" si="625"/>
        <v>3.8898254755199999</v>
      </c>
      <c r="BF1538" s="21">
        <f t="shared" si="626"/>
        <v>3.8898254755200004E-18</v>
      </c>
      <c r="BG1538" s="1">
        <f t="shared" si="635"/>
        <v>1.3681877636320273E-3</v>
      </c>
      <c r="BH1538" s="1">
        <f>BG1538*365</f>
        <v>0.49938853372568998</v>
      </c>
      <c r="BI1538" s="22">
        <f t="shared" si="634"/>
        <v>2.9541995894886877</v>
      </c>
      <c r="BJ1538" s="22">
        <f t="shared" si="629"/>
        <v>5.9083991789773753</v>
      </c>
      <c r="BK1538" s="22">
        <f t="shared" si="630"/>
        <v>17.725197536932125</v>
      </c>
      <c r="BL1538" s="48">
        <f>AVERAGE(BI1538:BK1538)</f>
        <v>8.8625987684660625</v>
      </c>
      <c r="BM1538" s="50">
        <f>BI1538-BI$21</f>
        <v>-1.4204265833555052E-2</v>
      </c>
      <c r="BN1538" s="50">
        <f>BJ1538-BJ$21</f>
        <v>-2.8408531667110104E-2</v>
      </c>
      <c r="BO1538" s="50">
        <f>BK1538-BK$21</f>
        <v>-8.5225595001332977E-2</v>
      </c>
      <c r="BP1538" s="50">
        <f>BL1538-BL$21</f>
        <v>-4.2612797500666488E-2</v>
      </c>
    </row>
    <row r="1539" spans="1:68" x14ac:dyDescent="0.25">
      <c r="A1539" t="s">
        <v>0</v>
      </c>
      <c r="B1539">
        <v>6.8402159999999996E-13</v>
      </c>
      <c r="C1539">
        <v>2.2205157000000001E-13</v>
      </c>
      <c r="D1539">
        <v>1.9168656E-13</v>
      </c>
      <c r="E1539">
        <v>1.3195837E-13</v>
      </c>
      <c r="F1539">
        <v>2.2982705999999999E-13</v>
      </c>
      <c r="G1539">
        <v>3.7807260000000001E-13</v>
      </c>
      <c r="H1539">
        <v>5.8631859999999997E-13</v>
      </c>
      <c r="I1539">
        <v>1.0579156999999999E-12</v>
      </c>
      <c r="J1539">
        <v>1.6537958000000001E-12</v>
      </c>
      <c r="K1539">
        <v>2.9122611000000002E-12</v>
      </c>
      <c r="L1539">
        <v>4.0043839999999998E-12</v>
      </c>
      <c r="M1539">
        <v>5.3688542000000001E-12</v>
      </c>
      <c r="N1539">
        <v>4.9823459999999998E-12</v>
      </c>
      <c r="O1539">
        <v>5.5761375999999999E-12</v>
      </c>
      <c r="P1539">
        <v>1.7750069999999999E-9</v>
      </c>
      <c r="Q1539">
        <v>1.3196862999999999E-3</v>
      </c>
      <c r="R1539">
        <v>1.3264755999999999E-3</v>
      </c>
      <c r="S1539" t="s">
        <v>0</v>
      </c>
      <c r="T1539" t="s">
        <v>0</v>
      </c>
      <c r="U1539">
        <v>1.0227626000000001E-12</v>
      </c>
      <c r="V1539">
        <v>1.4353105E-12</v>
      </c>
      <c r="W1539">
        <v>1.1815133E-12</v>
      </c>
      <c r="X1539">
        <v>1.5107384E-12</v>
      </c>
      <c r="Y1539">
        <v>4.9229439999999999E-12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>
        <v>9.0710010000000005E-5</v>
      </c>
      <c r="AG1539">
        <v>1.20763E-12</v>
      </c>
      <c r="AH1539">
        <v>8.0354244000000006E-11</v>
      </c>
      <c r="AI1539">
        <v>6.5747679999999997E-7</v>
      </c>
      <c r="AJ1539">
        <v>4.1549939999999997E-12</v>
      </c>
      <c r="AZ1539" t="s">
        <v>31</v>
      </c>
      <c r="BA1539" s="21">
        <f>AO1534</f>
        <v>7.9063145292188487E-4</v>
      </c>
      <c r="BB1539" s="21">
        <f>BA1539*0.001</f>
        <v>7.9063145292188488E-7</v>
      </c>
      <c r="BC1539" s="21">
        <f>BB1539*80.8</f>
        <v>6.3883021396088295E-5</v>
      </c>
      <c r="BD1539" s="21">
        <f>BC1539*12</f>
        <v>7.665962567530596E-4</v>
      </c>
      <c r="BE1539" s="21">
        <f>BD1539*1000</f>
        <v>0.76659625675305965</v>
      </c>
      <c r="BF1539" s="21">
        <f>BE1539*0.000000000000000001</f>
        <v>7.665962567530597E-19</v>
      </c>
      <c r="BG1539" s="1">
        <f t="shared" si="635"/>
        <v>2.6963873436903747E-4</v>
      </c>
      <c r="BH1539" s="1">
        <f>BG1539*365</f>
        <v>9.8418138044698678E-2</v>
      </c>
      <c r="BI1539" s="22">
        <f>BH1539*BD$2</f>
        <v>0.58220564425212584</v>
      </c>
      <c r="BJ1539" s="22">
        <f>BH1539*BD$3</f>
        <v>1.1644112885042517</v>
      </c>
      <c r="BK1539" s="22">
        <f>BH1539*BD$4</f>
        <v>3.4932338655127553</v>
      </c>
      <c r="BL1539" s="47">
        <f>AVERAGE(BI1539:BK1539)</f>
        <v>1.7466169327563776</v>
      </c>
      <c r="BM1539" s="50">
        <f>BI1539-BI$22</f>
        <v>-0.1236075888132635</v>
      </c>
      <c r="BN1539" s="50">
        <f>BJ1539-BJ$22</f>
        <v>-0.24721517762652701</v>
      </c>
      <c r="BO1539" s="50">
        <f>BK1539-BK$22</f>
        <v>-0.74164553287958013</v>
      </c>
      <c r="BP1539" s="50">
        <f>BL1539-BL$22</f>
        <v>-0.37082276643979051</v>
      </c>
    </row>
    <row r="1540" spans="1:68" x14ac:dyDescent="0.25">
      <c r="A1540" t="s">
        <v>0</v>
      </c>
      <c r="B1540">
        <v>4.8583010000000002E-13</v>
      </c>
      <c r="C1540">
        <v>1.1607494E-13</v>
      </c>
      <c r="D1540">
        <v>1.6196197000000001E-13</v>
      </c>
      <c r="E1540">
        <v>8.6068149999999998E-14</v>
      </c>
      <c r="F1540">
        <v>1.1792582E-13</v>
      </c>
      <c r="G1540">
        <v>2.0519067E-13</v>
      </c>
      <c r="H1540">
        <v>2.1537134000000001E-13</v>
      </c>
      <c r="I1540">
        <v>2.8664803999999999E-13</v>
      </c>
      <c r="J1540">
        <v>3.8144344000000003E-13</v>
      </c>
      <c r="K1540">
        <v>6.1563905000000005E-13</v>
      </c>
      <c r="L1540">
        <v>6.7528709999999999E-13</v>
      </c>
      <c r="M1540">
        <v>9.7324360000000006E-13</v>
      </c>
      <c r="N1540">
        <v>1.5088701000000001E-12</v>
      </c>
      <c r="O1540">
        <v>1.2759936E-12</v>
      </c>
      <c r="P1540">
        <v>1.8579319999999999E-12</v>
      </c>
      <c r="Q1540">
        <v>2.4246693999999998E-6</v>
      </c>
      <c r="R1540">
        <v>4.0676354000000003E-5</v>
      </c>
      <c r="S1540" t="s">
        <v>0</v>
      </c>
      <c r="T1540">
        <v>2.8108050000000002E-12</v>
      </c>
      <c r="U1540">
        <v>9.9110830000000003E-13</v>
      </c>
      <c r="V1540">
        <v>6.1958489999999997E-13</v>
      </c>
      <c r="W1540">
        <v>7.0715493000000003E-13</v>
      </c>
      <c r="X1540">
        <v>6.1399496999999999E-13</v>
      </c>
      <c r="Y1540">
        <v>3.2145720000000002E-13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>
        <v>7.3745479999999997E-4</v>
      </c>
      <c r="AG1540">
        <v>3.2475928000000002E-11</v>
      </c>
      <c r="AH1540">
        <v>1.1278209999999999E-11</v>
      </c>
      <c r="AI1540">
        <v>1.6911462000000001E-4</v>
      </c>
      <c r="AJ1540">
        <v>1.29021125E-11</v>
      </c>
    </row>
    <row r="1541" spans="1:68" x14ac:dyDescent="0.25">
      <c r="A1541" t="s">
        <v>0</v>
      </c>
      <c r="B1541">
        <v>9.7654059999999994E-13</v>
      </c>
      <c r="C1541">
        <v>1.6226068000000001E-13</v>
      </c>
      <c r="D1541">
        <v>1.2775429000000001E-13</v>
      </c>
      <c r="E1541">
        <v>7.7602163999999994E-14</v>
      </c>
      <c r="F1541">
        <v>8.9252710000000003E-14</v>
      </c>
      <c r="G1541">
        <v>1.5467550000000001E-13</v>
      </c>
      <c r="H1541">
        <v>2.6205594999999998E-13</v>
      </c>
      <c r="I1541">
        <v>3.7846194000000001E-13</v>
      </c>
      <c r="J1541">
        <v>5.6641749999999999E-13</v>
      </c>
      <c r="K1541">
        <v>6.6633080000000001E-13</v>
      </c>
      <c r="L1541">
        <v>6.6793629999999996E-13</v>
      </c>
      <c r="M1541">
        <v>8.2547786999999997E-13</v>
      </c>
      <c r="N1541">
        <v>8.0333329999999996E-13</v>
      </c>
      <c r="O1541">
        <v>8.2934780000000004E-13</v>
      </c>
      <c r="P1541">
        <v>3.1165915999999999E-12</v>
      </c>
      <c r="Q1541">
        <v>2.670754E-4</v>
      </c>
      <c r="R1541" t="s">
        <v>0</v>
      </c>
      <c r="S1541">
        <v>1.8595398999999999E-12</v>
      </c>
      <c r="T1541">
        <v>7.4577085000000005E-13</v>
      </c>
      <c r="U1541">
        <v>3.2302029999999999E-13</v>
      </c>
      <c r="V1541">
        <v>3.8502886999999999E-13</v>
      </c>
      <c r="W1541">
        <v>4.0150792999999998E-13</v>
      </c>
      <c r="X1541">
        <v>3.8842256000000002E-13</v>
      </c>
      <c r="Y1541">
        <v>2.3208472000000002E-13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>
        <v>7.6111219999999995E-4</v>
      </c>
      <c r="AG1541">
        <v>4.7187309999999999E-11</v>
      </c>
      <c r="AH1541">
        <v>8.7372039999999995E-4</v>
      </c>
      <c r="AI1541">
        <v>7.5736677000000005E-4</v>
      </c>
      <c r="AJ1541">
        <v>4.8167707000000001E-4</v>
      </c>
    </row>
    <row r="1542" spans="1:68" x14ac:dyDescent="0.25">
      <c r="A1542" t="s">
        <v>0</v>
      </c>
      <c r="B1542">
        <v>3.9771822999999999E-12</v>
      </c>
      <c r="C1542">
        <v>9.8816870000000008E-13</v>
      </c>
      <c r="D1542">
        <v>2.7436640000000001E-13</v>
      </c>
      <c r="E1542">
        <v>1.13365094E-13</v>
      </c>
      <c r="F1542">
        <v>1.6168115999999999E-13</v>
      </c>
      <c r="G1542">
        <v>2.4483709999999999E-13</v>
      </c>
      <c r="H1542">
        <v>3.3713660000000002E-13</v>
      </c>
      <c r="I1542">
        <v>4.3088005000000001E-13</v>
      </c>
      <c r="J1542">
        <v>4.4973712000000002E-13</v>
      </c>
      <c r="K1542">
        <v>4.6681409999999995E-13</v>
      </c>
      <c r="L1542">
        <v>5.6857215E-13</v>
      </c>
      <c r="M1542">
        <v>7.1285630000000004E-13</v>
      </c>
      <c r="N1542">
        <v>8.1966050000000005E-13</v>
      </c>
      <c r="O1542">
        <v>7.5580360000000003E-13</v>
      </c>
      <c r="P1542">
        <v>2.3083190999999999E-12</v>
      </c>
      <c r="Q1542" t="s">
        <v>0</v>
      </c>
      <c r="R1542">
        <v>1.6607117999999998E-11</v>
      </c>
      <c r="S1542">
        <v>7.7565395999999998E-13</v>
      </c>
      <c r="T1542">
        <v>4.7979036E-13</v>
      </c>
      <c r="U1542">
        <v>3.4145979999999998E-13</v>
      </c>
      <c r="V1542">
        <v>4.1958613000000001E-13</v>
      </c>
      <c r="W1542">
        <v>4.8109169999999999E-13</v>
      </c>
      <c r="X1542">
        <v>3.7328525E-13</v>
      </c>
      <c r="Y1542">
        <v>4.3491872999999999E-13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>
        <v>9.4297516999999995E-4</v>
      </c>
      <c r="AG1542">
        <v>7.4665363999999998E-11</v>
      </c>
      <c r="AH1542" t="s">
        <v>0</v>
      </c>
      <c r="AI1542">
        <v>1.0901217999999999E-3</v>
      </c>
      <c r="AJ1542">
        <v>8.2526123000000004E-4</v>
      </c>
    </row>
    <row r="1543" spans="1:68" x14ac:dyDescent="0.25">
      <c r="A1543" t="s">
        <v>0</v>
      </c>
      <c r="B1543">
        <v>8.9176435E-12</v>
      </c>
      <c r="C1543">
        <v>2.9966249999999999E-12</v>
      </c>
      <c r="D1543">
        <v>6.2751199999999996E-13</v>
      </c>
      <c r="E1543">
        <v>2.2784655000000001E-13</v>
      </c>
      <c r="F1543">
        <v>1.9177211000000001E-13</v>
      </c>
      <c r="G1543">
        <v>2.5254144999999998E-13</v>
      </c>
      <c r="H1543">
        <v>3.3745049999999998E-13</v>
      </c>
      <c r="I1543">
        <v>4.2561996000000002E-13</v>
      </c>
      <c r="J1543">
        <v>4.0184674000000001E-13</v>
      </c>
      <c r="K1543">
        <v>3.9648787999999999E-13</v>
      </c>
      <c r="L1543">
        <v>5.1245254999999996E-13</v>
      </c>
      <c r="M1543">
        <v>5.6294370000000004E-13</v>
      </c>
      <c r="N1543">
        <v>5.0022947000000004E-13</v>
      </c>
      <c r="O1543">
        <v>6.8730289999999997E-13</v>
      </c>
      <c r="P1543" t="s">
        <v>0</v>
      </c>
      <c r="Q1543">
        <v>1.1448423000000001E-11</v>
      </c>
      <c r="R1543">
        <v>9.9630310000000004E-12</v>
      </c>
      <c r="S1543">
        <v>3.5799805000000001E-12</v>
      </c>
      <c r="T1543">
        <v>8.4109754000000003E-13</v>
      </c>
      <c r="U1543">
        <v>4.3593370000000001E-13</v>
      </c>
      <c r="V1543">
        <v>4.7413397000000005E-13</v>
      </c>
      <c r="W1543">
        <v>5.6812840000000001E-13</v>
      </c>
      <c r="X1543">
        <v>5.4912677000000002E-13</v>
      </c>
      <c r="Y1543">
        <v>8.9780450000000004E-13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>
        <v>2.5911836000000001E-3</v>
      </c>
      <c r="AG1543">
        <v>3.1862090000000002E-4</v>
      </c>
      <c r="AH1543" t="s">
        <v>0</v>
      </c>
      <c r="AI1543" t="s">
        <v>0</v>
      </c>
      <c r="AJ1543" t="s">
        <v>0</v>
      </c>
    </row>
    <row r="1544" spans="1:68" x14ac:dyDescent="0.25">
      <c r="A1544" t="s">
        <v>0</v>
      </c>
      <c r="B1544" t="s">
        <v>0</v>
      </c>
      <c r="C1544">
        <v>5.4900623999999999E-12</v>
      </c>
      <c r="D1544">
        <v>7.8384917000000002E-13</v>
      </c>
      <c r="E1544">
        <v>2.5463100000000002E-13</v>
      </c>
      <c r="F1544">
        <v>1.9486669000000001E-13</v>
      </c>
      <c r="G1544">
        <v>3.3836516000000001E-13</v>
      </c>
      <c r="H1544">
        <v>4.3207434999999998E-13</v>
      </c>
      <c r="I1544">
        <v>5.1325615999999996E-13</v>
      </c>
      <c r="J1544">
        <v>5.4360373999999998E-13</v>
      </c>
      <c r="K1544">
        <v>5.2788133999999995E-13</v>
      </c>
      <c r="L1544">
        <v>6.0258737000000002E-13</v>
      </c>
      <c r="M1544">
        <v>5.4720499999999999E-13</v>
      </c>
      <c r="N1544">
        <v>4.055029E-13</v>
      </c>
      <c r="O1544">
        <v>7.3072656999999996E-13</v>
      </c>
      <c r="P1544" t="s">
        <v>0</v>
      </c>
      <c r="Q1544">
        <v>1.2824718E-11</v>
      </c>
      <c r="R1544">
        <v>8.0457519999999993E-12</v>
      </c>
      <c r="S1544">
        <v>4.3884980000000002E-12</v>
      </c>
      <c r="T1544">
        <v>8.7404990000000004E-13</v>
      </c>
      <c r="U1544">
        <v>5.4917593999999999E-13</v>
      </c>
      <c r="V1544">
        <v>6.5176459999999997E-13</v>
      </c>
      <c r="W1544">
        <v>8.3028410000000002E-13</v>
      </c>
      <c r="X1544">
        <v>7.8367930000000005E-13</v>
      </c>
      <c r="Y1544">
        <v>1.5358337E-12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>
        <v>2.0075094E-10</v>
      </c>
      <c r="AG1544">
        <v>1.3530926E-3</v>
      </c>
      <c r="AH1544" t="s">
        <v>0</v>
      </c>
      <c r="AI1544" t="s">
        <v>0</v>
      </c>
      <c r="AJ1544" t="s">
        <v>0</v>
      </c>
    </row>
    <row r="1545" spans="1:68" x14ac:dyDescent="0.25">
      <c r="A1545" t="s">
        <v>0</v>
      </c>
      <c r="B1545" t="s">
        <v>0</v>
      </c>
      <c r="C1545">
        <v>2.6252387999999997E-4</v>
      </c>
      <c r="D1545">
        <v>1.3944012999999999E-12</v>
      </c>
      <c r="E1545">
        <v>2.0190653E-13</v>
      </c>
      <c r="F1545">
        <v>6.1510930000000004E-14</v>
      </c>
      <c r="G1545">
        <v>6.2969159999999996E-14</v>
      </c>
      <c r="H1545">
        <v>1.3093595000000001E-13</v>
      </c>
      <c r="I1545">
        <v>2.4179898999999998E-13</v>
      </c>
      <c r="J1545">
        <v>3.3120818000000001E-13</v>
      </c>
      <c r="K1545">
        <v>5.5899820000000001E-13</v>
      </c>
      <c r="L1545">
        <v>6.9020000000000003E-13</v>
      </c>
      <c r="M1545">
        <v>6.4447465000000004E-13</v>
      </c>
      <c r="N1545">
        <v>6.5445305000000005E-13</v>
      </c>
      <c r="O1545">
        <v>1.4920082E-12</v>
      </c>
      <c r="P1545" t="s">
        <v>0</v>
      </c>
      <c r="Q1545">
        <v>2.0539481999999999E-11</v>
      </c>
      <c r="R1545">
        <v>5.7573049999999998E-12</v>
      </c>
      <c r="S1545">
        <v>2.5514470999999999E-12</v>
      </c>
      <c r="T1545">
        <v>5.8924637000000002E-13</v>
      </c>
      <c r="U1545">
        <v>4.9321049999999996E-13</v>
      </c>
      <c r="V1545">
        <v>6.5634027000000002E-13</v>
      </c>
      <c r="W1545">
        <v>9.9452149999999994E-13</v>
      </c>
      <c r="X1545">
        <v>1.0302145000000001E-12</v>
      </c>
      <c r="Y1545">
        <v>8.7691962999999999E-13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</row>
    <row r="1546" spans="1:68" x14ac:dyDescent="0.25">
      <c r="A1546" t="s">
        <v>0</v>
      </c>
      <c r="B1546" t="s">
        <v>0</v>
      </c>
      <c r="C1546">
        <v>2.3171803000000002E-12</v>
      </c>
      <c r="D1546">
        <v>8.8634179999999995E-12</v>
      </c>
      <c r="E1546">
        <v>1.5095807000000001E-11</v>
      </c>
      <c r="F1546">
        <v>1.1292089E-11</v>
      </c>
      <c r="G1546">
        <v>8.5199799999999998E-12</v>
      </c>
      <c r="H1546">
        <v>5.4549013000000001E-12</v>
      </c>
      <c r="I1546">
        <v>2.2401215E-12</v>
      </c>
      <c r="J1546">
        <v>1.2226447E-12</v>
      </c>
      <c r="K1546">
        <v>5.9155805000000004E-13</v>
      </c>
      <c r="L1546">
        <v>3.5730974999999998E-13</v>
      </c>
      <c r="M1546">
        <v>5.7636189999999997E-13</v>
      </c>
      <c r="N1546">
        <v>1.6404782999999999E-12</v>
      </c>
      <c r="O1546">
        <v>2.7177578999999999E-12</v>
      </c>
      <c r="P1546" t="s">
        <v>0</v>
      </c>
      <c r="Q1546" t="s">
        <v>0</v>
      </c>
      <c r="R1546" t="s">
        <v>0</v>
      </c>
      <c r="S1546">
        <v>3.2731018000000002E-4</v>
      </c>
      <c r="T1546">
        <v>1.6191103999999999E-11</v>
      </c>
      <c r="U1546">
        <v>8.9597244999999999E-12</v>
      </c>
      <c r="V1546">
        <v>1.1706017999999999E-12</v>
      </c>
      <c r="W1546">
        <v>3.4258558000000002E-13</v>
      </c>
      <c r="X1546">
        <v>1.5800663E-12</v>
      </c>
      <c r="Y1546">
        <v>1.0447535E-12</v>
      </c>
      <c r="Z1546" t="s">
        <v>0</v>
      </c>
      <c r="AA1546" t="s">
        <v>0</v>
      </c>
      <c r="AB1546">
        <v>4.6715790000000003E-14</v>
      </c>
      <c r="AC1546">
        <v>1.9082158999999999E-13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</row>
    <row r="1547" spans="1:68" x14ac:dyDescent="0.25">
      <c r="A1547" t="s">
        <v>0</v>
      </c>
      <c r="B1547" t="s">
        <v>0</v>
      </c>
      <c r="C1547" t="s">
        <v>0</v>
      </c>
      <c r="D1547">
        <v>1.3848083000000001E-3</v>
      </c>
      <c r="E1547">
        <v>1.2161781999999999E-3</v>
      </c>
      <c r="F1547">
        <v>1.0702212E-3</v>
      </c>
      <c r="G1547">
        <v>6.8941013999999998E-4</v>
      </c>
      <c r="H1547">
        <v>5.6817040000000003E-4</v>
      </c>
      <c r="I1547">
        <v>2.8156220000000003E-4</v>
      </c>
      <c r="J1547">
        <v>2.39858E-5</v>
      </c>
      <c r="K1547">
        <v>2.2631401999999999E-11</v>
      </c>
      <c r="L1547">
        <v>7.6358759999999997E-12</v>
      </c>
      <c r="M1547">
        <v>2.9788028000000002E-12</v>
      </c>
      <c r="N1547">
        <v>3.2057747999999999E-12</v>
      </c>
      <c r="O1547" t="s">
        <v>0</v>
      </c>
      <c r="P1547" t="s">
        <v>0</v>
      </c>
      <c r="Q1547" t="s">
        <v>0</v>
      </c>
      <c r="R1547" t="s">
        <v>0</v>
      </c>
      <c r="S1547">
        <v>3.0180048000000002E-3</v>
      </c>
      <c r="T1547">
        <v>2.4995038E-3</v>
      </c>
      <c r="U1547">
        <v>1.5440535E-3</v>
      </c>
      <c r="V1547">
        <v>5.9371680000000005E-4</v>
      </c>
      <c r="W1547">
        <v>3.3396282000000002E-11</v>
      </c>
      <c r="X1547">
        <v>3.3142245000000002E-12</v>
      </c>
      <c r="Y1547">
        <v>3.6506166999999998E-12</v>
      </c>
      <c r="Z1547">
        <v>1.1870811000000001E-12</v>
      </c>
      <c r="AA1547">
        <v>5.4750140000000004E-13</v>
      </c>
      <c r="AB1547">
        <v>2.4924476999999999E-13</v>
      </c>
      <c r="AC1547">
        <v>2.7258092000000002E-13</v>
      </c>
      <c r="AD1547">
        <v>7.7356620000000001E-14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</row>
    <row r="1548" spans="1:68" x14ac:dyDescent="0.25">
      <c r="A1548" t="s">
        <v>0</v>
      </c>
      <c r="B1548" t="s">
        <v>0</v>
      </c>
      <c r="C1548" t="s">
        <v>0</v>
      </c>
      <c r="D1548">
        <v>3.7465952000000002E-3</v>
      </c>
      <c r="E1548">
        <v>2.5607949999999998E-3</v>
      </c>
      <c r="F1548">
        <v>2.2757933E-3</v>
      </c>
      <c r="G1548">
        <v>2.1420200000000001E-3</v>
      </c>
      <c r="H1548">
        <v>1.8569609E-3</v>
      </c>
      <c r="I1548">
        <v>1.6209515E-3</v>
      </c>
      <c r="J1548">
        <v>1.2411561E-3</v>
      </c>
      <c r="K1548">
        <v>8.8437314999999998E-4</v>
      </c>
      <c r="L1548">
        <v>1.2149157000000001E-4</v>
      </c>
      <c r="M1548">
        <v>1.4928479000000001E-11</v>
      </c>
      <c r="N1548">
        <v>4.614005E-12</v>
      </c>
      <c r="O1548" t="s">
        <v>0</v>
      </c>
      <c r="P1548" t="s">
        <v>0</v>
      </c>
      <c r="Q1548" t="s">
        <v>0</v>
      </c>
      <c r="R1548" t="s">
        <v>0</v>
      </c>
      <c r="S1548">
        <v>3.9149425E-3</v>
      </c>
      <c r="T1548">
        <v>3.5181928000000001E-3</v>
      </c>
      <c r="U1548">
        <v>3.2800137999999999E-3</v>
      </c>
      <c r="V1548">
        <v>2.3008320000000001E-3</v>
      </c>
      <c r="W1548">
        <v>1.5262762000000001E-3</v>
      </c>
      <c r="X1548">
        <v>2.3610708E-4</v>
      </c>
      <c r="Y1548">
        <v>9.5436670000000006E-12</v>
      </c>
      <c r="Z1548" t="s">
        <v>0</v>
      </c>
      <c r="AA1548">
        <v>6.7321505999999999E-13</v>
      </c>
      <c r="AB1548">
        <v>4.4784264000000002E-13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</row>
    <row r="1549" spans="1:68" x14ac:dyDescent="0.25">
      <c r="A1549" t="s">
        <v>0</v>
      </c>
      <c r="B1549" t="s">
        <v>0</v>
      </c>
      <c r="C1549" t="s">
        <v>0</v>
      </c>
      <c r="D1549">
        <v>3.8193864999999999E-3</v>
      </c>
      <c r="E1549">
        <v>2.6326663999999998E-3</v>
      </c>
      <c r="F1549">
        <v>2.6772541E-3</v>
      </c>
      <c r="G1549">
        <v>2.4853450999999999E-3</v>
      </c>
      <c r="H1549">
        <v>2.4126849999999999E-3</v>
      </c>
      <c r="I1549">
        <v>2.2379837000000001E-3</v>
      </c>
      <c r="J1549">
        <v>2.0549409999999998E-3</v>
      </c>
      <c r="K1549">
        <v>1.6415014E-3</v>
      </c>
      <c r="L1549">
        <v>8.9734943999999995E-4</v>
      </c>
      <c r="M1549">
        <v>4.0171600000000001E-11</v>
      </c>
      <c r="N1549">
        <v>9.0585840000000007E-12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>
        <v>4.77729E-3</v>
      </c>
      <c r="U1549">
        <v>3.7628338E-3</v>
      </c>
      <c r="V1549">
        <v>3.7941225000000002E-3</v>
      </c>
      <c r="W1549">
        <v>3.2520042999999998E-3</v>
      </c>
      <c r="X1549">
        <v>2.0460812E-3</v>
      </c>
      <c r="Y1549">
        <v>1.9523926000000001E-4</v>
      </c>
      <c r="Z1549">
        <v>1.5522644E-11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</row>
    <row r="1550" spans="1:68" x14ac:dyDescent="0.25">
      <c r="A1550" t="s">
        <v>0</v>
      </c>
      <c r="B1550" t="s">
        <v>0</v>
      </c>
      <c r="C1550" t="s">
        <v>0</v>
      </c>
      <c r="D1550" t="s">
        <v>0</v>
      </c>
      <c r="E1550">
        <v>2.3382644000000002E-3</v>
      </c>
      <c r="F1550">
        <v>2.5418454000000002E-3</v>
      </c>
      <c r="G1550">
        <v>2.5708643000000001E-3</v>
      </c>
      <c r="H1550">
        <v>2.2691677000000001E-3</v>
      </c>
      <c r="I1550">
        <v>2.5179073999999999E-3</v>
      </c>
      <c r="J1550">
        <v>2.4788484000000002E-3</v>
      </c>
      <c r="K1550">
        <v>2.2272286000000001E-3</v>
      </c>
      <c r="L1550">
        <v>1.262422E-3</v>
      </c>
      <c r="M1550">
        <v>1.6661098999999999E-5</v>
      </c>
      <c r="N1550">
        <v>1.8765154000000001E-11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>
        <v>5.0439070000000003E-3</v>
      </c>
      <c r="V1550">
        <v>4.7740205000000001E-3</v>
      </c>
      <c r="W1550">
        <v>4.3711453000000004E-3</v>
      </c>
      <c r="X1550">
        <v>3.2675373000000001E-3</v>
      </c>
      <c r="Y1550">
        <v>1.3258148000000001E-3</v>
      </c>
      <c r="Z1550">
        <v>1.1179501000000001E-9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</row>
    <row r="1551" spans="1:68" x14ac:dyDescent="0.25">
      <c r="A1551" t="s">
        <v>0</v>
      </c>
      <c r="B1551" t="s">
        <v>0</v>
      </c>
      <c r="C1551" t="s">
        <v>0</v>
      </c>
      <c r="D1551" t="s">
        <v>0</v>
      </c>
      <c r="E1551">
        <v>4.7411713000000001E-6</v>
      </c>
      <c r="F1551">
        <v>1.6366382E-3</v>
      </c>
      <c r="G1551">
        <v>1.2147479000000001E-3</v>
      </c>
      <c r="H1551">
        <v>4.2710140000000002E-4</v>
      </c>
      <c r="I1551">
        <v>1.4051972E-3</v>
      </c>
      <c r="J1551">
        <v>3.2827198000000002E-3</v>
      </c>
      <c r="K1551">
        <v>1.9142765999999999E-3</v>
      </c>
      <c r="L1551">
        <v>1.024896E-3</v>
      </c>
      <c r="M1551">
        <v>1.8931664E-11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>
        <v>5.3304475999999996E-3</v>
      </c>
      <c r="V1551">
        <v>5.2299590000000002E-3</v>
      </c>
      <c r="W1551">
        <v>4.6588265999999998E-3</v>
      </c>
      <c r="X1551">
        <v>3.8119026E-3</v>
      </c>
      <c r="Y1551">
        <v>2.1670185999999999E-3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</row>
    <row r="1552" spans="1:68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>
        <v>2.2229604999999999E-4</v>
      </c>
      <c r="H1552">
        <v>3.2909052000000002E-4</v>
      </c>
      <c r="I1552">
        <v>5.8571190000000003E-4</v>
      </c>
      <c r="J1552">
        <v>1.7756442999999999E-3</v>
      </c>
      <c r="K1552">
        <v>2.6974333999999998E-10</v>
      </c>
      <c r="L1552">
        <v>7.0749066000000005E-11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>
        <v>3.6360799999999999E-3</v>
      </c>
      <c r="V1552">
        <v>3.7214824000000001E-3</v>
      </c>
      <c r="W1552">
        <v>2.0158798000000002E-3</v>
      </c>
      <c r="X1552">
        <v>1.7224173000000001E-3</v>
      </c>
      <c r="Y1552">
        <v>9.6080275000000004E-6</v>
      </c>
      <c r="Z1552">
        <v>5.7314813E-11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</row>
    <row r="1553" spans="1:3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>
        <v>1.16285115E-11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>
        <v>6.9746980000000006E-11</v>
      </c>
      <c r="U1553">
        <v>1.4580398E-10</v>
      </c>
      <c r="V1553" t="s">
        <v>0</v>
      </c>
      <c r="W1553" t="s">
        <v>0</v>
      </c>
      <c r="X1553">
        <v>2.6182124999999998E-12</v>
      </c>
      <c r="Y1553">
        <v>1.0277304E-11</v>
      </c>
      <c r="Z1553">
        <v>1.4751036999999998E-11</v>
      </c>
      <c r="AA1553">
        <v>1.2092911000000001E-11</v>
      </c>
      <c r="AB1553">
        <v>1.3841011E-11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</row>
    <row r="1554" spans="1:36" x14ac:dyDescent="0.25">
      <c r="A1554">
        <v>6.9875409999999997E-12</v>
      </c>
      <c r="B1554">
        <v>8.6596020000000003E-12</v>
      </c>
      <c r="C1554">
        <v>8.1250440000000006E-12</v>
      </c>
      <c r="D1554">
        <v>8.0393269999999997E-12</v>
      </c>
      <c r="E1554">
        <v>7.6235279999999996E-12</v>
      </c>
      <c r="F1554">
        <v>7.5281560000000006E-12</v>
      </c>
      <c r="G1554">
        <v>7.7458929999999999E-12</v>
      </c>
      <c r="H1554">
        <v>7.4950890000000004E-12</v>
      </c>
      <c r="I1554">
        <v>7.4407729999999993E-12</v>
      </c>
      <c r="J1554">
        <v>7.6362605000000003E-12</v>
      </c>
      <c r="K1554">
        <v>7.1424139999999999E-12</v>
      </c>
      <c r="L1554">
        <v>7.0635893000000002E-12</v>
      </c>
      <c r="M1554">
        <v>6.9872852999999999E-12</v>
      </c>
      <c r="N1554">
        <v>6.5284275000000001E-12</v>
      </c>
      <c r="O1554">
        <v>7.5378599999999995E-12</v>
      </c>
      <c r="P1554">
        <v>9.6048759999999999E-12</v>
      </c>
      <c r="Q1554">
        <v>1.0965051E-11</v>
      </c>
      <c r="R1554">
        <v>9.3309995000000002E-12</v>
      </c>
      <c r="S1554">
        <v>1.1274495999999999E-11</v>
      </c>
      <c r="T1554">
        <v>1.2218425E-11</v>
      </c>
      <c r="U1554" t="s">
        <v>0</v>
      </c>
      <c r="V1554" t="s">
        <v>0</v>
      </c>
      <c r="W1554" t="s">
        <v>0</v>
      </c>
      <c r="X1554" t="s">
        <v>0</v>
      </c>
      <c r="Y1554">
        <v>5.0588336000000002E-12</v>
      </c>
      <c r="Z1554">
        <v>8.5205630000000003E-12</v>
      </c>
      <c r="AA1554">
        <v>8.2718729999999997E-12</v>
      </c>
      <c r="AB1554">
        <v>1.23620515E-11</v>
      </c>
      <c r="AC1554">
        <v>9.3784630000000005E-12</v>
      </c>
      <c r="AD1554">
        <v>1.0146751500000001E-11</v>
      </c>
      <c r="AE1554">
        <v>9.4797530000000004E-12</v>
      </c>
      <c r="AF1554">
        <v>8.4272529999999994E-12</v>
      </c>
      <c r="AG1554">
        <v>7.5162310000000008E-12</v>
      </c>
      <c r="AH1554">
        <v>8.0126460000000007E-12</v>
      </c>
      <c r="AI1554">
        <v>7.7950629999999998E-12</v>
      </c>
      <c r="AJ1554">
        <v>6.7374725999999999E-12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8"/>
  <sheetViews>
    <sheetView tabSelected="1" topLeftCell="A35" zoomScale="82" zoomScaleNormal="82" workbookViewId="0">
      <selection activeCell="D38" sqref="D38:P78"/>
    </sheetView>
  </sheetViews>
  <sheetFormatPr defaultRowHeight="15" x14ac:dyDescent="0.25"/>
  <sheetData>
    <row r="1" spans="1:42" x14ac:dyDescent="0.25">
      <c r="A1" t="s">
        <v>33</v>
      </c>
      <c r="B1">
        <v>1775.5</v>
      </c>
      <c r="C1">
        <v>1795.5</v>
      </c>
      <c r="D1">
        <v>1815.5</v>
      </c>
      <c r="E1">
        <v>1835.5</v>
      </c>
      <c r="F1">
        <v>1855.5</v>
      </c>
      <c r="G1">
        <v>1875.5</v>
      </c>
      <c r="H1">
        <v>1895.5</v>
      </c>
      <c r="I1">
        <v>1915.5</v>
      </c>
      <c r="J1">
        <v>1935.5</v>
      </c>
      <c r="K1">
        <v>1955.5</v>
      </c>
      <c r="L1">
        <v>1975.5</v>
      </c>
      <c r="M1">
        <v>1985.5</v>
      </c>
      <c r="N1">
        <v>1989.5</v>
      </c>
      <c r="O1">
        <v>1993.5</v>
      </c>
      <c r="P1">
        <v>1997.5</v>
      </c>
      <c r="Q1">
        <v>2001.5</v>
      </c>
      <c r="R1">
        <v>2005.5</v>
      </c>
      <c r="S1">
        <v>2009.5</v>
      </c>
      <c r="T1">
        <v>2013.5</v>
      </c>
      <c r="U1">
        <v>2017.5</v>
      </c>
      <c r="V1">
        <v>2021.5</v>
      </c>
      <c r="W1">
        <v>2025.5</v>
      </c>
      <c r="X1">
        <v>2029.5</v>
      </c>
      <c r="Y1">
        <v>2033.5</v>
      </c>
      <c r="Z1">
        <v>2037.5</v>
      </c>
      <c r="AA1">
        <v>2041.5</v>
      </c>
      <c r="AB1">
        <v>2045.5</v>
      </c>
      <c r="AC1" s="38">
        <v>2049.5</v>
      </c>
      <c r="AD1">
        <v>2053.5</v>
      </c>
      <c r="AE1">
        <v>2057.5</v>
      </c>
      <c r="AF1">
        <v>2061.5</v>
      </c>
      <c r="AG1">
        <v>2065.5</v>
      </c>
      <c r="AH1">
        <v>2069.5</v>
      </c>
      <c r="AI1">
        <v>2073.5</v>
      </c>
      <c r="AJ1">
        <v>2077.5</v>
      </c>
      <c r="AK1">
        <v>2081.5</v>
      </c>
      <c r="AL1">
        <v>2085.5</v>
      </c>
      <c r="AM1">
        <v>2089.5</v>
      </c>
      <c r="AN1">
        <v>2093.5</v>
      </c>
      <c r="AO1">
        <v>2097.5</v>
      </c>
      <c r="AP1" s="38">
        <v>2099.5</v>
      </c>
    </row>
    <row r="2" spans="1:42" x14ac:dyDescent="0.25">
      <c r="A2" s="23" t="s">
        <v>55</v>
      </c>
      <c r="B2" s="2" cm="1">
        <f t="array" ref="B2:B16">Sheet1!AT40:AT54</f>
        <v>-4.4033103787467767E-3</v>
      </c>
      <c r="C2" s="2" cm="1">
        <f t="array" ref="C2:C16">Sheet1!AT77:AT91</f>
        <v>0.21370183897760692</v>
      </c>
      <c r="D2" s="2" cm="1">
        <f t="array" ref="D2:D16">Sheet1!AT114:AT128</f>
        <v>-0.34919582326976178</v>
      </c>
      <c r="E2" s="2" cm="1">
        <f t="array" ref="E2:E16">Sheet1!AT151:AT165</f>
        <v>-1.4481235943549795</v>
      </c>
      <c r="F2" s="2" cm="1">
        <f t="array" ref="F2:F16">Sheet1!AT188:AT202</f>
        <v>-1.4326755371140607</v>
      </c>
      <c r="G2" s="2" cm="1">
        <f t="array" ref="G2:G16">Sheet1!AT225:AT239</f>
        <v>-2.3104742159426452</v>
      </c>
      <c r="H2" s="2" cm="1">
        <f t="array" ref="H2:H16">Sheet1!AT262:AT276</f>
        <v>-3.0047763370231775</v>
      </c>
      <c r="I2" s="2" cm="1">
        <f t="array" ref="I2:I16">Sheet1!AT299:AT313</f>
        <v>-5.6607406756093921</v>
      </c>
      <c r="J2" s="2" cm="1">
        <f t="array" ref="J2:J16">Sheet1!AT336:AT350</f>
        <v>-7.5055788904882341</v>
      </c>
      <c r="K2" s="2" cm="1">
        <f t="array" ref="K2:K16">Sheet1!AT373:AT387</f>
        <v>-9.5463763544719438</v>
      </c>
      <c r="L2" s="2" cm="1">
        <f t="array" ref="L2:L16">Sheet1!AT410:AT424</f>
        <v>-12.020341637364714</v>
      </c>
      <c r="M2" s="2" cm="1">
        <f t="array" ref="M2:M16">Sheet1!AT447:AT461</f>
        <v>-12.8924648404801</v>
      </c>
      <c r="N2" s="2" cm="1">
        <f t="array" ref="N2:N16">Sheet1!AT484:AT498</f>
        <v>-14.237263526176063</v>
      </c>
      <c r="O2" s="2" cm="1">
        <f t="array" ref="O2:O16">Sheet1!AT521:AT535</f>
        <v>-15.995201638145238</v>
      </c>
      <c r="P2" s="2" cm="1">
        <f t="array" ref="P2:P16">Sheet1!AT558:AT572</f>
        <v>-19.612276975378748</v>
      </c>
      <c r="Q2" s="2" cm="1">
        <f t="array" ref="Q2:Q16">Sheet1!AT595:AT609</f>
        <v>-20.839554748049355</v>
      </c>
      <c r="R2" s="2" cm="1">
        <f t="array" ref="R2:R16">Sheet1!AT632:AT646</f>
        <v>-21.962242022262785</v>
      </c>
      <c r="S2" s="2" cm="1">
        <f t="array" ref="S2:S16">Sheet1!AT669:AT683</f>
        <v>-22.168264711861809</v>
      </c>
      <c r="T2" s="2" cm="1">
        <f t="array" ref="T2:T16">Sheet1!AT706:AT720</f>
        <v>-24.15350661810178</v>
      </c>
      <c r="U2" s="2" cm="1">
        <f t="array" ref="U2:U16">Sheet1!AT743:AT757</f>
        <v>-16.827586302305868</v>
      </c>
      <c r="V2" s="2" cm="1">
        <f t="array" ref="V2:V16">Sheet1!AT780:AT794</f>
        <v>-9.4694911150800962</v>
      </c>
      <c r="W2" s="2" cm="1">
        <f t="array" ref="W2:W16">Sheet1!AT817:AT831</f>
        <v>-7.3389310113938366</v>
      </c>
      <c r="X2" s="2" cm="1">
        <f t="array" ref="X2:X16">Sheet1!AT854:AT868</f>
        <v>-9.6388151249597911</v>
      </c>
      <c r="Y2" s="2" cm="1">
        <f t="array" ref="Y2:Y16">Sheet1!AT891:AT905</f>
        <v>-31.137453646075546</v>
      </c>
      <c r="Z2" s="2" cm="1">
        <f t="array" ref="Z2:Z16">Sheet1!AT928:AT942</f>
        <v>-32.166659605735632</v>
      </c>
      <c r="AA2" s="2" cm="1">
        <f t="array" ref="AA2:AA16">Sheet1!AT965:AT979</f>
        <v>-29.162751971028921</v>
      </c>
      <c r="AB2" s="2" cm="1">
        <f t="array" ref="AB2:AB16">Sheet1!AT1002:AT1016</f>
        <v>-18.819886460083932</v>
      </c>
      <c r="AC2" s="39" cm="1">
        <f t="array" ref="AC2:AC16">Sheet1!AT1039:AT1053</f>
        <v>-17.777926982254783</v>
      </c>
      <c r="AD2" s="2" cm="1">
        <f t="array" ref="AD2:AD16">Sheet1!AT1076:AT1090</f>
        <v>-34.988206449859923</v>
      </c>
      <c r="AE2" s="2" cm="1">
        <f t="array" ref="AE2:AE16">Sheet1!AT1113:AT1127</f>
        <v>-32.241671235251033</v>
      </c>
      <c r="AF2" s="2" cm="1">
        <f t="array" ref="AF2:AF16">Sheet1!AT1150:AT1164</f>
        <v>-25.253554915256036</v>
      </c>
      <c r="AG2" s="2" cm="1">
        <f t="array" ref="AG2:AG16">Sheet1!AT1187:AT1201</f>
        <v>-38.669080004825808</v>
      </c>
      <c r="AH2" s="2" cm="1">
        <f t="array" ref="AH2:AH16">Sheet1!AT1224:AT1238</f>
        <v>-34.714468781652492</v>
      </c>
      <c r="AI2" s="2" cm="1">
        <f t="array" ref="AI2:AI16">Sheet1!AT1261:AT1275</f>
        <v>-39.026300024326822</v>
      </c>
      <c r="AJ2" s="2" cm="1">
        <f t="array" ref="AJ2:AJ16">Sheet1!AT1298:AT1312</f>
        <v>-39.963071875859924</v>
      </c>
      <c r="AK2" s="2" cm="1">
        <f t="array" ref="AK2:AK16">Sheet1!AT1335:AT1349</f>
        <v>-40.161298993716002</v>
      </c>
      <c r="AL2" s="2" cm="1">
        <f t="array" ref="AL2:AL16">Sheet1!AT1372:AT1386</f>
        <v>-44.863551144121587</v>
      </c>
      <c r="AM2" s="2" cm="1">
        <f t="array" ref="AM2:AM16">Sheet1!AT1409:AT1423</f>
        <v>-45.771068836026387</v>
      </c>
      <c r="AN2" s="2" cm="1">
        <f t="array" ref="AN2:AN16">Sheet1!AT1446:AT1460</f>
        <v>-53.075399045169874</v>
      </c>
      <c r="AO2" s="2" cm="1">
        <f t="array" ref="AO2:AO16">Sheet1!AT1483:AT1497</f>
        <v>-54.794384756522014</v>
      </c>
      <c r="AP2" s="39" cm="1">
        <f t="array" ref="AP2:AP16">Sheet1!AT1520:AT1534</f>
        <v>-55.916451213280567</v>
      </c>
    </row>
    <row r="3" spans="1:42" x14ac:dyDescent="0.25">
      <c r="A3" s="23" t="s">
        <v>56</v>
      </c>
      <c r="B3" s="2">
        <v>-22.801899398899209</v>
      </c>
      <c r="C3" s="2">
        <v>-22.994375586507729</v>
      </c>
      <c r="D3" s="2">
        <v>-23.751869420348921</v>
      </c>
      <c r="E3" s="2">
        <v>-22.142697667156103</v>
      </c>
      <c r="F3" s="2">
        <v>-25.435964123634637</v>
      </c>
      <c r="G3" s="2">
        <v>-6.5753944608807018</v>
      </c>
      <c r="H3" s="2">
        <v>10.283444741055499</v>
      </c>
      <c r="I3" s="2">
        <v>10.943581707174092</v>
      </c>
      <c r="J3" s="2">
        <v>73.199014920599851</v>
      </c>
      <c r="K3" s="2">
        <v>50.076433587702844</v>
      </c>
      <c r="L3" s="2">
        <v>21.303558664396597</v>
      </c>
      <c r="M3" s="2">
        <v>-15.078401746374356</v>
      </c>
      <c r="N3" s="2">
        <v>-14.654210269946303</v>
      </c>
      <c r="O3" s="2">
        <v>-29.395944838720947</v>
      </c>
      <c r="P3" s="2">
        <v>77.251488438339067</v>
      </c>
      <c r="Q3" s="2">
        <v>8.8542191777567147</v>
      </c>
      <c r="R3" s="2">
        <v>2.1751630001651296</v>
      </c>
      <c r="S3" s="2">
        <v>31.670356447208345</v>
      </c>
      <c r="T3" s="2">
        <v>33.012000042780272</v>
      </c>
      <c r="U3" s="2">
        <v>72.724832755338923</v>
      </c>
      <c r="V3" s="2">
        <v>58.349474666335581</v>
      </c>
      <c r="W3" s="2">
        <v>11.338436532102101</v>
      </c>
      <c r="X3" s="2">
        <v>-8.6685551626900583</v>
      </c>
      <c r="Y3" s="2">
        <v>-19.446030477794764</v>
      </c>
      <c r="Z3" s="2">
        <v>103.5560006143002</v>
      </c>
      <c r="AA3" s="2">
        <v>100.83214972756555</v>
      </c>
      <c r="AB3" s="2">
        <v>124.52562087619167</v>
      </c>
      <c r="AC3" s="39">
        <v>5.4798838941379211</v>
      </c>
      <c r="AD3" s="2">
        <v>28.758868433611848</v>
      </c>
      <c r="AE3" s="2">
        <v>62.547574793281932</v>
      </c>
      <c r="AF3" s="2">
        <v>47.539385825970633</v>
      </c>
      <c r="AG3" s="2">
        <v>100.18865145931278</v>
      </c>
      <c r="AH3" s="2">
        <v>72.477707691253073</v>
      </c>
      <c r="AI3" s="2">
        <v>14.435556498376686</v>
      </c>
      <c r="AJ3" s="2">
        <v>61.144118438936367</v>
      </c>
      <c r="AK3" s="2">
        <v>81.55595111778446</v>
      </c>
      <c r="AL3" s="2">
        <v>87.037978309356859</v>
      </c>
      <c r="AM3" s="2">
        <v>42.481068686738517</v>
      </c>
      <c r="AN3" s="2">
        <v>9.6537161565308818</v>
      </c>
      <c r="AO3" s="2">
        <v>12.430464070979143</v>
      </c>
      <c r="AP3" s="39">
        <v>50.084628918665821</v>
      </c>
    </row>
    <row r="4" spans="1:42" x14ac:dyDescent="0.25">
      <c r="A4" s="26" t="s">
        <v>5</v>
      </c>
      <c r="B4" s="2">
        <v>1.5023659765167943E-2</v>
      </c>
      <c r="C4" s="2">
        <v>-7.9972097797665925E-2</v>
      </c>
      <c r="D4" s="2">
        <v>-0.32347762685850223</v>
      </c>
      <c r="E4" s="2">
        <v>-0.4163419268566686</v>
      </c>
      <c r="F4" s="2">
        <v>-0.36276199201674375</v>
      </c>
      <c r="G4" s="2">
        <v>-0.39474308769279054</v>
      </c>
      <c r="H4" s="2">
        <v>-0.45902200849066754</v>
      </c>
      <c r="I4" s="2">
        <v>-0.6222026003757839</v>
      </c>
      <c r="J4" s="2">
        <v>-0.79784969085924839</v>
      </c>
      <c r="K4" s="2">
        <v>-1.3282503934454335</v>
      </c>
      <c r="L4" s="2">
        <v>-0.58438863778889627</v>
      </c>
      <c r="M4" s="2">
        <v>-0.25891693963337475</v>
      </c>
      <c r="N4" s="2">
        <v>-0.47716182360997084</v>
      </c>
      <c r="O4" s="2">
        <v>-0.54067713074955814</v>
      </c>
      <c r="P4" s="2">
        <v>-0.67637431989421726</v>
      </c>
      <c r="Q4" s="2">
        <v>-0.63174705853973334</v>
      </c>
      <c r="R4" s="2">
        <v>-0.71086036090441151</v>
      </c>
      <c r="S4" s="2">
        <v>-0.83794108516405219</v>
      </c>
      <c r="T4" s="2">
        <v>-1.0095633780322402</v>
      </c>
      <c r="U4" s="2">
        <v>-1.1969945065223613</v>
      </c>
      <c r="V4" s="2">
        <v>-1.4436492259073308</v>
      </c>
      <c r="W4" s="2">
        <v>-1.6101224715352596</v>
      </c>
      <c r="X4" s="2">
        <v>-1.8412117307763185</v>
      </c>
      <c r="Y4" s="2">
        <v>-2.3373084053919109</v>
      </c>
      <c r="Z4" s="2">
        <v>-2.6316197868966853</v>
      </c>
      <c r="AA4" s="2">
        <v>-3.0203415757913579</v>
      </c>
      <c r="AB4" s="2">
        <v>-3.5240922896547833</v>
      </c>
      <c r="AC4" s="39">
        <v>-4.0477751796742103</v>
      </c>
      <c r="AD4" s="2">
        <v>-4.7831038096615988</v>
      </c>
      <c r="AE4" s="2">
        <v>-5.407351140432743</v>
      </c>
      <c r="AF4" s="2">
        <v>-5.9066254394266551</v>
      </c>
      <c r="AG4" s="2">
        <v>-6.287333114372391</v>
      </c>
      <c r="AH4" s="2">
        <v>-7.2943025380615145</v>
      </c>
      <c r="AI4" s="2">
        <v>-8.6588173876738814</v>
      </c>
      <c r="AJ4" s="2">
        <v>-10.28311590333484</v>
      </c>
      <c r="AK4" s="2">
        <v>-11.60893769885684</v>
      </c>
      <c r="AL4" s="2">
        <v>-12.421289635032252</v>
      </c>
      <c r="AM4" s="2">
        <v>-13.645521074593892</v>
      </c>
      <c r="AN4" s="2">
        <v>-14.837276219024059</v>
      </c>
      <c r="AO4" s="2">
        <v>-15.930205550137611</v>
      </c>
      <c r="AP4" s="39">
        <v>-16.469585715194377</v>
      </c>
    </row>
    <row r="5" spans="1:42" x14ac:dyDescent="0.25">
      <c r="A5" s="26" t="s">
        <v>8</v>
      </c>
      <c r="B5" s="2">
        <v>-2.9526529805862407E-2</v>
      </c>
      <c r="C5" s="2">
        <v>0.11714111600440844</v>
      </c>
      <c r="D5" s="2">
        <v>-0.78891083436748755</v>
      </c>
      <c r="E5" s="2">
        <v>-2.4652184474325733</v>
      </c>
      <c r="F5" s="2">
        <v>-4.2343484463342769</v>
      </c>
      <c r="G5" s="2">
        <v>-4.3860659142787322</v>
      </c>
      <c r="H5" s="2">
        <v>-6.2615711334501221</v>
      </c>
      <c r="I5" s="2">
        <v>-2.9545413928653796</v>
      </c>
      <c r="J5" s="2">
        <v>-2.9327501415743948</v>
      </c>
      <c r="K5" s="2">
        <v>-2.419941912952726</v>
      </c>
      <c r="L5" s="2">
        <v>-2.2255246138002032</v>
      </c>
      <c r="M5" s="2">
        <v>-0.90008957504698839</v>
      </c>
      <c r="N5" s="2">
        <v>0.58559038357059134</v>
      </c>
      <c r="O5" s="2">
        <v>-7.1468531643872266</v>
      </c>
      <c r="P5" s="2">
        <v>-5.3682642562446201</v>
      </c>
      <c r="Q5" s="2">
        <v>-2.8946116533231545</v>
      </c>
      <c r="R5" s="2">
        <v>-1.6930839287260804</v>
      </c>
      <c r="S5" s="2">
        <v>-0.23436445743085124</v>
      </c>
      <c r="T5" s="2">
        <v>4.1368889906316397</v>
      </c>
      <c r="U5" s="2">
        <v>4.1899689028322511</v>
      </c>
      <c r="V5" s="2">
        <v>3.7869298373519871</v>
      </c>
      <c r="W5" s="2">
        <v>-3.4893676331252896</v>
      </c>
      <c r="X5" s="2">
        <v>-1.9782343327793122</v>
      </c>
      <c r="Y5" s="2">
        <v>1.5752625078322979</v>
      </c>
      <c r="Z5" s="2">
        <v>6.4032823674147679</v>
      </c>
      <c r="AA5" s="2">
        <v>7.2592001579795378</v>
      </c>
      <c r="AB5" s="2">
        <v>4.2696013102865757</v>
      </c>
      <c r="AC5" s="39">
        <v>2.5814317959856403</v>
      </c>
      <c r="AD5" s="2">
        <v>7.9168181412725795</v>
      </c>
      <c r="AE5" s="2">
        <v>11.172066403904502</v>
      </c>
      <c r="AF5" s="2">
        <v>10.731345313039375</v>
      </c>
      <c r="AG5" s="2">
        <v>10.816728023086462</v>
      </c>
      <c r="AH5" s="2">
        <v>15.560789083115591</v>
      </c>
      <c r="AI5" s="2">
        <v>15.031390270615834</v>
      </c>
      <c r="AJ5" s="2">
        <v>15.416317561452235</v>
      </c>
      <c r="AK5" s="2">
        <v>18.812788456685279</v>
      </c>
      <c r="AL5" s="2">
        <v>18.245396831956064</v>
      </c>
      <c r="AM5" s="2">
        <v>20.253977122816817</v>
      </c>
      <c r="AN5" s="2">
        <v>21.859219923205316</v>
      </c>
      <c r="AO5" s="2">
        <v>23.185934138740663</v>
      </c>
      <c r="AP5" s="39">
        <v>23.136516372934775</v>
      </c>
    </row>
    <row r="6" spans="1:42" x14ac:dyDescent="0.25">
      <c r="A6" s="27" t="s">
        <v>11</v>
      </c>
      <c r="B6" s="2">
        <v>-5.0925402427242528E-2</v>
      </c>
      <c r="C6" s="2">
        <v>-0.33180335106647629</v>
      </c>
      <c r="D6" s="2">
        <v>-0.59039681663785326</v>
      </c>
      <c r="E6" s="2">
        <v>-0.62404893899714087</v>
      </c>
      <c r="F6" s="2">
        <v>-0.61052931756739892</v>
      </c>
      <c r="G6" s="2">
        <v>-0.83620667401678339</v>
      </c>
      <c r="H6" s="2">
        <v>-1.3588324669853995</v>
      </c>
      <c r="I6" s="2">
        <v>-1.8718270610408863</v>
      </c>
      <c r="J6" s="2">
        <v>-2.5371577026268528</v>
      </c>
      <c r="K6" s="2">
        <v>-2.8399960657417407</v>
      </c>
      <c r="L6" s="2">
        <v>-3.9214455763773404</v>
      </c>
      <c r="M6" s="2">
        <v>-4.9433111068629492</v>
      </c>
      <c r="N6" s="2">
        <v>-5.4259221756646738</v>
      </c>
      <c r="O6" s="2">
        <v>-5.858947177858342</v>
      </c>
      <c r="P6" s="2">
        <v>-6.2640013873368883</v>
      </c>
      <c r="Q6" s="2">
        <v>-6.7819980208844548</v>
      </c>
      <c r="R6" s="2">
        <v>-7.3243276789674132</v>
      </c>
      <c r="S6" s="2">
        <v>-7.8797089575742856</v>
      </c>
      <c r="T6" s="2">
        <v>-8.4182488675546168</v>
      </c>
      <c r="U6" s="2">
        <v>-9.039360351089277</v>
      </c>
      <c r="V6" s="2">
        <v>-9.7213047873092595</v>
      </c>
      <c r="W6" s="2">
        <v>-10.448913759380975</v>
      </c>
      <c r="X6" s="2">
        <v>-11.253348006980451</v>
      </c>
      <c r="Y6" s="2">
        <v>-12.193843055376108</v>
      </c>
      <c r="Z6" s="2">
        <v>-13.082623011759303</v>
      </c>
      <c r="AA6" s="2">
        <v>-13.93743912593996</v>
      </c>
      <c r="AB6" s="2">
        <v>-14.884030391830038</v>
      </c>
      <c r="AC6" s="39">
        <v>-15.96259853973017</v>
      </c>
      <c r="AD6" s="2">
        <v>-17.082778117585512</v>
      </c>
      <c r="AE6" s="2">
        <v>-18.279651590108223</v>
      </c>
      <c r="AF6" s="2">
        <v>-19.493255342932773</v>
      </c>
      <c r="AG6" s="2">
        <v>-21.282508737720896</v>
      </c>
      <c r="AH6" s="2">
        <v>-22.856423023554651</v>
      </c>
      <c r="AI6" s="2">
        <v>-24.370059613292476</v>
      </c>
      <c r="AJ6" s="2">
        <v>-25.554827445117677</v>
      </c>
      <c r="AK6" s="2">
        <v>-26.660049227209086</v>
      </c>
      <c r="AL6" s="2">
        <v>-27.803731380165111</v>
      </c>
      <c r="AM6" s="2">
        <v>-28.82672901625476</v>
      </c>
      <c r="AN6" s="2">
        <v>-29.718538604692323</v>
      </c>
      <c r="AO6" s="2">
        <v>-30.623788461249944</v>
      </c>
      <c r="AP6" s="39">
        <v>-31.079661396076226</v>
      </c>
    </row>
    <row r="7" spans="1:42" x14ac:dyDescent="0.25">
      <c r="A7" s="27" t="s">
        <v>14</v>
      </c>
      <c r="B7" s="2">
        <v>-4.1782836840067242E-2</v>
      </c>
      <c r="C7" s="2">
        <v>-0.25548501338967983</v>
      </c>
      <c r="D7" s="2">
        <v>-0.41803809552198978</v>
      </c>
      <c r="E7" s="2">
        <v>-0.46879745530421107</v>
      </c>
      <c r="F7" s="2">
        <v>-0.50762225563081975</v>
      </c>
      <c r="G7" s="2">
        <v>-0.67080975531955622</v>
      </c>
      <c r="H7" s="2">
        <v>-1.0822451864475779</v>
      </c>
      <c r="I7" s="2">
        <v>-1.4704508241291392</v>
      </c>
      <c r="J7" s="2">
        <v>-2.1623318487434666</v>
      </c>
      <c r="K7" s="2">
        <v>-2.5691337426335492</v>
      </c>
      <c r="L7" s="2">
        <v>-3.47467904058285</v>
      </c>
      <c r="M7" s="2">
        <v>-4.4942133829695337</v>
      </c>
      <c r="N7" s="2">
        <v>-4.9770965914967098</v>
      </c>
      <c r="O7" s="2">
        <v>-5.6137222897210801</v>
      </c>
      <c r="P7" s="2">
        <v>-6.0192450726716311</v>
      </c>
      <c r="Q7" s="2">
        <v>-6.5104403363250816</v>
      </c>
      <c r="R7" s="2">
        <v>-6.9378484011108243</v>
      </c>
      <c r="S7" s="2">
        <v>-7.4209397908397623</v>
      </c>
      <c r="T7" s="2">
        <v>-7.92413930852888</v>
      </c>
      <c r="U7" s="2">
        <v>-8.4857973864619094</v>
      </c>
      <c r="V7" s="2">
        <v>-9.0631622580817659</v>
      </c>
      <c r="W7" s="2">
        <v>-9.5827387974179263</v>
      </c>
      <c r="X7" s="2">
        <v>-10.411450376851286</v>
      </c>
      <c r="Y7" s="2">
        <v>-11.156669316608104</v>
      </c>
      <c r="Z7" s="2">
        <v>-11.931683256622803</v>
      </c>
      <c r="AA7" s="2">
        <v>-12.843409587241279</v>
      </c>
      <c r="AB7" s="2">
        <v>-13.798487745196727</v>
      </c>
      <c r="AC7" s="39">
        <v>-14.737235877385293</v>
      </c>
      <c r="AD7" s="2">
        <v>-15.521607056916903</v>
      </c>
      <c r="AE7" s="2">
        <v>-16.53335234852743</v>
      </c>
      <c r="AF7" s="2">
        <v>-17.752309098380689</v>
      </c>
      <c r="AG7" s="2">
        <v>-19.30190463032746</v>
      </c>
      <c r="AH7" s="2">
        <v>-20.445377571851797</v>
      </c>
      <c r="AI7" s="2">
        <v>-21.550736197324554</v>
      </c>
      <c r="AJ7" s="2">
        <v>-22.638702943965566</v>
      </c>
      <c r="AK7" s="2">
        <v>-24.33271029634821</v>
      </c>
      <c r="AL7" s="2">
        <v>-26.099644799603244</v>
      </c>
      <c r="AM7" s="2">
        <v>-27.23733996747934</v>
      </c>
      <c r="AN7" s="2">
        <v>-28.287249030763906</v>
      </c>
      <c r="AO7" s="2">
        <v>-29.29104582979501</v>
      </c>
      <c r="AP7" s="39">
        <v>-29.890786684651658</v>
      </c>
    </row>
    <row r="8" spans="1:42" x14ac:dyDescent="0.25">
      <c r="A8" s="30" t="s">
        <v>17</v>
      </c>
      <c r="B8" s="2">
        <v>-3.9867352107056088E-2</v>
      </c>
      <c r="C8" s="2">
        <v>-0.29300334884914991</v>
      </c>
      <c r="D8" s="2">
        <v>-0.48529376229665822</v>
      </c>
      <c r="E8" s="2">
        <v>-0.55340184785582214</v>
      </c>
      <c r="F8" s="2">
        <v>-0.63535126746083959</v>
      </c>
      <c r="G8" s="2">
        <v>-0.88412512002161259</v>
      </c>
      <c r="H8" s="2">
        <v>-1.3968513204455502</v>
      </c>
      <c r="I8" s="2">
        <v>-1.9272557572123068</v>
      </c>
      <c r="J8" s="2">
        <v>-2.621455043667698</v>
      </c>
      <c r="K8" s="2">
        <v>-3.0746372650962437</v>
      </c>
      <c r="L8" s="2">
        <v>-4.2339544157197162</v>
      </c>
      <c r="M8" s="2">
        <v>-5.1130245387424562</v>
      </c>
      <c r="N8" s="2">
        <v>-5.6147079445833539</v>
      </c>
      <c r="O8" s="2">
        <v>-6.0983214714414293</v>
      </c>
      <c r="P8" s="2">
        <v>-6.5593824207574007</v>
      </c>
      <c r="Q8" s="2">
        <v>-7.1292872466055242</v>
      </c>
      <c r="R8" s="2">
        <v>-7.8172534756533469</v>
      </c>
      <c r="S8" s="2">
        <v>-8.4561513331630014</v>
      </c>
      <c r="T8" s="2">
        <v>-8.9979635363682409</v>
      </c>
      <c r="U8" s="2">
        <v>-9.6868990037279108</v>
      </c>
      <c r="V8" s="2">
        <v>-10.504585455673952</v>
      </c>
      <c r="W8" s="2">
        <v>-11.367143373260802</v>
      </c>
      <c r="X8" s="2">
        <v>-12.372068739433804</v>
      </c>
      <c r="Y8" s="2">
        <v>-13.420706675428063</v>
      </c>
      <c r="Z8" s="2">
        <v>-14.491344494177504</v>
      </c>
      <c r="AA8" s="2">
        <v>-15.733013372042359</v>
      </c>
      <c r="AB8" s="2">
        <v>-17.054914089686406</v>
      </c>
      <c r="AC8" s="39">
        <v>-18.317011855407319</v>
      </c>
      <c r="AD8" s="2">
        <v>-19.680287221279645</v>
      </c>
      <c r="AE8" s="2">
        <v>-21.077741072021841</v>
      </c>
      <c r="AF8" s="2">
        <v>-22.583508402123755</v>
      </c>
      <c r="AG8" s="2">
        <v>-24.29983128643433</v>
      </c>
      <c r="AH8" s="2">
        <v>-26.066503610944764</v>
      </c>
      <c r="AI8" s="2">
        <v>-27.794762577924416</v>
      </c>
      <c r="AJ8" s="2">
        <v>-29.667147973385894</v>
      </c>
      <c r="AK8" s="2">
        <v>-31.488965509861565</v>
      </c>
      <c r="AL8" s="2">
        <v>-33.479839355427458</v>
      </c>
      <c r="AM8" s="2">
        <v>-35.399593606177021</v>
      </c>
      <c r="AN8" s="2">
        <v>-37.35245666270432</v>
      </c>
      <c r="AO8" s="2">
        <v>-39.297685603406194</v>
      </c>
      <c r="AP8" s="39">
        <v>-40.247571643862123</v>
      </c>
    </row>
    <row r="9" spans="1:42" x14ac:dyDescent="0.25">
      <c r="A9" s="30" t="s">
        <v>19</v>
      </c>
      <c r="B9" s="2">
        <v>-2.5389307716645E-2</v>
      </c>
      <c r="C9" s="2">
        <v>-0.18604565453933591</v>
      </c>
      <c r="D9" s="2">
        <v>-0.29138049534241328</v>
      </c>
      <c r="E9" s="2">
        <v>-0.34188521138230349</v>
      </c>
      <c r="F9" s="2">
        <v>-0.37245869445654145</v>
      </c>
      <c r="G9" s="2">
        <v>-0.47502230201043949</v>
      </c>
      <c r="H9" s="2">
        <v>-0.59584822130364423</v>
      </c>
      <c r="I9" s="2">
        <v>-0.94701092714132817</v>
      </c>
      <c r="J9" s="2">
        <v>-1.3194975124443575</v>
      </c>
      <c r="K9" s="2">
        <v>-1.4894262362392021</v>
      </c>
      <c r="L9" s="2">
        <v>-2.0853025879859528</v>
      </c>
      <c r="M9" s="2">
        <v>-2.4446473140610334</v>
      </c>
      <c r="N9" s="2">
        <v>-2.7136686154735181</v>
      </c>
      <c r="O9" s="2">
        <v>-3.0403118835673566</v>
      </c>
      <c r="P9" s="2">
        <v>-3.2905895824185856</v>
      </c>
      <c r="Q9" s="2">
        <v>-3.58495851025461</v>
      </c>
      <c r="R9" s="2">
        <v>-3.8172567026726631</v>
      </c>
      <c r="S9" s="2">
        <v>-4.2386386997872361</v>
      </c>
      <c r="T9" s="2">
        <v>-4.3940018315211509</v>
      </c>
      <c r="U9" s="2">
        <v>-4.6445106653436063</v>
      </c>
      <c r="V9" s="2">
        <v>-4.971510653796229</v>
      </c>
      <c r="W9" s="2">
        <v>-5.3294410222087807</v>
      </c>
      <c r="X9" s="2">
        <v>-5.8158466468152552</v>
      </c>
      <c r="Y9" s="2">
        <v>-6.1343046168788522</v>
      </c>
      <c r="Z9" s="2">
        <v>-6.6546844093399784</v>
      </c>
      <c r="AA9" s="2">
        <v>-6.9971503157941886</v>
      </c>
      <c r="AB9" s="2">
        <v>-7.3143820724453938</v>
      </c>
      <c r="AC9" s="39">
        <v>-7.6275567440833596</v>
      </c>
      <c r="AD9" s="2">
        <v>-8.1140128173060617</v>
      </c>
      <c r="AE9" s="2">
        <v>-8.7581533438585826</v>
      </c>
      <c r="AF9" s="2">
        <v>-9.361111271875167</v>
      </c>
      <c r="AG9" s="2">
        <v>-10.003369208868905</v>
      </c>
      <c r="AH9" s="2">
        <v>-10.611908369417838</v>
      </c>
      <c r="AI9" s="2">
        <v>-11.103950214175198</v>
      </c>
      <c r="AJ9" s="2">
        <v>-11.883942826621983</v>
      </c>
      <c r="AK9" s="2">
        <v>-12.673916027304802</v>
      </c>
      <c r="AL9" s="2">
        <v>-13.423208997224821</v>
      </c>
      <c r="AM9" s="2">
        <v>-14.404319905391699</v>
      </c>
      <c r="AN9" s="2">
        <v>-15.588444685894231</v>
      </c>
      <c r="AO9" s="2">
        <v>-16.699554073645849</v>
      </c>
      <c r="AP9" s="39">
        <v>-17.170202054625729</v>
      </c>
    </row>
    <row r="10" spans="1:42" x14ac:dyDescent="0.25">
      <c r="A10" s="28" t="s">
        <v>22</v>
      </c>
      <c r="B10" s="2">
        <v>-0.10930289460997163</v>
      </c>
      <c r="C10" s="2">
        <v>-0.67551896292545266</v>
      </c>
      <c r="D10" s="2">
        <v>-1.3587711467519508</v>
      </c>
      <c r="E10" s="2">
        <v>-1.770363831120918</v>
      </c>
      <c r="F10" s="2">
        <v>-2.0600576218254361</v>
      </c>
      <c r="G10" s="2">
        <v>-2.704342880993496</v>
      </c>
      <c r="H10" s="2">
        <v>-3.955491202086435</v>
      </c>
      <c r="I10" s="2">
        <v>-5.4682583365916946</v>
      </c>
      <c r="J10" s="2">
        <v>-7.3054543516464996</v>
      </c>
      <c r="K10" s="2">
        <v>-8.8963944316098242</v>
      </c>
      <c r="L10" s="2">
        <v>-11.304166716101086</v>
      </c>
      <c r="M10" s="2">
        <v>-13.183792457624783</v>
      </c>
      <c r="N10" s="2">
        <v>-14.120243286590284</v>
      </c>
      <c r="O10" s="2">
        <v>-14.97002967177014</v>
      </c>
      <c r="P10" s="2">
        <v>-15.914185192125982</v>
      </c>
      <c r="Q10" s="2">
        <v>-16.965395159804931</v>
      </c>
      <c r="R10" s="2">
        <v>-18.073244747434526</v>
      </c>
      <c r="S10" s="2">
        <v>-19.186007337525275</v>
      </c>
      <c r="T10" s="2">
        <v>-20.365199526920332</v>
      </c>
      <c r="U10" s="2">
        <v>-21.601457371290707</v>
      </c>
      <c r="V10" s="2">
        <v>-22.888294014791931</v>
      </c>
      <c r="W10" s="2">
        <v>-24.288358323424212</v>
      </c>
      <c r="X10" s="2">
        <v>-25.810729261645534</v>
      </c>
      <c r="Y10" s="2">
        <v>-27.413301345971536</v>
      </c>
      <c r="Z10" s="2">
        <v>-29.060699917466575</v>
      </c>
      <c r="AA10" s="2">
        <v>-30.758750703556753</v>
      </c>
      <c r="AB10" s="2">
        <v>-32.498553753165766</v>
      </c>
      <c r="AC10" s="39">
        <v>-34.31399295272621</v>
      </c>
      <c r="AD10" s="2">
        <v>-36.223533304562267</v>
      </c>
      <c r="AE10" s="2">
        <v>-38.207579292062917</v>
      </c>
      <c r="AF10" s="2">
        <v>-40.196277426250006</v>
      </c>
      <c r="AG10" s="2">
        <v>-42.161923159233474</v>
      </c>
      <c r="AH10" s="2">
        <v>-44.118194860233928</v>
      </c>
      <c r="AI10" s="2">
        <v>-46.112157035983103</v>
      </c>
      <c r="AJ10" s="2">
        <v>-48.095087410198609</v>
      </c>
      <c r="AK10" s="2">
        <v>-50.033434617567913</v>
      </c>
      <c r="AL10" s="2">
        <v>-51.896154786606068</v>
      </c>
      <c r="AM10" s="2">
        <v>-53.658263859642183</v>
      </c>
      <c r="AN10" s="2">
        <v>-55.365895045493609</v>
      </c>
      <c r="AO10" s="2">
        <v>-56.98738608273549</v>
      </c>
      <c r="AP10" s="39">
        <v>-57.749247339114412</v>
      </c>
    </row>
    <row r="11" spans="1:42" x14ac:dyDescent="0.25">
      <c r="A11" s="28" t="s">
        <v>25</v>
      </c>
      <c r="B11" s="2">
        <v>-0.16106087782454101</v>
      </c>
      <c r="C11" s="2">
        <v>-1.0925321942424964</v>
      </c>
      <c r="D11" s="2">
        <v>-2.251246824669709</v>
      </c>
      <c r="E11" s="2">
        <v>-3.0646020382198702</v>
      </c>
      <c r="F11" s="2">
        <v>-3.6498590915857947</v>
      </c>
      <c r="G11" s="2">
        <v>-4.7677508677147911</v>
      </c>
      <c r="H11" s="2">
        <v>-6.9036581881959842</v>
      </c>
      <c r="I11" s="2">
        <v>-9.5593040052878955</v>
      </c>
      <c r="J11" s="2">
        <v>-12.940051421968112</v>
      </c>
      <c r="K11" s="2">
        <v>-15.939652766482686</v>
      </c>
      <c r="L11" s="2">
        <v>-20.621738535472694</v>
      </c>
      <c r="M11" s="2">
        <v>-24.125228756241455</v>
      </c>
      <c r="N11" s="2">
        <v>-25.780881603794896</v>
      </c>
      <c r="O11" s="2">
        <v>-27.412456405534666</v>
      </c>
      <c r="P11" s="2">
        <v>-29.04751351191905</v>
      </c>
      <c r="Q11" s="2">
        <v>-30.899688366808316</v>
      </c>
      <c r="R11" s="2">
        <v>-32.809229768169104</v>
      </c>
      <c r="S11" s="2">
        <v>-34.822069994626823</v>
      </c>
      <c r="T11" s="2">
        <v>-36.910784982825142</v>
      </c>
      <c r="U11" s="2">
        <v>-39.153060829139754</v>
      </c>
      <c r="V11" s="2">
        <v>-41.522263950656381</v>
      </c>
      <c r="W11" s="2">
        <v>-44.091438812277524</v>
      </c>
      <c r="X11" s="2">
        <v>-46.804522977481412</v>
      </c>
      <c r="Y11" s="2">
        <v>-49.577200785276688</v>
      </c>
      <c r="Z11" s="2">
        <v>-52.411036180151484</v>
      </c>
      <c r="AA11" s="2">
        <v>-55.329034519916412</v>
      </c>
      <c r="AB11" s="2">
        <v>-58.283630607938392</v>
      </c>
      <c r="AC11" s="39">
        <v>-61.203862779025577</v>
      </c>
      <c r="AD11" s="2">
        <v>-64.172729950273123</v>
      </c>
      <c r="AE11" s="2">
        <v>-67.184291927177838</v>
      </c>
      <c r="AF11" s="2">
        <v>-70.231185004546688</v>
      </c>
      <c r="AG11" s="2">
        <v>-73.345886285534135</v>
      </c>
      <c r="AH11" s="2">
        <v>-76.362107688265425</v>
      </c>
      <c r="AI11" s="2">
        <v>-79.240229667512253</v>
      </c>
      <c r="AJ11" s="2">
        <v>-81.932129431183995</v>
      </c>
      <c r="AK11" s="2">
        <v>-84.432141765058702</v>
      </c>
      <c r="AL11" s="2">
        <v>-86.669236243615686</v>
      </c>
      <c r="AM11" s="2">
        <v>-88.567757405159952</v>
      </c>
      <c r="AN11" s="2">
        <v>-90.259546553368239</v>
      </c>
      <c r="AO11" s="2">
        <v>-91.676482633729748</v>
      </c>
      <c r="AP11" s="39">
        <v>-92.317464797768878</v>
      </c>
    </row>
    <row r="12" spans="1:42" x14ac:dyDescent="0.25">
      <c r="A12" s="35" t="s">
        <v>27</v>
      </c>
      <c r="B12" s="2">
        <v>-9.7220681441390136E-2</v>
      </c>
      <c r="C12" s="2">
        <v>-0.72651468475414394</v>
      </c>
      <c r="D12" s="2">
        <v>-1.5759548482187637</v>
      </c>
      <c r="E12" s="2">
        <v>-2.0890380714279373</v>
      </c>
      <c r="F12" s="2">
        <v>-2.1966289152047662</v>
      </c>
      <c r="G12" s="2">
        <v>-2.7604711873848156</v>
      </c>
      <c r="H12" s="2">
        <v>-4.114458549447769</v>
      </c>
      <c r="I12" s="2">
        <v>-5.7676617851556653</v>
      </c>
      <c r="J12" s="2">
        <v>-7.72905604416811</v>
      </c>
      <c r="K12" s="2">
        <v>-9.4815224589572367</v>
      </c>
      <c r="L12" s="2">
        <v>-11.890607185303262</v>
      </c>
      <c r="M12" s="2">
        <v>-13.902042130107692</v>
      </c>
      <c r="N12" s="2">
        <v>-14.900273063843603</v>
      </c>
      <c r="O12" s="2">
        <v>-15.874935767745782</v>
      </c>
      <c r="P12" s="2">
        <v>-16.983288164485518</v>
      </c>
      <c r="Q12" s="2">
        <v>-18.256538206822881</v>
      </c>
      <c r="R12" s="2">
        <v>-19.564816136903371</v>
      </c>
      <c r="S12" s="2">
        <v>-20.953582517005472</v>
      </c>
      <c r="T12" s="2">
        <v>-22.34826817307534</v>
      </c>
      <c r="U12" s="2">
        <v>-23.880481244402169</v>
      </c>
      <c r="V12" s="2">
        <v>-25.443289529905552</v>
      </c>
      <c r="W12" s="2">
        <v>-27.145100519803776</v>
      </c>
      <c r="X12" s="2">
        <v>-28.853855357593105</v>
      </c>
      <c r="Y12" s="2">
        <v>-30.728827733254654</v>
      </c>
      <c r="Z12" s="2">
        <v>-32.657990272206298</v>
      </c>
      <c r="AA12" s="2">
        <v>-34.452670079360594</v>
      </c>
      <c r="AB12" s="2">
        <v>-36.143602392307749</v>
      </c>
      <c r="AC12" s="39">
        <v>-37.688597411868045</v>
      </c>
      <c r="AD12" s="2">
        <v>-39.182412462645964</v>
      </c>
      <c r="AE12" s="2">
        <v>-40.5929495879085</v>
      </c>
      <c r="AF12" s="2">
        <v>-42.012803275520433</v>
      </c>
      <c r="AG12" s="2">
        <v>-43.438798591090823</v>
      </c>
      <c r="AH12" s="2">
        <v>-44.853427639343415</v>
      </c>
      <c r="AI12" s="2">
        <v>-46.278486694107002</v>
      </c>
      <c r="AJ12" s="2">
        <v>-47.712452745942187</v>
      </c>
      <c r="AK12" s="2">
        <v>-49.197641424905875</v>
      </c>
      <c r="AL12" s="2">
        <v>-50.685546905524653</v>
      </c>
      <c r="AM12" s="2">
        <v>-52.211993717775499</v>
      </c>
      <c r="AN12" s="2">
        <v>-53.726250180515855</v>
      </c>
      <c r="AO12" s="2">
        <v>-55.415368535250458</v>
      </c>
      <c r="AP12" s="39">
        <v>-56.267341635504664</v>
      </c>
    </row>
    <row r="13" spans="1:42" x14ac:dyDescent="0.25">
      <c r="A13" s="35" t="s">
        <v>28</v>
      </c>
      <c r="B13" s="2">
        <v>-0.1045617155720262</v>
      </c>
      <c r="C13" s="2">
        <v>-0.72118441046658488</v>
      </c>
      <c r="D13" s="2">
        <v>-1.400529204003877</v>
      </c>
      <c r="E13" s="2">
        <v>-1.7484840134545139</v>
      </c>
      <c r="F13" s="2">
        <v>-1.8990299104260611</v>
      </c>
      <c r="G13" s="2">
        <v>-2.5068052868685791</v>
      </c>
      <c r="H13" s="2">
        <v>-3.737608753055909</v>
      </c>
      <c r="I13" s="2">
        <v>-5.2350331053324108</v>
      </c>
      <c r="J13" s="2">
        <v>-7.2497290934190524</v>
      </c>
      <c r="K13" s="2">
        <v>-8.8820024497329015</v>
      </c>
      <c r="L13" s="2">
        <v>-11.585698231519151</v>
      </c>
      <c r="M13" s="2">
        <v>-13.958689477659863</v>
      </c>
      <c r="N13" s="2">
        <v>-15.119316755662577</v>
      </c>
      <c r="O13" s="2">
        <v>-16.304228166718215</v>
      </c>
      <c r="P13" s="2">
        <v>-17.539679477999169</v>
      </c>
      <c r="Q13" s="2">
        <v>-18.899472674007171</v>
      </c>
      <c r="R13" s="2">
        <v>-20.368152856744175</v>
      </c>
      <c r="S13" s="2">
        <v>-21.921266669959628</v>
      </c>
      <c r="T13" s="2">
        <v>-23.532353211268354</v>
      </c>
      <c r="U13" s="2">
        <v>-25.256559622107691</v>
      </c>
      <c r="V13" s="2">
        <v>-27.045644687044341</v>
      </c>
      <c r="W13" s="2">
        <v>-29.02502705911094</v>
      </c>
      <c r="X13" s="2">
        <v>-31.184299336416572</v>
      </c>
      <c r="Y13" s="2">
        <v>-33.563831475293398</v>
      </c>
      <c r="Z13" s="2">
        <v>-36.010257588133811</v>
      </c>
      <c r="AA13" s="2">
        <v>-38.408382078461727</v>
      </c>
      <c r="AB13" s="2">
        <v>-40.812021987194235</v>
      </c>
      <c r="AC13" s="39">
        <v>-43.268128145802997</v>
      </c>
      <c r="AD13" s="2">
        <v>-45.864222051774469</v>
      </c>
      <c r="AE13" s="2">
        <v>-48.506163793972306</v>
      </c>
      <c r="AF13" s="2">
        <v>-51.103957162196501</v>
      </c>
      <c r="AG13" s="2">
        <v>-53.705433677290934</v>
      </c>
      <c r="AH13" s="2">
        <v>-56.294014955382131</v>
      </c>
      <c r="AI13" s="2">
        <v>-58.868657338822743</v>
      </c>
      <c r="AJ13" s="2">
        <v>-61.377569045470771</v>
      </c>
      <c r="AK13" s="2">
        <v>-63.763406021155149</v>
      </c>
      <c r="AL13" s="2">
        <v>-66.03092866323361</v>
      </c>
      <c r="AM13" s="2">
        <v>-68.123707190802804</v>
      </c>
      <c r="AN13" s="2">
        <v>-70.120122709026248</v>
      </c>
      <c r="AO13" s="2">
        <v>-72.14203857563578</v>
      </c>
      <c r="AP13" s="39">
        <v>-73.071154251685769</v>
      </c>
    </row>
    <row r="14" spans="1:42" x14ac:dyDescent="0.25">
      <c r="A14" s="33" t="s">
        <v>29</v>
      </c>
      <c r="B14" s="2">
        <v>-4.0191773756452158E-2</v>
      </c>
      <c r="C14" s="2">
        <v>-0.21993140401110653</v>
      </c>
      <c r="D14" s="2">
        <v>-0.29317060616867757</v>
      </c>
      <c r="E14" s="2">
        <v>-0.33983750329191875</v>
      </c>
      <c r="F14" s="2">
        <v>-0.37878711307195762</v>
      </c>
      <c r="G14" s="2">
        <v>-0.5072492377177189</v>
      </c>
      <c r="H14" s="2">
        <v>-0.78698802394047418</v>
      </c>
      <c r="I14" s="2">
        <v>-1.1143036592038349</v>
      </c>
      <c r="J14" s="2">
        <v>-1.4597380991393303</v>
      </c>
      <c r="K14" s="2">
        <v>-1.670283290152393</v>
      </c>
      <c r="L14" s="2">
        <v>-2.2932208950026132</v>
      </c>
      <c r="M14" s="2">
        <v>-2.9625126058440907</v>
      </c>
      <c r="N14" s="2">
        <v>-3.1438877607522779</v>
      </c>
      <c r="O14" s="2">
        <v>-3.3671198381419227</v>
      </c>
      <c r="P14" s="2">
        <v>-3.6109501784098001</v>
      </c>
      <c r="Q14" s="2">
        <v>-3.9131204393130363</v>
      </c>
      <c r="R14" s="2">
        <v>-4.1502980012488058</v>
      </c>
      <c r="S14" s="2">
        <v>-4.4625545340005361</v>
      </c>
      <c r="T14" s="2">
        <v>-4.7625570773807615</v>
      </c>
      <c r="U14" s="2">
        <v>-5.1168548631819348</v>
      </c>
      <c r="V14" s="2">
        <v>-5.5342600423523898</v>
      </c>
      <c r="W14" s="2">
        <v>-5.9013036093417597</v>
      </c>
      <c r="X14" s="2">
        <v>-6.4954334606548354</v>
      </c>
      <c r="Y14" s="2">
        <v>-6.9743491710758398</v>
      </c>
      <c r="Z14" s="2">
        <v>-7.4456835921442446</v>
      </c>
      <c r="AA14" s="2">
        <v>-7.9834621348705808</v>
      </c>
      <c r="AB14" s="2">
        <v>-8.5790494435674756</v>
      </c>
      <c r="AC14" s="39">
        <v>-9.1930299263540487</v>
      </c>
      <c r="AD14" s="2">
        <v>-9.7566942589322672</v>
      </c>
      <c r="AE14" s="2">
        <v>-10.406470186550887</v>
      </c>
      <c r="AF14" s="2">
        <v>-11.021523133399514</v>
      </c>
      <c r="AG14" s="2">
        <v>-11.623951427076161</v>
      </c>
      <c r="AH14" s="2">
        <v>-12.435452596120593</v>
      </c>
      <c r="AI14" s="2">
        <v>-13.021020235961338</v>
      </c>
      <c r="AJ14" s="2">
        <v>-13.586738629613219</v>
      </c>
      <c r="AK14" s="2">
        <v>-14.374952198583291</v>
      </c>
      <c r="AL14" s="2">
        <v>-15.148653226869181</v>
      </c>
      <c r="AM14" s="2">
        <v>-15.842434993687249</v>
      </c>
      <c r="AN14" s="2">
        <v>-16.460224663920268</v>
      </c>
      <c r="AO14" s="2">
        <v>-17.199353265066595</v>
      </c>
      <c r="AP14" s="39">
        <v>-17.537024561152009</v>
      </c>
    </row>
    <row r="15" spans="1:42" x14ac:dyDescent="0.25">
      <c r="A15" t="s">
        <v>30</v>
      </c>
      <c r="B15" s="2">
        <v>8.0127384016651274E-2</v>
      </c>
      <c r="C15" s="2">
        <v>0.38513010725373736</v>
      </c>
      <c r="D15" s="2">
        <v>0.55672502254690492</v>
      </c>
      <c r="E15" s="2">
        <v>0.56402506524042861</v>
      </c>
      <c r="F15" s="2">
        <v>0.6167638743934456</v>
      </c>
      <c r="G15" s="2">
        <v>0.83041382035625</v>
      </c>
      <c r="H15" s="2">
        <v>1.2832560238701769</v>
      </c>
      <c r="I15" s="2">
        <v>1.5311060789996362</v>
      </c>
      <c r="J15" s="2">
        <v>2.0205856581641743</v>
      </c>
      <c r="K15" s="2">
        <v>2.575562440666177</v>
      </c>
      <c r="L15" s="2">
        <v>4.9926655813483709</v>
      </c>
      <c r="M15" s="2">
        <v>6.3277550434781125</v>
      </c>
      <c r="N15" s="2">
        <v>6.8676605658850249</v>
      </c>
      <c r="O15" s="2">
        <v>7.2747500874376394</v>
      </c>
      <c r="P15" s="2">
        <v>7.683073164271935</v>
      </c>
      <c r="Q15" s="2">
        <v>8.1450680545595873</v>
      </c>
      <c r="R15" s="2">
        <v>8.6178630850947222</v>
      </c>
      <c r="S15" s="2">
        <v>9.0454167019377945</v>
      </c>
      <c r="T15" s="2">
        <v>9.5514175414185729</v>
      </c>
      <c r="U15" s="2">
        <v>10.301660517945583</v>
      </c>
      <c r="V15" s="2">
        <v>10.418252895396749</v>
      </c>
      <c r="W15" s="2">
        <v>10.967595477455145</v>
      </c>
      <c r="X15" s="2">
        <v>11.718634798524977</v>
      </c>
      <c r="Y15" s="2">
        <v>12.626777071485547</v>
      </c>
      <c r="Z15" s="2">
        <v>13.284326548080591</v>
      </c>
      <c r="AA15" s="2">
        <v>13.869911096858937</v>
      </c>
      <c r="AB15" s="2">
        <v>13.818390870705359</v>
      </c>
      <c r="AC15" s="39">
        <v>15.58525130998879</v>
      </c>
      <c r="AD15" s="2">
        <v>16.553648477794887</v>
      </c>
      <c r="AE15" s="2">
        <v>17.376852189636306</v>
      </c>
      <c r="AF15" s="2">
        <v>18.331651711570743</v>
      </c>
      <c r="AG15" s="2">
        <v>19.151317342484369</v>
      </c>
      <c r="AH15" s="2">
        <v>20.238837605383349</v>
      </c>
      <c r="AI15" s="2">
        <v>20.795520122726256</v>
      </c>
      <c r="AJ15" s="2">
        <v>21.069820372465337</v>
      </c>
      <c r="AK15" s="2">
        <v>21.455206415309032</v>
      </c>
      <c r="AL15" s="2">
        <v>21.804550959238856</v>
      </c>
      <c r="AM15" s="2">
        <v>22.513687987015057</v>
      </c>
      <c r="AN15" s="2">
        <v>22.705282957333903</v>
      </c>
      <c r="AO15" s="2">
        <v>23.226830853933105</v>
      </c>
      <c r="AP15" s="39">
        <v>23.559891784845586</v>
      </c>
    </row>
    <row r="16" spans="1:42" x14ac:dyDescent="0.25">
      <c r="A16" t="s">
        <v>31</v>
      </c>
      <c r="B16" s="2">
        <v>-3.6348017071497214E-2</v>
      </c>
      <c r="C16" s="2">
        <v>-0.18827276835528239</v>
      </c>
      <c r="D16" s="2">
        <v>-0.49181950846016526</v>
      </c>
      <c r="E16" s="2">
        <v>-0.84671192720342747</v>
      </c>
      <c r="F16" s="2">
        <v>-1.1931815303567055</v>
      </c>
      <c r="G16" s="2">
        <v>-1.3625534711720262</v>
      </c>
      <c r="H16" s="2">
        <v>-1.9955644639132877</v>
      </c>
      <c r="I16" s="2">
        <v>-1.7623287379918398</v>
      </c>
      <c r="J16" s="2">
        <v>-2.2123802313030172</v>
      </c>
      <c r="K16" s="2">
        <v>-2.4246003746322748</v>
      </c>
      <c r="L16" s="2">
        <v>-3.0296056320465703</v>
      </c>
      <c r="M16" s="2">
        <v>-3.3989479221097598</v>
      </c>
      <c r="N16" s="2">
        <v>-3.4369124512184737</v>
      </c>
      <c r="O16" s="2">
        <v>-5.1370200634486114</v>
      </c>
      <c r="P16" s="2">
        <v>-5.1082096275233413</v>
      </c>
      <c r="Q16" s="2">
        <v>-5.0038716767714302</v>
      </c>
      <c r="R16" s="2">
        <v>-5.1203001745468031</v>
      </c>
      <c r="S16" s="2">
        <v>-5.2427066338422996</v>
      </c>
      <c r="T16" s="2">
        <v>-4.8018478079189375</v>
      </c>
      <c r="U16" s="2">
        <v>-5.1935000050372411</v>
      </c>
      <c r="V16" s="2">
        <v>-5.7210480579936123</v>
      </c>
      <c r="W16" s="2">
        <v>-7.4670342187558356</v>
      </c>
      <c r="X16" s="2">
        <v>-7.7940452939028235</v>
      </c>
      <c r="Y16" s="2">
        <v>-7.7367375434878234</v>
      </c>
      <c r="Z16" s="2">
        <v>-7.4681183375424487</v>
      </c>
      <c r="AA16" s="2">
        <v>-7.9390418782453365</v>
      </c>
      <c r="AB16" s="2">
        <v>-9.1374728891157524</v>
      </c>
      <c r="AC16" s="39">
        <v>-10.114679102909069</v>
      </c>
      <c r="AD16" s="2">
        <v>-9.8647602677701514</v>
      </c>
      <c r="AE16" s="2">
        <v>-10.06360212819235</v>
      </c>
      <c r="AF16" s="2">
        <v>-10.940167983285383</v>
      </c>
      <c r="AG16" s="2">
        <v>-11.845558569301758</v>
      </c>
      <c r="AH16" s="2">
        <v>-11.935714162257845</v>
      </c>
      <c r="AI16" s="2">
        <v>-12.9019720651924</v>
      </c>
      <c r="AJ16" s="2">
        <v>-13.735012379461066</v>
      </c>
      <c r="AK16" s="2">
        <v>-14.130552090503457</v>
      </c>
      <c r="AL16" s="2">
        <v>-15.219373752869316</v>
      </c>
      <c r="AM16" s="2">
        <v>-15.778690901856269</v>
      </c>
      <c r="AN16" s="2">
        <v>-16.392784401715918</v>
      </c>
      <c r="AO16" s="2">
        <v>-17.062069780589699</v>
      </c>
      <c r="AP16" s="39">
        <v>-17.512789931187349</v>
      </c>
    </row>
    <row r="19" spans="1:42" x14ac:dyDescent="0.25">
      <c r="A19" t="s">
        <v>33</v>
      </c>
      <c r="B19">
        <v>1775.5</v>
      </c>
      <c r="C19">
        <v>1795.5</v>
      </c>
      <c r="D19">
        <v>1815.5</v>
      </c>
      <c r="E19">
        <v>1835.5</v>
      </c>
      <c r="F19">
        <v>1855.5</v>
      </c>
      <c r="G19">
        <v>1875.5</v>
      </c>
      <c r="H19">
        <v>1895.5</v>
      </c>
      <c r="I19">
        <v>1915.5</v>
      </c>
      <c r="J19">
        <v>1935.5</v>
      </c>
      <c r="K19">
        <v>1955.5</v>
      </c>
      <c r="L19">
        <v>1975.5</v>
      </c>
      <c r="M19">
        <v>1985.5</v>
      </c>
      <c r="N19">
        <v>1989.5</v>
      </c>
      <c r="O19">
        <v>1993.5</v>
      </c>
      <c r="P19">
        <v>1997.5</v>
      </c>
      <c r="Q19">
        <v>2001.5</v>
      </c>
      <c r="R19">
        <v>2005.5</v>
      </c>
      <c r="S19">
        <v>2009.5</v>
      </c>
      <c r="T19">
        <v>2013.5</v>
      </c>
      <c r="U19">
        <v>2017.5</v>
      </c>
      <c r="V19">
        <v>2021.5</v>
      </c>
      <c r="W19">
        <v>2025.5</v>
      </c>
      <c r="X19">
        <v>2029.5</v>
      </c>
      <c r="Y19">
        <v>2033.5</v>
      </c>
      <c r="Z19">
        <v>2037.5</v>
      </c>
      <c r="AA19">
        <v>2041.5</v>
      </c>
      <c r="AB19">
        <v>2045.5</v>
      </c>
      <c r="AC19">
        <v>2049.5</v>
      </c>
      <c r="AD19">
        <v>2053.5</v>
      </c>
      <c r="AE19">
        <v>2057.5</v>
      </c>
      <c r="AF19">
        <v>2061.5</v>
      </c>
      <c r="AG19">
        <v>2065.5</v>
      </c>
      <c r="AH19">
        <v>2069.5</v>
      </c>
      <c r="AI19">
        <v>2073.5</v>
      </c>
      <c r="AJ19">
        <v>2077.5</v>
      </c>
      <c r="AK19">
        <v>2081.5</v>
      </c>
      <c r="AL19">
        <v>2085.5</v>
      </c>
      <c r="AM19">
        <v>2089.5</v>
      </c>
      <c r="AN19">
        <v>2093.5</v>
      </c>
      <c r="AO19">
        <v>2097.5</v>
      </c>
      <c r="AP19">
        <v>2099.5</v>
      </c>
    </row>
    <row r="20" spans="1:42" x14ac:dyDescent="0.25">
      <c r="A20" t="s">
        <v>55</v>
      </c>
      <c r="B20">
        <v>-4.4033103787467767E-3</v>
      </c>
      <c r="C20">
        <v>0.21370183897760692</v>
      </c>
      <c r="D20">
        <v>-0.34919582326976178</v>
      </c>
      <c r="E20">
        <v>-1.4481235943549795</v>
      </c>
      <c r="F20">
        <v>-1.4326755371140607</v>
      </c>
      <c r="G20">
        <v>-2.3104742159426452</v>
      </c>
      <c r="H20">
        <v>-3.0047763370231775</v>
      </c>
      <c r="I20">
        <v>-5.6607406756093921</v>
      </c>
      <c r="J20">
        <v>-7.5055788904882341</v>
      </c>
      <c r="K20">
        <v>-9.5463763544719438</v>
      </c>
      <c r="L20">
        <v>-12.020341637364714</v>
      </c>
      <c r="M20">
        <v>-12.8924648404801</v>
      </c>
      <c r="N20">
        <v>-14.237263526176063</v>
      </c>
      <c r="O20">
        <v>-15.995201638145238</v>
      </c>
      <c r="P20">
        <v>-19.612276975378748</v>
      </c>
      <c r="Q20">
        <v>-20.839554748049355</v>
      </c>
      <c r="R20">
        <v>-21.962242022262785</v>
      </c>
      <c r="S20">
        <v>-22.168264711861809</v>
      </c>
      <c r="T20">
        <v>-24.15350661810178</v>
      </c>
      <c r="U20">
        <v>-16.827586302305868</v>
      </c>
      <c r="V20">
        <v>-9.4694911150800962</v>
      </c>
      <c r="W20">
        <v>-7.3389310113938366</v>
      </c>
      <c r="X20">
        <v>-9.6388151249597911</v>
      </c>
      <c r="Y20">
        <v>-31.137453646075546</v>
      </c>
      <c r="Z20">
        <v>-32.166659605735632</v>
      </c>
      <c r="AA20">
        <v>-29.162751971028921</v>
      </c>
      <c r="AB20">
        <v>-18.819886460083932</v>
      </c>
      <c r="AC20">
        <v>-17.777926982254783</v>
      </c>
      <c r="AD20">
        <v>-34.988206449859923</v>
      </c>
      <c r="AE20">
        <v>-32.241671235251033</v>
      </c>
      <c r="AF20">
        <v>-25.253554915256036</v>
      </c>
      <c r="AG20">
        <v>-38.669080004825808</v>
      </c>
      <c r="AH20">
        <v>-34.714468781652492</v>
      </c>
      <c r="AI20">
        <v>-39.026300024326822</v>
      </c>
      <c r="AJ20">
        <v>-39.963071875859924</v>
      </c>
      <c r="AK20">
        <v>-40.161298993716002</v>
      </c>
      <c r="AL20">
        <v>-44.863551144121587</v>
      </c>
      <c r="AM20">
        <v>-45.771068836026387</v>
      </c>
      <c r="AN20">
        <v>-53.075399045169874</v>
      </c>
      <c r="AO20">
        <v>-54.794384756522014</v>
      </c>
      <c r="AP20">
        <v>-55.916451213280567</v>
      </c>
    </row>
    <row r="21" spans="1:42" x14ac:dyDescent="0.25">
      <c r="A21" t="s">
        <v>56</v>
      </c>
      <c r="B21">
        <v>-22.801899398899209</v>
      </c>
      <c r="C21">
        <v>-22.994375586507729</v>
      </c>
      <c r="D21">
        <v>-23.751869420348921</v>
      </c>
      <c r="E21">
        <v>-22.142697667156103</v>
      </c>
      <c r="F21">
        <v>-25.435964123634637</v>
      </c>
      <c r="G21">
        <v>-6.5753944608807018</v>
      </c>
      <c r="H21">
        <v>10.283444741055499</v>
      </c>
      <c r="I21">
        <v>10.943581707174092</v>
      </c>
      <c r="J21">
        <v>73.199014920599851</v>
      </c>
      <c r="K21">
        <v>50.076433587702844</v>
      </c>
      <c r="L21">
        <v>21.303558664396597</v>
      </c>
      <c r="M21">
        <v>-15.078401746374356</v>
      </c>
      <c r="N21">
        <v>-14.654210269946303</v>
      </c>
      <c r="O21">
        <v>-29.395944838720947</v>
      </c>
      <c r="P21">
        <v>77.251488438339067</v>
      </c>
      <c r="Q21">
        <v>8.8542191777567147</v>
      </c>
      <c r="R21">
        <v>2.1751630001651296</v>
      </c>
      <c r="S21">
        <v>31.670356447208345</v>
      </c>
      <c r="T21">
        <v>33.012000042780272</v>
      </c>
      <c r="U21">
        <v>72.724832755338923</v>
      </c>
      <c r="V21">
        <v>58.349474666335581</v>
      </c>
      <c r="W21">
        <v>11.338436532102101</v>
      </c>
      <c r="X21">
        <v>-8.6685551626900583</v>
      </c>
      <c r="Y21">
        <v>-19.446030477794764</v>
      </c>
      <c r="Z21">
        <v>103.5560006143002</v>
      </c>
      <c r="AA21">
        <v>100.83214972756555</v>
      </c>
      <c r="AB21">
        <v>124.52562087619167</v>
      </c>
      <c r="AC21">
        <v>5.4798838941379211</v>
      </c>
      <c r="AD21">
        <v>28.758868433611848</v>
      </c>
      <c r="AE21">
        <v>62.547574793281932</v>
      </c>
      <c r="AF21">
        <v>47.539385825970633</v>
      </c>
      <c r="AG21">
        <v>100.18865145931278</v>
      </c>
      <c r="AH21">
        <v>72.477707691253073</v>
      </c>
      <c r="AI21">
        <v>14.435556498376686</v>
      </c>
      <c r="AJ21">
        <v>61.144118438936367</v>
      </c>
      <c r="AK21">
        <v>81.55595111778446</v>
      </c>
      <c r="AL21">
        <v>87.037978309356859</v>
      </c>
      <c r="AM21">
        <v>42.481068686738517</v>
      </c>
      <c r="AN21">
        <v>9.6537161565308818</v>
      </c>
      <c r="AO21">
        <v>12.430464070979143</v>
      </c>
      <c r="AP21">
        <v>50.084628918665821</v>
      </c>
    </row>
    <row r="22" spans="1:42" x14ac:dyDescent="0.25">
      <c r="A22" t="s">
        <v>5</v>
      </c>
      <c r="B22">
        <v>1.5023659765167943E-2</v>
      </c>
      <c r="C22">
        <v>-7.9972097797665925E-2</v>
      </c>
      <c r="D22">
        <v>-0.32347762685850223</v>
      </c>
      <c r="E22">
        <v>-0.4163419268566686</v>
      </c>
      <c r="F22">
        <v>-0.36276199201674375</v>
      </c>
      <c r="G22">
        <v>-0.39474308769279054</v>
      </c>
      <c r="H22">
        <v>-0.45902200849066754</v>
      </c>
      <c r="I22">
        <v>-0.6222026003757839</v>
      </c>
      <c r="J22">
        <v>-0.79784969085924839</v>
      </c>
      <c r="K22">
        <v>-1.3282503934454335</v>
      </c>
      <c r="L22">
        <v>-0.58438863778889627</v>
      </c>
      <c r="M22">
        <v>-0.25891693963337475</v>
      </c>
      <c r="N22">
        <v>-0.47716182360997084</v>
      </c>
      <c r="O22">
        <v>-0.54067713074955814</v>
      </c>
      <c r="P22">
        <v>-0.67637431989421726</v>
      </c>
      <c r="Q22">
        <v>-0.63174705853973334</v>
      </c>
      <c r="R22">
        <v>-0.71086036090441151</v>
      </c>
      <c r="S22">
        <v>-0.83794108516405219</v>
      </c>
      <c r="T22">
        <v>-1.0095633780322402</v>
      </c>
      <c r="U22">
        <v>-1.1969945065223613</v>
      </c>
      <c r="V22">
        <v>-1.4436492259073308</v>
      </c>
      <c r="W22">
        <v>-1.6101224715352596</v>
      </c>
      <c r="X22">
        <v>-1.8412117307763185</v>
      </c>
      <c r="Y22">
        <v>-2.3373084053919109</v>
      </c>
      <c r="Z22">
        <v>-2.6316197868966853</v>
      </c>
      <c r="AA22">
        <v>-3.0203415757913579</v>
      </c>
      <c r="AB22">
        <v>-3.5240922896547833</v>
      </c>
      <c r="AC22">
        <v>-4.0477751796742103</v>
      </c>
      <c r="AD22">
        <v>-4.7831038096615988</v>
      </c>
      <c r="AE22">
        <v>-5.407351140432743</v>
      </c>
      <c r="AF22">
        <v>-5.9066254394266551</v>
      </c>
      <c r="AG22">
        <v>-6.287333114372391</v>
      </c>
      <c r="AH22">
        <v>-7.2943025380615145</v>
      </c>
      <c r="AI22">
        <v>-8.6588173876738814</v>
      </c>
      <c r="AJ22">
        <v>-10.28311590333484</v>
      </c>
      <c r="AK22">
        <v>-11.60893769885684</v>
      </c>
      <c r="AL22">
        <v>-12.421289635032252</v>
      </c>
      <c r="AM22">
        <v>-13.645521074593892</v>
      </c>
      <c r="AN22">
        <v>-14.837276219024059</v>
      </c>
      <c r="AO22">
        <v>-15.930205550137611</v>
      </c>
      <c r="AP22">
        <v>-16.469585715194377</v>
      </c>
    </row>
    <row r="23" spans="1:42" x14ac:dyDescent="0.25">
      <c r="A23" t="s">
        <v>8</v>
      </c>
      <c r="B23">
        <v>-2.9526529805862407E-2</v>
      </c>
      <c r="C23">
        <v>0.11714111600440844</v>
      </c>
      <c r="D23">
        <v>-0.78891083436748755</v>
      </c>
      <c r="E23">
        <v>-2.4652184474325733</v>
      </c>
      <c r="F23">
        <v>-4.2343484463342769</v>
      </c>
      <c r="G23">
        <v>-4.3860659142787322</v>
      </c>
      <c r="H23">
        <v>-6.2615711334501221</v>
      </c>
      <c r="I23">
        <v>-2.9545413928653796</v>
      </c>
      <c r="J23">
        <v>-2.9327501415743948</v>
      </c>
      <c r="K23">
        <v>-2.419941912952726</v>
      </c>
      <c r="L23">
        <v>-2.2255246138002032</v>
      </c>
      <c r="M23">
        <v>-0.90008957504698839</v>
      </c>
      <c r="N23">
        <v>0.58559038357059134</v>
      </c>
      <c r="O23">
        <v>-7.1468531643872266</v>
      </c>
      <c r="P23">
        <v>-5.3682642562446201</v>
      </c>
      <c r="Q23">
        <v>-2.8946116533231545</v>
      </c>
      <c r="R23">
        <v>-1.6930839287260804</v>
      </c>
      <c r="S23">
        <v>-0.23436445743085124</v>
      </c>
      <c r="T23">
        <v>4.1368889906316397</v>
      </c>
      <c r="U23">
        <v>4.1899689028322511</v>
      </c>
      <c r="V23">
        <v>3.7869298373519871</v>
      </c>
      <c r="W23">
        <v>-3.4893676331252896</v>
      </c>
      <c r="X23">
        <v>-1.9782343327793122</v>
      </c>
      <c r="Y23">
        <v>1.5752625078322979</v>
      </c>
      <c r="Z23">
        <v>6.4032823674147679</v>
      </c>
      <c r="AA23">
        <v>7.2592001579795378</v>
      </c>
      <c r="AB23">
        <v>4.2696013102865757</v>
      </c>
      <c r="AC23">
        <v>2.5814317959856403</v>
      </c>
      <c r="AD23">
        <v>7.9168181412725795</v>
      </c>
      <c r="AE23">
        <v>11.172066403904502</v>
      </c>
      <c r="AF23">
        <v>10.731345313039375</v>
      </c>
      <c r="AG23">
        <v>10.816728023086462</v>
      </c>
      <c r="AH23">
        <v>15.560789083115591</v>
      </c>
      <c r="AI23">
        <v>15.031390270615834</v>
      </c>
      <c r="AJ23">
        <v>15.416317561452235</v>
      </c>
      <c r="AK23">
        <v>18.812788456685279</v>
      </c>
      <c r="AL23">
        <v>18.245396831956064</v>
      </c>
      <c r="AM23">
        <v>20.253977122816817</v>
      </c>
      <c r="AN23">
        <v>21.859219923205316</v>
      </c>
      <c r="AO23">
        <v>23.185934138740663</v>
      </c>
      <c r="AP23">
        <v>23.136516372934775</v>
      </c>
    </row>
    <row r="24" spans="1:42" x14ac:dyDescent="0.25">
      <c r="A24" t="s">
        <v>11</v>
      </c>
      <c r="B24">
        <v>-5.0925402427242528E-2</v>
      </c>
      <c r="C24">
        <v>-0.33180335106647629</v>
      </c>
      <c r="D24">
        <v>-0.59039681663785326</v>
      </c>
      <c r="E24">
        <v>-0.62404893899714087</v>
      </c>
      <c r="F24">
        <v>-0.61052931756739892</v>
      </c>
      <c r="G24">
        <v>-0.83620667401678339</v>
      </c>
      <c r="H24">
        <v>-1.3588324669853995</v>
      </c>
      <c r="I24">
        <v>-1.8718270610408863</v>
      </c>
      <c r="J24">
        <v>-2.5371577026268528</v>
      </c>
      <c r="K24">
        <v>-2.8399960657417407</v>
      </c>
      <c r="L24">
        <v>-3.9214455763773404</v>
      </c>
      <c r="M24">
        <v>-4.9433111068629492</v>
      </c>
      <c r="N24">
        <v>-5.4259221756646738</v>
      </c>
      <c r="O24">
        <v>-5.858947177858342</v>
      </c>
      <c r="P24">
        <v>-6.2640013873368883</v>
      </c>
      <c r="Q24">
        <v>-6.7819980208844548</v>
      </c>
      <c r="R24">
        <v>-7.3243276789674132</v>
      </c>
      <c r="S24">
        <v>-7.8797089575742856</v>
      </c>
      <c r="T24">
        <v>-8.4182488675546168</v>
      </c>
      <c r="U24">
        <v>-9.039360351089277</v>
      </c>
      <c r="V24">
        <v>-9.7213047873092595</v>
      </c>
      <c r="W24">
        <v>-10.448913759380975</v>
      </c>
      <c r="X24">
        <v>-11.253348006980451</v>
      </c>
      <c r="Y24">
        <v>-12.193843055376108</v>
      </c>
      <c r="Z24">
        <v>-13.082623011759303</v>
      </c>
      <c r="AA24">
        <v>-13.93743912593996</v>
      </c>
      <c r="AB24">
        <v>-14.884030391830038</v>
      </c>
      <c r="AC24">
        <v>-15.96259853973017</v>
      </c>
      <c r="AD24">
        <v>-17.082778117585512</v>
      </c>
      <c r="AE24">
        <v>-18.279651590108223</v>
      </c>
      <c r="AF24">
        <v>-19.493255342932773</v>
      </c>
      <c r="AG24">
        <v>-21.282508737720896</v>
      </c>
      <c r="AH24">
        <v>-22.856423023554651</v>
      </c>
      <c r="AI24">
        <v>-24.370059613292476</v>
      </c>
      <c r="AJ24">
        <v>-25.554827445117677</v>
      </c>
      <c r="AK24">
        <v>-26.660049227209086</v>
      </c>
      <c r="AL24">
        <v>-27.803731380165111</v>
      </c>
      <c r="AM24">
        <v>-28.82672901625476</v>
      </c>
      <c r="AN24">
        <v>-29.718538604692323</v>
      </c>
      <c r="AO24">
        <v>-30.623788461249944</v>
      </c>
      <c r="AP24">
        <v>-31.079661396076226</v>
      </c>
    </row>
    <row r="25" spans="1:42" x14ac:dyDescent="0.25">
      <c r="A25" t="s">
        <v>14</v>
      </c>
      <c r="B25">
        <v>-4.1782836840067242E-2</v>
      </c>
      <c r="C25">
        <v>-0.25548501338967983</v>
      </c>
      <c r="D25">
        <v>-0.41803809552198978</v>
      </c>
      <c r="E25">
        <v>-0.46879745530421107</v>
      </c>
      <c r="F25">
        <v>-0.50762225563081975</v>
      </c>
      <c r="G25">
        <v>-0.67080975531955622</v>
      </c>
      <c r="H25">
        <v>-1.0822451864475779</v>
      </c>
      <c r="I25">
        <v>-1.4704508241291392</v>
      </c>
      <c r="J25">
        <v>-2.1623318487434666</v>
      </c>
      <c r="K25">
        <v>-2.5691337426335492</v>
      </c>
      <c r="L25">
        <v>-3.47467904058285</v>
      </c>
      <c r="M25">
        <v>-4.4942133829695337</v>
      </c>
      <c r="N25">
        <v>-4.9770965914967098</v>
      </c>
      <c r="O25">
        <v>-5.6137222897210801</v>
      </c>
      <c r="P25">
        <v>-6.0192450726716311</v>
      </c>
      <c r="Q25">
        <v>-6.5104403363250816</v>
      </c>
      <c r="R25">
        <v>-6.9378484011108243</v>
      </c>
      <c r="S25">
        <v>-7.4209397908397623</v>
      </c>
      <c r="T25">
        <v>-7.92413930852888</v>
      </c>
      <c r="U25">
        <v>-8.4857973864619094</v>
      </c>
      <c r="V25">
        <v>-9.0631622580817659</v>
      </c>
      <c r="W25">
        <v>-9.5827387974179263</v>
      </c>
      <c r="X25">
        <v>-10.411450376851286</v>
      </c>
      <c r="Y25">
        <v>-11.156669316608104</v>
      </c>
      <c r="Z25">
        <v>-11.931683256622803</v>
      </c>
      <c r="AA25">
        <v>-12.843409587241279</v>
      </c>
      <c r="AB25">
        <v>-13.798487745196727</v>
      </c>
      <c r="AC25">
        <v>-14.737235877385293</v>
      </c>
      <c r="AD25">
        <v>-15.521607056916903</v>
      </c>
      <c r="AE25">
        <v>-16.53335234852743</v>
      </c>
      <c r="AF25">
        <v>-17.752309098380689</v>
      </c>
      <c r="AG25">
        <v>-19.30190463032746</v>
      </c>
      <c r="AH25">
        <v>-20.445377571851797</v>
      </c>
      <c r="AI25">
        <v>-21.550736197324554</v>
      </c>
      <c r="AJ25">
        <v>-22.638702943965566</v>
      </c>
      <c r="AK25">
        <v>-24.33271029634821</v>
      </c>
      <c r="AL25">
        <v>-26.099644799603244</v>
      </c>
      <c r="AM25">
        <v>-27.23733996747934</v>
      </c>
      <c r="AN25">
        <v>-28.287249030763906</v>
      </c>
      <c r="AO25">
        <v>-29.29104582979501</v>
      </c>
      <c r="AP25">
        <v>-29.890786684651658</v>
      </c>
    </row>
    <row r="26" spans="1:42" x14ac:dyDescent="0.25">
      <c r="A26" t="s">
        <v>17</v>
      </c>
      <c r="B26">
        <v>-3.9867352107056088E-2</v>
      </c>
      <c r="C26">
        <v>-0.29300334884914991</v>
      </c>
      <c r="D26">
        <v>-0.48529376229665822</v>
      </c>
      <c r="E26">
        <v>-0.55340184785582214</v>
      </c>
      <c r="F26">
        <v>-0.63535126746083959</v>
      </c>
      <c r="G26">
        <v>-0.88412512002161259</v>
      </c>
      <c r="H26">
        <v>-1.3968513204455502</v>
      </c>
      <c r="I26">
        <v>-1.9272557572123068</v>
      </c>
      <c r="J26">
        <v>-2.621455043667698</v>
      </c>
      <c r="K26">
        <v>-3.0746372650962437</v>
      </c>
      <c r="L26">
        <v>-4.2339544157197162</v>
      </c>
      <c r="M26">
        <v>-5.1130245387424562</v>
      </c>
      <c r="N26">
        <v>-5.6147079445833539</v>
      </c>
      <c r="O26">
        <v>-6.0983214714414293</v>
      </c>
      <c r="P26">
        <v>-6.5593824207574007</v>
      </c>
      <c r="Q26">
        <v>-7.1292872466055242</v>
      </c>
      <c r="R26">
        <v>-7.8172534756533469</v>
      </c>
      <c r="S26">
        <v>-8.4561513331630014</v>
      </c>
      <c r="T26">
        <v>-8.9979635363682409</v>
      </c>
      <c r="U26">
        <v>-9.6868990037279108</v>
      </c>
      <c r="V26">
        <v>-10.504585455673952</v>
      </c>
      <c r="W26">
        <v>-11.367143373260802</v>
      </c>
      <c r="X26">
        <v>-12.372068739433804</v>
      </c>
      <c r="Y26">
        <v>-13.420706675428063</v>
      </c>
      <c r="Z26">
        <v>-14.491344494177504</v>
      </c>
      <c r="AA26">
        <v>-15.733013372042359</v>
      </c>
      <c r="AB26">
        <v>-17.054914089686406</v>
      </c>
      <c r="AC26">
        <v>-18.317011855407319</v>
      </c>
      <c r="AD26">
        <v>-19.680287221279645</v>
      </c>
      <c r="AE26">
        <v>-21.077741072021841</v>
      </c>
      <c r="AF26">
        <v>-22.583508402123755</v>
      </c>
      <c r="AG26">
        <v>-24.29983128643433</v>
      </c>
      <c r="AH26">
        <v>-26.066503610944764</v>
      </c>
      <c r="AI26">
        <v>-27.794762577924416</v>
      </c>
      <c r="AJ26">
        <v>-29.667147973385894</v>
      </c>
      <c r="AK26">
        <v>-31.488965509861565</v>
      </c>
      <c r="AL26">
        <v>-33.479839355427458</v>
      </c>
      <c r="AM26">
        <v>-35.399593606177021</v>
      </c>
      <c r="AN26">
        <v>-37.35245666270432</v>
      </c>
      <c r="AO26">
        <v>-39.297685603406194</v>
      </c>
      <c r="AP26">
        <v>-40.247571643862123</v>
      </c>
    </row>
    <row r="27" spans="1:42" x14ac:dyDescent="0.25">
      <c r="A27" t="s">
        <v>19</v>
      </c>
      <c r="B27">
        <v>-2.5389307716645E-2</v>
      </c>
      <c r="C27">
        <v>-0.18604565453933591</v>
      </c>
      <c r="D27">
        <v>-0.29138049534241328</v>
      </c>
      <c r="E27">
        <v>-0.34188521138230349</v>
      </c>
      <c r="F27">
        <v>-0.37245869445654145</v>
      </c>
      <c r="G27">
        <v>-0.47502230201043949</v>
      </c>
      <c r="H27">
        <v>-0.59584822130364423</v>
      </c>
      <c r="I27">
        <v>-0.94701092714132817</v>
      </c>
      <c r="J27">
        <v>-1.3194975124443575</v>
      </c>
      <c r="K27">
        <v>-1.4894262362392021</v>
      </c>
      <c r="L27">
        <v>-2.0853025879859528</v>
      </c>
      <c r="M27">
        <v>-2.4446473140610334</v>
      </c>
      <c r="N27">
        <v>-2.7136686154735181</v>
      </c>
      <c r="O27">
        <v>-3.0403118835673566</v>
      </c>
      <c r="P27">
        <v>-3.2905895824185856</v>
      </c>
      <c r="Q27">
        <v>-3.58495851025461</v>
      </c>
      <c r="R27">
        <v>-3.8172567026726631</v>
      </c>
      <c r="S27">
        <v>-4.2386386997872361</v>
      </c>
      <c r="T27">
        <v>-4.3940018315211509</v>
      </c>
      <c r="U27">
        <v>-4.6445106653436063</v>
      </c>
      <c r="V27">
        <v>-4.971510653796229</v>
      </c>
      <c r="W27">
        <v>-5.3294410222087807</v>
      </c>
      <c r="X27">
        <v>-5.8158466468152552</v>
      </c>
      <c r="Y27">
        <v>-6.1343046168788522</v>
      </c>
      <c r="Z27">
        <v>-6.6546844093399784</v>
      </c>
      <c r="AA27">
        <v>-6.9971503157941886</v>
      </c>
      <c r="AB27">
        <v>-7.3143820724453938</v>
      </c>
      <c r="AC27">
        <v>-7.6275567440833596</v>
      </c>
      <c r="AD27">
        <v>-8.1140128173060617</v>
      </c>
      <c r="AE27">
        <v>-8.7581533438585826</v>
      </c>
      <c r="AF27">
        <v>-9.361111271875167</v>
      </c>
      <c r="AG27">
        <v>-10.003369208868905</v>
      </c>
      <c r="AH27">
        <v>-10.611908369417838</v>
      </c>
      <c r="AI27">
        <v>-11.103950214175198</v>
      </c>
      <c r="AJ27">
        <v>-11.883942826621983</v>
      </c>
      <c r="AK27">
        <v>-12.673916027304802</v>
      </c>
      <c r="AL27">
        <v>-13.423208997224821</v>
      </c>
      <c r="AM27">
        <v>-14.404319905391699</v>
      </c>
      <c r="AN27">
        <v>-15.588444685894231</v>
      </c>
      <c r="AO27">
        <v>-16.699554073645849</v>
      </c>
      <c r="AP27">
        <v>-17.170202054625729</v>
      </c>
    </row>
    <row r="28" spans="1:42" x14ac:dyDescent="0.25">
      <c r="A28" t="s">
        <v>22</v>
      </c>
      <c r="B28">
        <v>-0.10930289460997163</v>
      </c>
      <c r="C28">
        <v>-0.67551896292545266</v>
      </c>
      <c r="D28">
        <v>-1.3587711467519508</v>
      </c>
      <c r="E28">
        <v>-1.770363831120918</v>
      </c>
      <c r="F28">
        <v>-2.0600576218254361</v>
      </c>
      <c r="G28">
        <v>-2.704342880993496</v>
      </c>
      <c r="H28">
        <v>-3.955491202086435</v>
      </c>
      <c r="I28">
        <v>-5.4682583365916946</v>
      </c>
      <c r="J28">
        <v>-7.3054543516464996</v>
      </c>
      <c r="K28">
        <v>-8.8963944316098242</v>
      </c>
      <c r="L28">
        <v>-11.304166716101086</v>
      </c>
      <c r="M28">
        <v>-13.183792457624783</v>
      </c>
      <c r="N28">
        <v>-14.120243286590284</v>
      </c>
      <c r="O28">
        <v>-14.97002967177014</v>
      </c>
      <c r="P28">
        <v>-15.914185192125982</v>
      </c>
      <c r="Q28">
        <v>-16.965395159804931</v>
      </c>
      <c r="R28">
        <v>-18.073244747434526</v>
      </c>
      <c r="S28">
        <v>-19.186007337525275</v>
      </c>
      <c r="T28">
        <v>-20.365199526920332</v>
      </c>
      <c r="U28">
        <v>-21.601457371290707</v>
      </c>
      <c r="V28">
        <v>-22.888294014791931</v>
      </c>
      <c r="W28">
        <v>-24.288358323424212</v>
      </c>
      <c r="X28">
        <v>-25.810729261645534</v>
      </c>
      <c r="Y28">
        <v>-27.413301345971536</v>
      </c>
      <c r="Z28">
        <v>-29.060699917466575</v>
      </c>
      <c r="AA28">
        <v>-30.758750703556753</v>
      </c>
      <c r="AB28">
        <v>-32.498553753165766</v>
      </c>
      <c r="AC28">
        <v>-34.31399295272621</v>
      </c>
      <c r="AD28">
        <v>-36.223533304562267</v>
      </c>
      <c r="AE28">
        <v>-38.207579292062917</v>
      </c>
      <c r="AF28">
        <v>-40.196277426250006</v>
      </c>
      <c r="AG28">
        <v>-42.161923159233474</v>
      </c>
      <c r="AH28">
        <v>-44.118194860233928</v>
      </c>
      <c r="AI28">
        <v>-46.112157035983103</v>
      </c>
      <c r="AJ28">
        <v>-48.095087410198609</v>
      </c>
      <c r="AK28">
        <v>-50.033434617567913</v>
      </c>
      <c r="AL28">
        <v>-51.896154786606068</v>
      </c>
      <c r="AM28">
        <v>-53.658263859642183</v>
      </c>
      <c r="AN28">
        <v>-55.365895045493609</v>
      </c>
      <c r="AO28">
        <v>-56.98738608273549</v>
      </c>
      <c r="AP28">
        <v>-57.749247339114412</v>
      </c>
    </row>
    <row r="29" spans="1:42" x14ac:dyDescent="0.25">
      <c r="A29" t="s">
        <v>25</v>
      </c>
      <c r="B29">
        <v>-0.16106087782454101</v>
      </c>
      <c r="C29">
        <v>-1.0925321942424964</v>
      </c>
      <c r="D29">
        <v>-2.251246824669709</v>
      </c>
      <c r="E29">
        <v>-3.0646020382198702</v>
      </c>
      <c r="F29">
        <v>-3.6498590915857947</v>
      </c>
      <c r="G29">
        <v>-4.7677508677147911</v>
      </c>
      <c r="H29">
        <v>-6.9036581881959842</v>
      </c>
      <c r="I29">
        <v>-9.5593040052878955</v>
      </c>
      <c r="J29">
        <v>-12.940051421968112</v>
      </c>
      <c r="K29">
        <v>-15.939652766482686</v>
      </c>
      <c r="L29">
        <v>-20.621738535472694</v>
      </c>
      <c r="M29">
        <v>-24.125228756241455</v>
      </c>
      <c r="N29">
        <v>-25.780881603794896</v>
      </c>
      <c r="O29">
        <v>-27.412456405534666</v>
      </c>
      <c r="P29">
        <v>-29.04751351191905</v>
      </c>
      <c r="Q29">
        <v>-30.899688366808316</v>
      </c>
      <c r="R29">
        <v>-32.809229768169104</v>
      </c>
      <c r="S29">
        <v>-34.822069994626823</v>
      </c>
      <c r="T29">
        <v>-36.910784982825142</v>
      </c>
      <c r="U29">
        <v>-39.153060829139754</v>
      </c>
      <c r="V29">
        <v>-41.522263950656381</v>
      </c>
      <c r="W29">
        <v>-44.091438812277524</v>
      </c>
      <c r="X29">
        <v>-46.804522977481412</v>
      </c>
      <c r="Y29">
        <v>-49.577200785276688</v>
      </c>
      <c r="Z29">
        <v>-52.411036180151484</v>
      </c>
      <c r="AA29">
        <v>-55.329034519916412</v>
      </c>
      <c r="AB29">
        <v>-58.283630607938392</v>
      </c>
      <c r="AC29">
        <v>-61.203862779025577</v>
      </c>
      <c r="AD29">
        <v>-64.172729950273123</v>
      </c>
      <c r="AE29">
        <v>-67.184291927177838</v>
      </c>
      <c r="AF29">
        <v>-70.231185004546688</v>
      </c>
      <c r="AG29">
        <v>-73.345886285534135</v>
      </c>
      <c r="AH29">
        <v>-76.362107688265425</v>
      </c>
      <c r="AI29">
        <v>-79.240229667512253</v>
      </c>
      <c r="AJ29">
        <v>-81.932129431183995</v>
      </c>
      <c r="AK29">
        <v>-84.432141765058702</v>
      </c>
      <c r="AL29">
        <v>-86.669236243615686</v>
      </c>
      <c r="AM29">
        <v>-88.567757405159952</v>
      </c>
      <c r="AN29">
        <v>-90.259546553368239</v>
      </c>
      <c r="AO29">
        <v>-91.676482633729748</v>
      </c>
      <c r="AP29">
        <v>-92.317464797768878</v>
      </c>
    </row>
    <row r="30" spans="1:42" x14ac:dyDescent="0.25">
      <c r="A30" t="s">
        <v>27</v>
      </c>
      <c r="B30">
        <v>-9.7220681441390136E-2</v>
      </c>
      <c r="C30">
        <v>-0.72651468475414394</v>
      </c>
      <c r="D30">
        <v>-1.5759548482187637</v>
      </c>
      <c r="E30">
        <v>-2.0890380714279373</v>
      </c>
      <c r="F30">
        <v>-2.1966289152047662</v>
      </c>
      <c r="G30">
        <v>-2.7604711873848156</v>
      </c>
      <c r="H30">
        <v>-4.114458549447769</v>
      </c>
      <c r="I30">
        <v>-5.7676617851556653</v>
      </c>
      <c r="J30">
        <v>-7.72905604416811</v>
      </c>
      <c r="K30">
        <v>-9.4815224589572367</v>
      </c>
      <c r="L30">
        <v>-11.890607185303262</v>
      </c>
      <c r="M30">
        <v>-13.902042130107692</v>
      </c>
      <c r="N30">
        <v>-14.900273063843603</v>
      </c>
      <c r="O30">
        <v>-15.874935767745782</v>
      </c>
      <c r="P30">
        <v>-16.983288164485518</v>
      </c>
      <c r="Q30">
        <v>-18.256538206822881</v>
      </c>
      <c r="R30">
        <v>-19.564816136903371</v>
      </c>
      <c r="S30">
        <v>-20.953582517005472</v>
      </c>
      <c r="T30">
        <v>-22.34826817307534</v>
      </c>
      <c r="U30">
        <v>-23.880481244402169</v>
      </c>
      <c r="V30">
        <v>-25.443289529905552</v>
      </c>
      <c r="W30">
        <v>-27.145100519803776</v>
      </c>
      <c r="X30">
        <v>-28.853855357593105</v>
      </c>
      <c r="Y30">
        <v>-30.728827733254654</v>
      </c>
      <c r="Z30">
        <v>-32.657990272206298</v>
      </c>
      <c r="AA30">
        <v>-34.452670079360594</v>
      </c>
      <c r="AB30">
        <v>-36.143602392307749</v>
      </c>
      <c r="AC30">
        <v>-37.688597411868045</v>
      </c>
      <c r="AD30">
        <v>-39.182412462645964</v>
      </c>
      <c r="AE30">
        <v>-40.5929495879085</v>
      </c>
      <c r="AF30">
        <v>-42.012803275520433</v>
      </c>
      <c r="AG30">
        <v>-43.438798591090823</v>
      </c>
      <c r="AH30">
        <v>-44.853427639343415</v>
      </c>
      <c r="AI30">
        <v>-46.278486694107002</v>
      </c>
      <c r="AJ30">
        <v>-47.712452745942187</v>
      </c>
      <c r="AK30">
        <v>-49.197641424905875</v>
      </c>
      <c r="AL30">
        <v>-50.685546905524653</v>
      </c>
      <c r="AM30">
        <v>-52.211993717775499</v>
      </c>
      <c r="AN30">
        <v>-53.726250180515855</v>
      </c>
      <c r="AO30">
        <v>-55.415368535250458</v>
      </c>
      <c r="AP30">
        <v>-56.267341635504664</v>
      </c>
    </row>
    <row r="31" spans="1:42" x14ac:dyDescent="0.25">
      <c r="A31" t="s">
        <v>28</v>
      </c>
      <c r="B31">
        <v>-0.1045617155720262</v>
      </c>
      <c r="C31">
        <v>-0.72118441046658488</v>
      </c>
      <c r="D31">
        <v>-1.400529204003877</v>
      </c>
      <c r="E31">
        <v>-1.7484840134545139</v>
      </c>
      <c r="F31">
        <v>-1.8990299104260611</v>
      </c>
      <c r="G31">
        <v>-2.5068052868685791</v>
      </c>
      <c r="H31">
        <v>-3.737608753055909</v>
      </c>
      <c r="I31">
        <v>-5.2350331053324108</v>
      </c>
      <c r="J31">
        <v>-7.2497290934190524</v>
      </c>
      <c r="K31">
        <v>-8.8820024497329015</v>
      </c>
      <c r="L31">
        <v>-11.585698231519151</v>
      </c>
      <c r="M31">
        <v>-13.958689477659863</v>
      </c>
      <c r="N31">
        <v>-15.119316755662577</v>
      </c>
      <c r="O31">
        <v>-16.304228166718215</v>
      </c>
      <c r="P31">
        <v>-17.539679477999169</v>
      </c>
      <c r="Q31">
        <v>-18.899472674007171</v>
      </c>
      <c r="R31">
        <v>-20.368152856744175</v>
      </c>
      <c r="S31">
        <v>-21.921266669959628</v>
      </c>
      <c r="T31">
        <v>-23.532353211268354</v>
      </c>
      <c r="U31">
        <v>-25.256559622107691</v>
      </c>
      <c r="V31">
        <v>-27.045644687044341</v>
      </c>
      <c r="W31">
        <v>-29.02502705911094</v>
      </c>
      <c r="X31">
        <v>-31.184299336416572</v>
      </c>
      <c r="Y31">
        <v>-33.563831475293398</v>
      </c>
      <c r="Z31">
        <v>-36.010257588133811</v>
      </c>
      <c r="AA31">
        <v>-38.408382078461727</v>
      </c>
      <c r="AB31">
        <v>-40.812021987194235</v>
      </c>
      <c r="AC31">
        <v>-43.268128145802997</v>
      </c>
      <c r="AD31">
        <v>-45.864222051774469</v>
      </c>
      <c r="AE31">
        <v>-48.506163793972306</v>
      </c>
      <c r="AF31">
        <v>-51.103957162196501</v>
      </c>
      <c r="AG31">
        <v>-53.705433677290934</v>
      </c>
      <c r="AH31">
        <v>-56.294014955382131</v>
      </c>
      <c r="AI31">
        <v>-58.868657338822743</v>
      </c>
      <c r="AJ31">
        <v>-61.377569045470771</v>
      </c>
      <c r="AK31">
        <v>-63.763406021155149</v>
      </c>
      <c r="AL31">
        <v>-66.03092866323361</v>
      </c>
      <c r="AM31">
        <v>-68.123707190802804</v>
      </c>
      <c r="AN31">
        <v>-70.120122709026248</v>
      </c>
      <c r="AO31">
        <v>-72.14203857563578</v>
      </c>
      <c r="AP31">
        <v>-73.071154251685769</v>
      </c>
    </row>
    <row r="32" spans="1:42" x14ac:dyDescent="0.25">
      <c r="A32" t="s">
        <v>29</v>
      </c>
      <c r="B32">
        <v>-4.0191773756452158E-2</v>
      </c>
      <c r="C32">
        <v>-0.21993140401110653</v>
      </c>
      <c r="D32">
        <v>-0.29317060616867757</v>
      </c>
      <c r="E32">
        <v>-0.33983750329191875</v>
      </c>
      <c r="F32">
        <v>-0.37878711307195762</v>
      </c>
      <c r="G32">
        <v>-0.5072492377177189</v>
      </c>
      <c r="H32">
        <v>-0.78698802394047418</v>
      </c>
      <c r="I32">
        <v>-1.1143036592038349</v>
      </c>
      <c r="J32">
        <v>-1.4597380991393303</v>
      </c>
      <c r="K32">
        <v>-1.670283290152393</v>
      </c>
      <c r="L32">
        <v>-2.2932208950026132</v>
      </c>
      <c r="M32">
        <v>-2.9625126058440907</v>
      </c>
      <c r="N32">
        <v>-3.1438877607522779</v>
      </c>
      <c r="O32">
        <v>-3.3671198381419227</v>
      </c>
      <c r="P32">
        <v>-3.6109501784098001</v>
      </c>
      <c r="Q32">
        <v>-3.9131204393130363</v>
      </c>
      <c r="R32">
        <v>-4.1502980012488058</v>
      </c>
      <c r="S32">
        <v>-4.4625545340005361</v>
      </c>
      <c r="T32">
        <v>-4.7625570773807615</v>
      </c>
      <c r="U32">
        <v>-5.1168548631819348</v>
      </c>
      <c r="V32">
        <v>-5.5342600423523898</v>
      </c>
      <c r="W32">
        <v>-5.9013036093417597</v>
      </c>
      <c r="X32">
        <v>-6.4954334606548354</v>
      </c>
      <c r="Y32">
        <v>-6.9743491710758398</v>
      </c>
      <c r="Z32">
        <v>-7.4456835921442446</v>
      </c>
      <c r="AA32">
        <v>-7.9834621348705808</v>
      </c>
      <c r="AB32">
        <v>-8.5790494435674756</v>
      </c>
      <c r="AC32">
        <v>-9.1930299263540487</v>
      </c>
      <c r="AD32">
        <v>-9.7566942589322672</v>
      </c>
      <c r="AE32">
        <v>-10.406470186550887</v>
      </c>
      <c r="AF32">
        <v>-11.021523133399514</v>
      </c>
      <c r="AG32">
        <v>-11.623951427076161</v>
      </c>
      <c r="AH32">
        <v>-12.435452596120593</v>
      </c>
      <c r="AI32">
        <v>-13.021020235961338</v>
      </c>
      <c r="AJ32">
        <v>-13.586738629613219</v>
      </c>
      <c r="AK32">
        <v>-14.374952198583291</v>
      </c>
      <c r="AL32">
        <v>-15.148653226869181</v>
      </c>
      <c r="AM32">
        <v>-15.842434993687249</v>
      </c>
      <c r="AN32">
        <v>-16.460224663920268</v>
      </c>
      <c r="AO32">
        <v>-17.199353265066595</v>
      </c>
      <c r="AP32">
        <v>-17.537024561152009</v>
      </c>
    </row>
    <row r="33" spans="1:42" x14ac:dyDescent="0.25">
      <c r="A33" t="s">
        <v>30</v>
      </c>
      <c r="B33">
        <v>8.0127384016651274E-2</v>
      </c>
      <c r="C33">
        <v>0.38513010725373736</v>
      </c>
      <c r="D33">
        <v>0.55672502254690492</v>
      </c>
      <c r="E33">
        <v>0.56402506524042861</v>
      </c>
      <c r="F33">
        <v>0.6167638743934456</v>
      </c>
      <c r="G33">
        <v>0.83041382035625</v>
      </c>
      <c r="H33">
        <v>1.2832560238701769</v>
      </c>
      <c r="I33">
        <v>1.5311060789996362</v>
      </c>
      <c r="J33">
        <v>2.0205856581641743</v>
      </c>
      <c r="K33">
        <v>2.575562440666177</v>
      </c>
      <c r="L33">
        <v>4.9926655813483709</v>
      </c>
      <c r="M33">
        <v>6.3277550434781125</v>
      </c>
      <c r="N33">
        <v>6.8676605658850249</v>
      </c>
      <c r="O33">
        <v>7.2747500874376394</v>
      </c>
      <c r="P33">
        <v>7.683073164271935</v>
      </c>
      <c r="Q33">
        <v>8.1450680545595873</v>
      </c>
      <c r="R33">
        <v>8.6178630850947222</v>
      </c>
      <c r="S33">
        <v>9.0454167019377945</v>
      </c>
      <c r="T33">
        <v>9.5514175414185729</v>
      </c>
      <c r="U33">
        <v>10.301660517945583</v>
      </c>
      <c r="V33">
        <v>10.418252895396749</v>
      </c>
      <c r="W33">
        <v>10.967595477455145</v>
      </c>
      <c r="X33">
        <v>11.718634798524977</v>
      </c>
      <c r="Y33">
        <v>12.626777071485547</v>
      </c>
      <c r="Z33">
        <v>13.284326548080591</v>
      </c>
      <c r="AA33">
        <v>13.869911096858937</v>
      </c>
      <c r="AB33">
        <v>13.818390870705359</v>
      </c>
      <c r="AC33">
        <v>15.58525130998879</v>
      </c>
      <c r="AD33">
        <v>16.553648477794887</v>
      </c>
      <c r="AE33">
        <v>17.376852189636306</v>
      </c>
      <c r="AF33">
        <v>18.331651711570743</v>
      </c>
      <c r="AG33">
        <v>19.151317342484369</v>
      </c>
      <c r="AH33">
        <v>20.238837605383349</v>
      </c>
      <c r="AI33">
        <v>20.795520122726256</v>
      </c>
      <c r="AJ33">
        <v>21.069820372465337</v>
      </c>
      <c r="AK33">
        <v>21.455206415309032</v>
      </c>
      <c r="AL33">
        <v>21.804550959238856</v>
      </c>
      <c r="AM33">
        <v>22.513687987015057</v>
      </c>
      <c r="AN33">
        <v>22.705282957333903</v>
      </c>
      <c r="AO33">
        <v>23.226830853933105</v>
      </c>
      <c r="AP33">
        <v>23.559891784845586</v>
      </c>
    </row>
    <row r="34" spans="1:42" x14ac:dyDescent="0.25">
      <c r="A34" t="s">
        <v>31</v>
      </c>
      <c r="B34">
        <v>-3.6348017071497214E-2</v>
      </c>
      <c r="C34">
        <v>-0.18827276835528239</v>
      </c>
      <c r="D34">
        <v>-0.49181950846016526</v>
      </c>
      <c r="E34">
        <v>-0.84671192720342747</v>
      </c>
      <c r="F34">
        <v>-1.1931815303567055</v>
      </c>
      <c r="G34">
        <v>-1.3625534711720262</v>
      </c>
      <c r="H34">
        <v>-1.9955644639132877</v>
      </c>
      <c r="I34">
        <v>-1.7623287379918398</v>
      </c>
      <c r="J34">
        <v>-2.2123802313030172</v>
      </c>
      <c r="K34">
        <v>-2.4246003746322748</v>
      </c>
      <c r="L34">
        <v>-3.0296056320465703</v>
      </c>
      <c r="M34">
        <v>-3.3989479221097598</v>
      </c>
      <c r="N34">
        <v>-3.4369124512184737</v>
      </c>
      <c r="O34">
        <v>-5.1370200634486114</v>
      </c>
      <c r="P34">
        <v>-5.1082096275233413</v>
      </c>
      <c r="Q34">
        <v>-5.0038716767714302</v>
      </c>
      <c r="R34">
        <v>-5.1203001745468031</v>
      </c>
      <c r="S34">
        <v>-5.2427066338422996</v>
      </c>
      <c r="T34">
        <v>-4.8018478079189375</v>
      </c>
      <c r="U34">
        <v>-5.1935000050372411</v>
      </c>
      <c r="V34">
        <v>-5.7210480579936123</v>
      </c>
      <c r="W34">
        <v>-7.4670342187558356</v>
      </c>
      <c r="X34">
        <v>-7.7940452939028235</v>
      </c>
      <c r="Y34">
        <v>-7.7367375434878234</v>
      </c>
      <c r="Z34">
        <v>-7.4681183375424487</v>
      </c>
      <c r="AA34">
        <v>-7.9390418782453365</v>
      </c>
      <c r="AB34">
        <v>-9.1374728891157524</v>
      </c>
      <c r="AC34">
        <v>-10.114679102909069</v>
      </c>
      <c r="AD34">
        <v>-9.8647602677701514</v>
      </c>
      <c r="AE34">
        <v>-10.06360212819235</v>
      </c>
      <c r="AF34">
        <v>-10.940167983285383</v>
      </c>
      <c r="AG34">
        <v>-11.845558569301758</v>
      </c>
      <c r="AH34">
        <v>-11.935714162257845</v>
      </c>
      <c r="AI34">
        <v>-12.9019720651924</v>
      </c>
      <c r="AJ34">
        <v>-13.735012379461066</v>
      </c>
      <c r="AK34">
        <v>-14.130552090503457</v>
      </c>
      <c r="AL34">
        <v>-15.219373752869316</v>
      </c>
      <c r="AM34">
        <v>-15.778690901856269</v>
      </c>
      <c r="AN34">
        <v>-16.392784401715918</v>
      </c>
      <c r="AO34">
        <v>-17.062069780589699</v>
      </c>
      <c r="AP34">
        <v>-17.512789931187349</v>
      </c>
    </row>
    <row r="37" spans="1:42" x14ac:dyDescent="0.25">
      <c r="A37" t="s">
        <v>33</v>
      </c>
      <c r="B37" t="s">
        <v>55</v>
      </c>
      <c r="C37" t="s">
        <v>56</v>
      </c>
      <c r="D37" t="s">
        <v>5</v>
      </c>
      <c r="E37" t="s">
        <v>8</v>
      </c>
      <c r="F37" t="s">
        <v>11</v>
      </c>
      <c r="G37" t="s">
        <v>14</v>
      </c>
      <c r="H37" t="s">
        <v>17</v>
      </c>
      <c r="I37" t="s">
        <v>19</v>
      </c>
      <c r="J37" t="s">
        <v>22</v>
      </c>
      <c r="K37" t="s">
        <v>25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42" x14ac:dyDescent="0.25">
      <c r="A38">
        <v>1775.5</v>
      </c>
      <c r="B38">
        <v>-4.4033103787467767E-3</v>
      </c>
      <c r="C38">
        <v>-22.801899398899209</v>
      </c>
      <c r="D38">
        <v>1.5023659765167943E-2</v>
      </c>
      <c r="E38">
        <v>-2.9526529805862407E-2</v>
      </c>
      <c r="F38">
        <v>-5.0925402427242528E-2</v>
      </c>
      <c r="G38">
        <v>-4.1782836840067242E-2</v>
      </c>
      <c r="H38">
        <v>-3.9867352107056088E-2</v>
      </c>
      <c r="I38">
        <v>-2.5389307716645E-2</v>
      </c>
      <c r="J38">
        <v>-0.10930289460997163</v>
      </c>
      <c r="K38">
        <v>-0.16106087782454101</v>
      </c>
      <c r="L38">
        <v>-9.7220681441390136E-2</v>
      </c>
      <c r="M38">
        <v>-0.1045617155720262</v>
      </c>
      <c r="N38">
        <v>-4.0191773756452158E-2</v>
      </c>
      <c r="O38">
        <v>8.0127384016651274E-2</v>
      </c>
      <c r="P38">
        <v>-3.6348017071497214E-2</v>
      </c>
    </row>
    <row r="39" spans="1:42" x14ac:dyDescent="0.25">
      <c r="A39">
        <v>1795.5</v>
      </c>
      <c r="B39">
        <v>0.21370183897760692</v>
      </c>
      <c r="C39">
        <v>-22.994375586507729</v>
      </c>
      <c r="D39">
        <v>-7.9972097797665925E-2</v>
      </c>
      <c r="E39">
        <v>0.11714111600440844</v>
      </c>
      <c r="F39">
        <v>-0.33180335106647629</v>
      </c>
      <c r="G39">
        <v>-0.25548501338967983</v>
      </c>
      <c r="H39">
        <v>-0.29300334884914991</v>
      </c>
      <c r="I39">
        <v>-0.18604565453933591</v>
      </c>
      <c r="J39">
        <v>-0.67551896292545266</v>
      </c>
      <c r="K39">
        <v>-1.0925321942424964</v>
      </c>
      <c r="L39">
        <v>-0.72651468475414394</v>
      </c>
      <c r="M39">
        <v>-0.72118441046658488</v>
      </c>
      <c r="N39">
        <v>-0.21993140401110653</v>
      </c>
      <c r="O39">
        <v>0.38513010725373736</v>
      </c>
      <c r="P39">
        <v>-0.18827276835528239</v>
      </c>
    </row>
    <row r="40" spans="1:42" x14ac:dyDescent="0.25">
      <c r="A40">
        <v>1815.5</v>
      </c>
      <c r="B40">
        <v>-0.34919582326976178</v>
      </c>
      <c r="C40">
        <v>-23.751869420348921</v>
      </c>
      <c r="D40">
        <v>-0.32347762685850223</v>
      </c>
      <c r="E40">
        <v>-0.78891083436748755</v>
      </c>
      <c r="F40">
        <v>-0.59039681663785326</v>
      </c>
      <c r="G40">
        <v>-0.41803809552198978</v>
      </c>
      <c r="H40">
        <v>-0.48529376229665822</v>
      </c>
      <c r="I40">
        <v>-0.29138049534241328</v>
      </c>
      <c r="J40">
        <v>-1.3587711467519508</v>
      </c>
      <c r="K40">
        <v>-2.251246824669709</v>
      </c>
      <c r="L40">
        <v>-1.5759548482187637</v>
      </c>
      <c r="M40">
        <v>-1.400529204003877</v>
      </c>
      <c r="N40">
        <v>-0.29317060616867757</v>
      </c>
      <c r="O40">
        <v>0.55672502254690492</v>
      </c>
      <c r="P40">
        <v>-0.49181950846016526</v>
      </c>
    </row>
    <row r="41" spans="1:42" x14ac:dyDescent="0.25">
      <c r="A41">
        <v>1835.5</v>
      </c>
      <c r="B41">
        <v>-1.4481235943549795</v>
      </c>
      <c r="C41">
        <v>-22.142697667156103</v>
      </c>
      <c r="D41">
        <v>-0.4163419268566686</v>
      </c>
      <c r="E41">
        <v>-2.4652184474325733</v>
      </c>
      <c r="F41">
        <v>-0.62404893899714087</v>
      </c>
      <c r="G41">
        <v>-0.46879745530421107</v>
      </c>
      <c r="H41">
        <v>-0.55340184785582214</v>
      </c>
      <c r="I41">
        <v>-0.34188521138230349</v>
      </c>
      <c r="J41">
        <v>-1.770363831120918</v>
      </c>
      <c r="K41">
        <v>-3.0646020382198702</v>
      </c>
      <c r="L41">
        <v>-2.0890380714279373</v>
      </c>
      <c r="M41">
        <v>-1.7484840134545139</v>
      </c>
      <c r="N41">
        <v>-0.33983750329191875</v>
      </c>
      <c r="O41">
        <v>0.56402506524042861</v>
      </c>
      <c r="P41">
        <v>-0.84671192720342747</v>
      </c>
    </row>
    <row r="42" spans="1:42" x14ac:dyDescent="0.25">
      <c r="A42">
        <v>1855.5</v>
      </c>
      <c r="B42">
        <v>-1.4326755371140607</v>
      </c>
      <c r="C42">
        <v>-25.435964123634637</v>
      </c>
      <c r="D42">
        <v>-0.36276199201674375</v>
      </c>
      <c r="E42">
        <v>-4.2343484463342769</v>
      </c>
      <c r="F42">
        <v>-0.61052931756739892</v>
      </c>
      <c r="G42">
        <v>-0.50762225563081975</v>
      </c>
      <c r="H42">
        <v>-0.63535126746083959</v>
      </c>
      <c r="I42">
        <v>-0.37245869445654145</v>
      </c>
      <c r="J42">
        <v>-2.0600576218254361</v>
      </c>
      <c r="K42">
        <v>-3.6498590915857947</v>
      </c>
      <c r="L42">
        <v>-2.1966289152047662</v>
      </c>
      <c r="M42">
        <v>-1.8990299104260611</v>
      </c>
      <c r="N42">
        <v>-0.37878711307195762</v>
      </c>
      <c r="O42">
        <v>0.6167638743934456</v>
      </c>
      <c r="P42">
        <v>-1.1931815303567055</v>
      </c>
    </row>
    <row r="43" spans="1:42" x14ac:dyDescent="0.25">
      <c r="A43">
        <v>1875.5</v>
      </c>
      <c r="B43">
        <v>-2.3104742159426452</v>
      </c>
      <c r="C43">
        <v>-6.5753944608807018</v>
      </c>
      <c r="D43">
        <v>-0.39474308769279054</v>
      </c>
      <c r="E43">
        <v>-4.3860659142787322</v>
      </c>
      <c r="F43">
        <v>-0.83620667401678339</v>
      </c>
      <c r="G43">
        <v>-0.67080975531955622</v>
      </c>
      <c r="H43">
        <v>-0.88412512002161259</v>
      </c>
      <c r="I43">
        <v>-0.47502230201043949</v>
      </c>
      <c r="J43">
        <v>-2.704342880993496</v>
      </c>
      <c r="K43">
        <v>-4.7677508677147911</v>
      </c>
      <c r="L43">
        <v>-2.7604711873848156</v>
      </c>
      <c r="M43">
        <v>-2.5068052868685791</v>
      </c>
      <c r="N43">
        <v>-0.5072492377177189</v>
      </c>
      <c r="O43">
        <v>0.83041382035625</v>
      </c>
      <c r="P43">
        <v>-1.3625534711720262</v>
      </c>
    </row>
    <row r="44" spans="1:42" x14ac:dyDescent="0.25">
      <c r="A44">
        <v>1895.5</v>
      </c>
      <c r="B44">
        <v>-3.0047763370231775</v>
      </c>
      <c r="C44">
        <v>10.283444741055499</v>
      </c>
      <c r="D44">
        <v>-0.45902200849066754</v>
      </c>
      <c r="E44">
        <v>-6.2615711334501221</v>
      </c>
      <c r="F44">
        <v>-1.3588324669853995</v>
      </c>
      <c r="G44">
        <v>-1.0822451864475779</v>
      </c>
      <c r="H44">
        <v>-1.3968513204455502</v>
      </c>
      <c r="I44">
        <v>-0.59584822130364423</v>
      </c>
      <c r="J44">
        <v>-3.955491202086435</v>
      </c>
      <c r="K44">
        <v>-6.9036581881959842</v>
      </c>
      <c r="L44">
        <v>-4.114458549447769</v>
      </c>
      <c r="M44">
        <v>-3.737608753055909</v>
      </c>
      <c r="N44">
        <v>-0.78698802394047418</v>
      </c>
      <c r="O44">
        <v>1.2832560238701769</v>
      </c>
      <c r="P44">
        <v>-1.9955644639132877</v>
      </c>
    </row>
    <row r="45" spans="1:42" x14ac:dyDescent="0.25">
      <c r="A45">
        <v>1915.5</v>
      </c>
      <c r="B45">
        <v>-5.6607406756093921</v>
      </c>
      <c r="C45">
        <v>10.943581707174092</v>
      </c>
      <c r="D45">
        <v>-0.6222026003757839</v>
      </c>
      <c r="E45">
        <v>-2.9545413928653796</v>
      </c>
      <c r="F45">
        <v>-1.8718270610408863</v>
      </c>
      <c r="G45">
        <v>-1.4704508241291392</v>
      </c>
      <c r="H45">
        <v>-1.9272557572123068</v>
      </c>
      <c r="I45">
        <v>-0.94701092714132817</v>
      </c>
      <c r="J45">
        <v>-5.4682583365916946</v>
      </c>
      <c r="K45">
        <v>-9.5593040052878955</v>
      </c>
      <c r="L45">
        <v>-5.7676617851556653</v>
      </c>
      <c r="M45">
        <v>-5.2350331053324108</v>
      </c>
      <c r="N45">
        <v>-1.1143036592038349</v>
      </c>
      <c r="O45">
        <v>1.5311060789996362</v>
      </c>
      <c r="P45">
        <v>-1.7623287379918398</v>
      </c>
    </row>
    <row r="46" spans="1:42" x14ac:dyDescent="0.25">
      <c r="A46">
        <v>1935.5</v>
      </c>
      <c r="B46">
        <v>-7.5055788904882341</v>
      </c>
      <c r="C46">
        <v>73.199014920599851</v>
      </c>
      <c r="D46">
        <v>-0.79784969085924839</v>
      </c>
      <c r="E46">
        <v>-2.9327501415743948</v>
      </c>
      <c r="F46">
        <v>-2.5371577026268528</v>
      </c>
      <c r="G46">
        <v>-2.1623318487434666</v>
      </c>
      <c r="H46">
        <v>-2.621455043667698</v>
      </c>
      <c r="I46">
        <v>-1.3194975124443575</v>
      </c>
      <c r="J46">
        <v>-7.3054543516464996</v>
      </c>
      <c r="K46">
        <v>-12.940051421968112</v>
      </c>
      <c r="L46">
        <v>-7.72905604416811</v>
      </c>
      <c r="M46">
        <v>-7.2497290934190524</v>
      </c>
      <c r="N46">
        <v>-1.4597380991393303</v>
      </c>
      <c r="O46">
        <v>2.0205856581641743</v>
      </c>
      <c r="P46">
        <v>-2.2123802313030172</v>
      </c>
    </row>
    <row r="47" spans="1:42" x14ac:dyDescent="0.25">
      <c r="A47">
        <v>1955.5</v>
      </c>
      <c r="B47">
        <v>-9.5463763544719438</v>
      </c>
      <c r="C47">
        <v>50.076433587702844</v>
      </c>
      <c r="D47">
        <v>-1.3282503934454335</v>
      </c>
      <c r="E47">
        <v>-2.419941912952726</v>
      </c>
      <c r="F47">
        <v>-2.8399960657417407</v>
      </c>
      <c r="G47">
        <v>-2.5691337426335492</v>
      </c>
      <c r="H47">
        <v>-3.0746372650962437</v>
      </c>
      <c r="I47">
        <v>-1.4894262362392021</v>
      </c>
      <c r="J47">
        <v>-8.8963944316098242</v>
      </c>
      <c r="K47">
        <v>-15.939652766482686</v>
      </c>
      <c r="L47">
        <v>-9.4815224589572367</v>
      </c>
      <c r="M47">
        <v>-8.8820024497329015</v>
      </c>
      <c r="N47">
        <v>-1.670283290152393</v>
      </c>
      <c r="O47">
        <v>2.575562440666177</v>
      </c>
      <c r="P47">
        <v>-2.4246003746322748</v>
      </c>
    </row>
    <row r="48" spans="1:42" x14ac:dyDescent="0.25">
      <c r="A48">
        <v>1975.5</v>
      </c>
      <c r="B48">
        <v>-12.020341637364714</v>
      </c>
      <c r="C48">
        <v>21.303558664396597</v>
      </c>
      <c r="D48">
        <v>-0.58438863778889627</v>
      </c>
      <c r="E48">
        <v>-2.2255246138002032</v>
      </c>
      <c r="F48">
        <v>-3.9214455763773404</v>
      </c>
      <c r="G48">
        <v>-3.47467904058285</v>
      </c>
      <c r="H48">
        <v>-4.2339544157197162</v>
      </c>
      <c r="I48">
        <v>-2.0853025879859528</v>
      </c>
      <c r="J48">
        <v>-11.304166716101086</v>
      </c>
      <c r="K48">
        <v>-20.621738535472694</v>
      </c>
      <c r="L48">
        <v>-11.890607185303262</v>
      </c>
      <c r="M48">
        <v>-11.585698231519151</v>
      </c>
      <c r="N48">
        <v>-2.2932208950026132</v>
      </c>
      <c r="O48">
        <v>4.9926655813483709</v>
      </c>
      <c r="P48">
        <v>-3.0296056320465703</v>
      </c>
    </row>
    <row r="49" spans="1:16" x14ac:dyDescent="0.25">
      <c r="A49">
        <v>1985.5</v>
      </c>
      <c r="B49">
        <v>-12.8924648404801</v>
      </c>
      <c r="C49">
        <v>-15.078401746374356</v>
      </c>
      <c r="D49">
        <v>-0.25891693963337475</v>
      </c>
      <c r="E49">
        <v>-0.90008957504698839</v>
      </c>
      <c r="F49">
        <v>-4.9433111068629492</v>
      </c>
      <c r="G49">
        <v>-4.4942133829695337</v>
      </c>
      <c r="H49">
        <v>-5.1130245387424562</v>
      </c>
      <c r="I49">
        <v>-2.4446473140610334</v>
      </c>
      <c r="J49">
        <v>-13.183792457624783</v>
      </c>
      <c r="K49">
        <v>-24.125228756241455</v>
      </c>
      <c r="L49">
        <v>-13.902042130107692</v>
      </c>
      <c r="M49">
        <v>-13.958689477659863</v>
      </c>
      <c r="N49">
        <v>-2.9625126058440907</v>
      </c>
      <c r="O49">
        <v>6.3277550434781125</v>
      </c>
      <c r="P49">
        <v>-3.3989479221097598</v>
      </c>
    </row>
    <row r="50" spans="1:16" x14ac:dyDescent="0.25">
      <c r="A50">
        <v>1989.5</v>
      </c>
      <c r="B50">
        <v>-14.237263526176063</v>
      </c>
      <c r="C50">
        <v>-14.654210269946303</v>
      </c>
      <c r="D50">
        <v>-0.47716182360997084</v>
      </c>
      <c r="E50">
        <v>0.58559038357059134</v>
      </c>
      <c r="F50">
        <v>-5.4259221756646738</v>
      </c>
      <c r="G50">
        <v>-4.9770965914967098</v>
      </c>
      <c r="H50">
        <v>-5.6147079445833539</v>
      </c>
      <c r="I50">
        <v>-2.7136686154735181</v>
      </c>
      <c r="J50">
        <v>-14.120243286590284</v>
      </c>
      <c r="K50">
        <v>-25.780881603794896</v>
      </c>
      <c r="L50">
        <v>-14.900273063843603</v>
      </c>
      <c r="M50">
        <v>-15.119316755662577</v>
      </c>
      <c r="N50">
        <v>-3.1438877607522779</v>
      </c>
      <c r="O50">
        <v>6.8676605658850249</v>
      </c>
      <c r="P50">
        <v>-3.4369124512184737</v>
      </c>
    </row>
    <row r="51" spans="1:16" x14ac:dyDescent="0.25">
      <c r="A51">
        <v>1993.5</v>
      </c>
      <c r="B51">
        <v>-15.995201638145238</v>
      </c>
      <c r="C51">
        <v>-29.395944838720947</v>
      </c>
      <c r="D51">
        <v>-0.54067713074955814</v>
      </c>
      <c r="E51">
        <v>-7.1468531643872266</v>
      </c>
      <c r="F51">
        <v>-5.858947177858342</v>
      </c>
      <c r="G51">
        <v>-5.6137222897210801</v>
      </c>
      <c r="H51">
        <v>-6.0983214714414293</v>
      </c>
      <c r="I51">
        <v>-3.0403118835673566</v>
      </c>
      <c r="J51">
        <v>-14.97002967177014</v>
      </c>
      <c r="K51">
        <v>-27.412456405534666</v>
      </c>
      <c r="L51">
        <v>-15.874935767745782</v>
      </c>
      <c r="M51">
        <v>-16.304228166718215</v>
      </c>
      <c r="N51">
        <v>-3.3671198381419227</v>
      </c>
      <c r="O51">
        <v>7.2747500874376394</v>
      </c>
      <c r="P51">
        <v>-5.1370200634486114</v>
      </c>
    </row>
    <row r="52" spans="1:16" x14ac:dyDescent="0.25">
      <c r="A52">
        <v>1997.5</v>
      </c>
      <c r="B52">
        <v>-19.612276975378748</v>
      </c>
      <c r="C52">
        <v>77.251488438339067</v>
      </c>
      <c r="D52">
        <v>-0.67637431989421726</v>
      </c>
      <c r="E52">
        <v>-5.3682642562446201</v>
      </c>
      <c r="F52">
        <v>-6.2640013873368883</v>
      </c>
      <c r="G52">
        <v>-6.0192450726716311</v>
      </c>
      <c r="H52">
        <v>-6.5593824207574007</v>
      </c>
      <c r="I52">
        <v>-3.2905895824185856</v>
      </c>
      <c r="J52">
        <v>-15.914185192125982</v>
      </c>
      <c r="K52">
        <v>-29.04751351191905</v>
      </c>
      <c r="L52">
        <v>-16.983288164485518</v>
      </c>
      <c r="M52">
        <v>-17.539679477999169</v>
      </c>
      <c r="N52">
        <v>-3.6109501784098001</v>
      </c>
      <c r="O52">
        <v>7.683073164271935</v>
      </c>
      <c r="P52">
        <v>-5.1082096275233413</v>
      </c>
    </row>
    <row r="53" spans="1:16" x14ac:dyDescent="0.25">
      <c r="A53">
        <v>2001.5</v>
      </c>
      <c r="B53">
        <v>-20.839554748049355</v>
      </c>
      <c r="C53">
        <v>8.8542191777567147</v>
      </c>
      <c r="D53">
        <v>-0.63174705853973334</v>
      </c>
      <c r="E53">
        <v>-2.8946116533231545</v>
      </c>
      <c r="F53">
        <v>-6.7819980208844548</v>
      </c>
      <c r="G53">
        <v>-6.5104403363250816</v>
      </c>
      <c r="H53">
        <v>-7.1292872466055242</v>
      </c>
      <c r="I53">
        <v>-3.58495851025461</v>
      </c>
      <c r="J53">
        <v>-16.965395159804931</v>
      </c>
      <c r="K53">
        <v>-30.899688366808316</v>
      </c>
      <c r="L53">
        <v>-18.256538206822881</v>
      </c>
      <c r="M53">
        <v>-18.899472674007171</v>
      </c>
      <c r="N53">
        <v>-3.9131204393130363</v>
      </c>
      <c r="O53">
        <v>8.1450680545595873</v>
      </c>
      <c r="P53">
        <v>-5.0038716767714302</v>
      </c>
    </row>
    <row r="54" spans="1:16" x14ac:dyDescent="0.25">
      <c r="A54">
        <v>2005.5</v>
      </c>
      <c r="B54">
        <v>-21.962242022262785</v>
      </c>
      <c r="C54">
        <v>2.1751630001651296</v>
      </c>
      <c r="D54">
        <v>-0.71086036090441151</v>
      </c>
      <c r="E54">
        <v>-1.6930839287260804</v>
      </c>
      <c r="F54">
        <v>-7.3243276789674132</v>
      </c>
      <c r="G54">
        <v>-6.9378484011108243</v>
      </c>
      <c r="H54">
        <v>-7.8172534756533469</v>
      </c>
      <c r="I54">
        <v>-3.8172567026726631</v>
      </c>
      <c r="J54">
        <v>-18.073244747434526</v>
      </c>
      <c r="K54">
        <v>-32.809229768169104</v>
      </c>
      <c r="L54">
        <v>-19.564816136903371</v>
      </c>
      <c r="M54">
        <v>-20.368152856744175</v>
      </c>
      <c r="N54">
        <v>-4.1502980012488058</v>
      </c>
      <c r="O54">
        <v>8.6178630850947222</v>
      </c>
      <c r="P54">
        <v>-5.1203001745468031</v>
      </c>
    </row>
    <row r="55" spans="1:16" x14ac:dyDescent="0.25">
      <c r="A55">
        <v>2009.5</v>
      </c>
      <c r="B55">
        <v>-22.168264711861809</v>
      </c>
      <c r="C55">
        <v>31.670356447208345</v>
      </c>
      <c r="D55">
        <v>-0.83794108516405219</v>
      </c>
      <c r="E55">
        <v>-0.23436445743085124</v>
      </c>
      <c r="F55">
        <v>-7.8797089575742856</v>
      </c>
      <c r="G55">
        <v>-7.4209397908397623</v>
      </c>
      <c r="H55">
        <v>-8.4561513331630014</v>
      </c>
      <c r="I55">
        <v>-4.2386386997872361</v>
      </c>
      <c r="J55">
        <v>-19.186007337525275</v>
      </c>
      <c r="K55">
        <v>-34.822069994626823</v>
      </c>
      <c r="L55">
        <v>-20.953582517005472</v>
      </c>
      <c r="M55">
        <v>-21.921266669959628</v>
      </c>
      <c r="N55">
        <v>-4.4625545340005361</v>
      </c>
      <c r="O55">
        <v>9.0454167019377945</v>
      </c>
      <c r="P55">
        <v>-5.2427066338422996</v>
      </c>
    </row>
    <row r="56" spans="1:16" x14ac:dyDescent="0.25">
      <c r="A56">
        <v>2013.5</v>
      </c>
      <c r="B56">
        <v>-24.15350661810178</v>
      </c>
      <c r="C56">
        <v>33.012000042780272</v>
      </c>
      <c r="D56">
        <v>-1.0095633780322402</v>
      </c>
      <c r="E56">
        <v>4.1368889906316397</v>
      </c>
      <c r="F56">
        <v>-8.4182488675546168</v>
      </c>
      <c r="G56">
        <v>-7.92413930852888</v>
      </c>
      <c r="H56">
        <v>-8.9979635363682409</v>
      </c>
      <c r="I56">
        <v>-4.3940018315211509</v>
      </c>
      <c r="J56">
        <v>-20.365199526920332</v>
      </c>
      <c r="K56">
        <v>-36.910784982825142</v>
      </c>
      <c r="L56">
        <v>-22.34826817307534</v>
      </c>
      <c r="M56">
        <v>-23.532353211268354</v>
      </c>
      <c r="N56">
        <v>-4.7625570773807615</v>
      </c>
      <c r="O56">
        <v>9.5514175414185729</v>
      </c>
      <c r="P56">
        <v>-4.8018478079189375</v>
      </c>
    </row>
    <row r="57" spans="1:16" x14ac:dyDescent="0.25">
      <c r="A57">
        <v>2017.5</v>
      </c>
      <c r="B57">
        <v>-16.827586302305868</v>
      </c>
      <c r="C57">
        <v>72.724832755338923</v>
      </c>
      <c r="D57">
        <v>-1.1969945065223613</v>
      </c>
      <c r="E57">
        <v>4.1899689028322511</v>
      </c>
      <c r="F57">
        <v>-9.039360351089277</v>
      </c>
      <c r="G57">
        <v>-8.4857973864619094</v>
      </c>
      <c r="H57">
        <v>-9.6868990037279108</v>
      </c>
      <c r="I57">
        <v>-4.6445106653436063</v>
      </c>
      <c r="J57">
        <v>-21.601457371290707</v>
      </c>
      <c r="K57">
        <v>-39.153060829139754</v>
      </c>
      <c r="L57">
        <v>-23.880481244402169</v>
      </c>
      <c r="M57">
        <v>-25.256559622107691</v>
      </c>
      <c r="N57">
        <v>-5.1168548631819348</v>
      </c>
      <c r="O57">
        <v>10.301660517945583</v>
      </c>
      <c r="P57">
        <v>-5.1935000050372411</v>
      </c>
    </row>
    <row r="58" spans="1:16" x14ac:dyDescent="0.25">
      <c r="A58">
        <v>2021.5</v>
      </c>
      <c r="B58">
        <v>-9.4694911150800962</v>
      </c>
      <c r="C58">
        <v>58.349474666335581</v>
      </c>
      <c r="D58">
        <v>-1.4436492259073308</v>
      </c>
      <c r="E58">
        <v>3.7869298373519871</v>
      </c>
      <c r="F58">
        <v>-9.7213047873092595</v>
      </c>
      <c r="G58">
        <v>-9.0631622580817659</v>
      </c>
      <c r="H58">
        <v>-10.504585455673952</v>
      </c>
      <c r="I58">
        <v>-4.971510653796229</v>
      </c>
      <c r="J58">
        <v>-22.888294014791931</v>
      </c>
      <c r="K58">
        <v>-41.522263950656381</v>
      </c>
      <c r="L58">
        <v>-25.443289529905552</v>
      </c>
      <c r="M58">
        <v>-27.045644687044341</v>
      </c>
      <c r="N58">
        <v>-5.5342600423523898</v>
      </c>
      <c r="O58">
        <v>10.418252895396749</v>
      </c>
      <c r="P58">
        <v>-5.7210480579936123</v>
      </c>
    </row>
    <row r="59" spans="1:16" x14ac:dyDescent="0.25">
      <c r="A59">
        <v>2025.5</v>
      </c>
      <c r="B59">
        <v>-7.3389310113938366</v>
      </c>
      <c r="C59">
        <v>11.338436532102101</v>
      </c>
      <c r="D59">
        <v>-1.6101224715352596</v>
      </c>
      <c r="E59">
        <v>-3.4893676331252896</v>
      </c>
      <c r="F59">
        <v>-10.448913759380975</v>
      </c>
      <c r="G59">
        <v>-9.5827387974179263</v>
      </c>
      <c r="H59">
        <v>-11.367143373260802</v>
      </c>
      <c r="I59">
        <v>-5.3294410222087807</v>
      </c>
      <c r="J59">
        <v>-24.288358323424212</v>
      </c>
      <c r="K59">
        <v>-44.091438812277524</v>
      </c>
      <c r="L59">
        <v>-27.145100519803776</v>
      </c>
      <c r="M59">
        <v>-29.02502705911094</v>
      </c>
      <c r="N59">
        <v>-5.9013036093417597</v>
      </c>
      <c r="O59">
        <v>10.967595477455145</v>
      </c>
      <c r="P59">
        <v>-7.4670342187558356</v>
      </c>
    </row>
    <row r="60" spans="1:16" x14ac:dyDescent="0.25">
      <c r="A60">
        <v>2029.5</v>
      </c>
      <c r="B60">
        <v>-9.6388151249597911</v>
      </c>
      <c r="C60">
        <v>-8.6685551626900583</v>
      </c>
      <c r="D60">
        <v>-1.8412117307763185</v>
      </c>
      <c r="E60">
        <v>-1.9782343327793122</v>
      </c>
      <c r="F60">
        <v>-11.253348006980451</v>
      </c>
      <c r="G60">
        <v>-10.411450376851286</v>
      </c>
      <c r="H60">
        <v>-12.372068739433804</v>
      </c>
      <c r="I60">
        <v>-5.8158466468152552</v>
      </c>
      <c r="J60">
        <v>-25.810729261645534</v>
      </c>
      <c r="K60">
        <v>-46.804522977481412</v>
      </c>
      <c r="L60">
        <v>-28.853855357593105</v>
      </c>
      <c r="M60">
        <v>-31.184299336416572</v>
      </c>
      <c r="N60">
        <v>-6.4954334606548354</v>
      </c>
      <c r="O60">
        <v>11.718634798524977</v>
      </c>
      <c r="P60">
        <v>-7.7940452939028235</v>
      </c>
    </row>
    <row r="61" spans="1:16" x14ac:dyDescent="0.25">
      <c r="A61">
        <v>2033.5</v>
      </c>
      <c r="B61">
        <v>-31.137453646075546</v>
      </c>
      <c r="C61">
        <v>-19.446030477794764</v>
      </c>
      <c r="D61">
        <v>-2.3373084053919109</v>
      </c>
      <c r="E61">
        <v>1.5752625078322979</v>
      </c>
      <c r="F61">
        <v>-12.193843055376108</v>
      </c>
      <c r="G61">
        <v>-11.156669316608104</v>
      </c>
      <c r="H61">
        <v>-13.420706675428063</v>
      </c>
      <c r="I61">
        <v>-6.1343046168788522</v>
      </c>
      <c r="J61">
        <v>-27.413301345971536</v>
      </c>
      <c r="K61">
        <v>-49.577200785276688</v>
      </c>
      <c r="L61">
        <v>-30.728827733254654</v>
      </c>
      <c r="M61">
        <v>-33.563831475293398</v>
      </c>
      <c r="N61">
        <v>-6.9743491710758398</v>
      </c>
      <c r="O61">
        <v>12.626777071485547</v>
      </c>
      <c r="P61">
        <v>-7.7367375434878234</v>
      </c>
    </row>
    <row r="62" spans="1:16" x14ac:dyDescent="0.25">
      <c r="A62">
        <v>2037.5</v>
      </c>
      <c r="B62">
        <v>-32.166659605735632</v>
      </c>
      <c r="C62">
        <v>103.5560006143002</v>
      </c>
      <c r="D62">
        <v>-2.6316197868966853</v>
      </c>
      <c r="E62">
        <v>6.4032823674147679</v>
      </c>
      <c r="F62">
        <v>-13.082623011759303</v>
      </c>
      <c r="G62">
        <v>-11.931683256622803</v>
      </c>
      <c r="H62">
        <v>-14.491344494177504</v>
      </c>
      <c r="I62">
        <v>-6.6546844093399784</v>
      </c>
      <c r="J62">
        <v>-29.060699917466575</v>
      </c>
      <c r="K62">
        <v>-52.411036180151484</v>
      </c>
      <c r="L62">
        <v>-32.657990272206298</v>
      </c>
      <c r="M62">
        <v>-36.010257588133811</v>
      </c>
      <c r="N62">
        <v>-7.4456835921442446</v>
      </c>
      <c r="O62">
        <v>13.284326548080591</v>
      </c>
      <c r="P62">
        <v>-7.4681183375424487</v>
      </c>
    </row>
    <row r="63" spans="1:16" x14ac:dyDescent="0.25">
      <c r="A63">
        <v>2041.5</v>
      </c>
      <c r="B63">
        <v>-29.162751971028921</v>
      </c>
      <c r="C63">
        <v>100.83214972756555</v>
      </c>
      <c r="D63">
        <v>-3.0203415757913579</v>
      </c>
      <c r="E63">
        <v>7.2592001579795378</v>
      </c>
      <c r="F63">
        <v>-13.93743912593996</v>
      </c>
      <c r="G63">
        <v>-12.843409587241279</v>
      </c>
      <c r="H63">
        <v>-15.733013372042359</v>
      </c>
      <c r="I63">
        <v>-6.9971503157941886</v>
      </c>
      <c r="J63">
        <v>-30.758750703556753</v>
      </c>
      <c r="K63">
        <v>-55.329034519916412</v>
      </c>
      <c r="L63">
        <v>-34.452670079360594</v>
      </c>
      <c r="M63">
        <v>-38.408382078461727</v>
      </c>
      <c r="N63">
        <v>-7.9834621348705808</v>
      </c>
      <c r="O63">
        <v>13.869911096858937</v>
      </c>
      <c r="P63">
        <v>-7.9390418782453365</v>
      </c>
    </row>
    <row r="64" spans="1:16" x14ac:dyDescent="0.25">
      <c r="A64">
        <v>2045.5</v>
      </c>
      <c r="B64">
        <v>-18.819886460083932</v>
      </c>
      <c r="C64">
        <v>124.52562087619167</v>
      </c>
      <c r="D64">
        <v>-3.5240922896547833</v>
      </c>
      <c r="E64">
        <v>4.2696013102865757</v>
      </c>
      <c r="F64">
        <v>-14.884030391830038</v>
      </c>
      <c r="G64">
        <v>-13.798487745196727</v>
      </c>
      <c r="H64">
        <v>-17.054914089686406</v>
      </c>
      <c r="I64">
        <v>-7.3143820724453938</v>
      </c>
      <c r="J64">
        <v>-32.498553753165766</v>
      </c>
      <c r="K64">
        <v>-58.283630607938392</v>
      </c>
      <c r="L64">
        <v>-36.143602392307749</v>
      </c>
      <c r="M64">
        <v>-40.812021987194235</v>
      </c>
      <c r="N64">
        <v>-8.5790494435674756</v>
      </c>
      <c r="O64">
        <v>13.818390870705359</v>
      </c>
      <c r="P64">
        <v>-9.1374728891157524</v>
      </c>
    </row>
    <row r="65" spans="1:16" x14ac:dyDescent="0.25">
      <c r="A65">
        <v>2049.5</v>
      </c>
      <c r="B65">
        <v>-17.777926982254783</v>
      </c>
      <c r="C65">
        <v>5.4798838941379211</v>
      </c>
      <c r="D65">
        <v>-4.0477751796742103</v>
      </c>
      <c r="E65">
        <v>2.5814317959856403</v>
      </c>
      <c r="F65">
        <v>-15.96259853973017</v>
      </c>
      <c r="G65">
        <v>-14.737235877385293</v>
      </c>
      <c r="H65">
        <v>-18.317011855407319</v>
      </c>
      <c r="I65">
        <v>-7.6275567440833596</v>
      </c>
      <c r="J65">
        <v>-34.31399295272621</v>
      </c>
      <c r="K65">
        <v>-61.203862779025577</v>
      </c>
      <c r="L65">
        <v>-37.688597411868045</v>
      </c>
      <c r="M65">
        <v>-43.268128145802997</v>
      </c>
      <c r="N65">
        <v>-9.1930299263540487</v>
      </c>
      <c r="O65">
        <v>15.58525130998879</v>
      </c>
      <c r="P65">
        <v>-10.114679102909069</v>
      </c>
    </row>
    <row r="66" spans="1:16" x14ac:dyDescent="0.25">
      <c r="A66">
        <v>2053.5</v>
      </c>
      <c r="B66">
        <v>-34.988206449859923</v>
      </c>
      <c r="C66">
        <v>28.758868433611848</v>
      </c>
      <c r="D66">
        <v>-4.7831038096615988</v>
      </c>
      <c r="E66">
        <v>7.9168181412725795</v>
      </c>
      <c r="F66">
        <v>-17.082778117585512</v>
      </c>
      <c r="G66">
        <v>-15.521607056916903</v>
      </c>
      <c r="H66">
        <v>-19.680287221279645</v>
      </c>
      <c r="I66">
        <v>-8.1140128173060617</v>
      </c>
      <c r="J66">
        <v>-36.223533304562267</v>
      </c>
      <c r="K66">
        <v>-64.172729950273123</v>
      </c>
      <c r="L66">
        <v>-39.182412462645964</v>
      </c>
      <c r="M66">
        <v>-45.864222051774469</v>
      </c>
      <c r="N66">
        <v>-9.7566942589322672</v>
      </c>
      <c r="O66">
        <v>16.553648477794887</v>
      </c>
      <c r="P66">
        <v>-9.8647602677701514</v>
      </c>
    </row>
    <row r="67" spans="1:16" x14ac:dyDescent="0.25">
      <c r="A67">
        <v>2057.5</v>
      </c>
      <c r="B67">
        <v>-32.241671235251033</v>
      </c>
      <c r="C67">
        <v>62.547574793281932</v>
      </c>
      <c r="D67">
        <v>-5.407351140432743</v>
      </c>
      <c r="E67">
        <v>11.172066403904502</v>
      </c>
      <c r="F67">
        <v>-18.279651590108223</v>
      </c>
      <c r="G67">
        <v>-16.53335234852743</v>
      </c>
      <c r="H67">
        <v>-21.077741072021841</v>
      </c>
      <c r="I67">
        <v>-8.7581533438585826</v>
      </c>
      <c r="J67">
        <v>-38.207579292062917</v>
      </c>
      <c r="K67">
        <v>-67.184291927177838</v>
      </c>
      <c r="L67">
        <v>-40.5929495879085</v>
      </c>
      <c r="M67">
        <v>-48.506163793972306</v>
      </c>
      <c r="N67">
        <v>-10.406470186550887</v>
      </c>
      <c r="O67">
        <v>17.376852189636306</v>
      </c>
      <c r="P67">
        <v>-10.06360212819235</v>
      </c>
    </row>
    <row r="68" spans="1:16" x14ac:dyDescent="0.25">
      <c r="A68">
        <v>2061.5</v>
      </c>
      <c r="B68">
        <v>-25.253554915256036</v>
      </c>
      <c r="C68">
        <v>47.539385825970633</v>
      </c>
      <c r="D68">
        <v>-5.9066254394266551</v>
      </c>
      <c r="E68">
        <v>10.731345313039375</v>
      </c>
      <c r="F68">
        <v>-19.493255342932773</v>
      </c>
      <c r="G68">
        <v>-17.752309098380689</v>
      </c>
      <c r="H68">
        <v>-22.583508402123755</v>
      </c>
      <c r="I68">
        <v>-9.361111271875167</v>
      </c>
      <c r="J68">
        <v>-40.196277426250006</v>
      </c>
      <c r="K68">
        <v>-70.231185004546688</v>
      </c>
      <c r="L68">
        <v>-42.012803275520433</v>
      </c>
      <c r="M68">
        <v>-51.103957162196501</v>
      </c>
      <c r="N68">
        <v>-11.021523133399514</v>
      </c>
      <c r="O68">
        <v>18.331651711570743</v>
      </c>
      <c r="P68">
        <v>-10.940167983285383</v>
      </c>
    </row>
    <row r="69" spans="1:16" x14ac:dyDescent="0.25">
      <c r="A69">
        <v>2065.5</v>
      </c>
      <c r="B69">
        <v>-38.669080004825808</v>
      </c>
      <c r="C69">
        <v>100.18865145931278</v>
      </c>
      <c r="D69">
        <v>-6.287333114372391</v>
      </c>
      <c r="E69">
        <v>10.816728023086462</v>
      </c>
      <c r="F69">
        <v>-21.282508737720896</v>
      </c>
      <c r="G69">
        <v>-19.30190463032746</v>
      </c>
      <c r="H69">
        <v>-24.29983128643433</v>
      </c>
      <c r="I69">
        <v>-10.003369208868905</v>
      </c>
      <c r="J69">
        <v>-42.161923159233474</v>
      </c>
      <c r="K69">
        <v>-73.345886285534135</v>
      </c>
      <c r="L69">
        <v>-43.438798591090823</v>
      </c>
      <c r="M69">
        <v>-53.705433677290934</v>
      </c>
      <c r="N69">
        <v>-11.623951427076161</v>
      </c>
      <c r="O69">
        <v>19.151317342484369</v>
      </c>
      <c r="P69">
        <v>-11.845558569301758</v>
      </c>
    </row>
    <row r="70" spans="1:16" x14ac:dyDescent="0.25">
      <c r="A70">
        <v>2069.5</v>
      </c>
      <c r="B70">
        <v>-34.714468781652492</v>
      </c>
      <c r="C70">
        <v>72.477707691253073</v>
      </c>
      <c r="D70">
        <v>-7.2943025380615145</v>
      </c>
      <c r="E70">
        <v>15.560789083115591</v>
      </c>
      <c r="F70">
        <v>-22.856423023554651</v>
      </c>
      <c r="G70">
        <v>-20.445377571851797</v>
      </c>
      <c r="H70">
        <v>-26.066503610944764</v>
      </c>
      <c r="I70">
        <v>-10.611908369417838</v>
      </c>
      <c r="J70">
        <v>-44.118194860233928</v>
      </c>
      <c r="K70">
        <v>-76.362107688265425</v>
      </c>
      <c r="L70">
        <v>-44.853427639343415</v>
      </c>
      <c r="M70">
        <v>-56.294014955382131</v>
      </c>
      <c r="N70">
        <v>-12.435452596120593</v>
      </c>
      <c r="O70">
        <v>20.238837605383349</v>
      </c>
      <c r="P70">
        <v>-11.935714162257845</v>
      </c>
    </row>
    <row r="71" spans="1:16" x14ac:dyDescent="0.25">
      <c r="A71">
        <v>2073.5</v>
      </c>
      <c r="B71">
        <v>-39.026300024326822</v>
      </c>
      <c r="C71">
        <v>14.435556498376686</v>
      </c>
      <c r="D71">
        <v>-8.6588173876738814</v>
      </c>
      <c r="E71">
        <v>15.031390270615834</v>
      </c>
      <c r="F71">
        <v>-24.370059613292476</v>
      </c>
      <c r="G71">
        <v>-21.550736197324554</v>
      </c>
      <c r="H71">
        <v>-27.794762577924416</v>
      </c>
      <c r="I71">
        <v>-11.103950214175198</v>
      </c>
      <c r="J71">
        <v>-46.112157035983103</v>
      </c>
      <c r="K71">
        <v>-79.240229667512253</v>
      </c>
      <c r="L71">
        <v>-46.278486694107002</v>
      </c>
      <c r="M71">
        <v>-58.868657338822743</v>
      </c>
      <c r="N71">
        <v>-13.021020235961338</v>
      </c>
      <c r="O71">
        <v>20.795520122726256</v>
      </c>
      <c r="P71">
        <v>-12.9019720651924</v>
      </c>
    </row>
    <row r="72" spans="1:16" x14ac:dyDescent="0.25">
      <c r="A72">
        <v>2077.5</v>
      </c>
      <c r="B72">
        <v>-39.963071875859924</v>
      </c>
      <c r="C72">
        <v>61.144118438936367</v>
      </c>
      <c r="D72">
        <v>-10.28311590333484</v>
      </c>
      <c r="E72">
        <v>15.416317561452235</v>
      </c>
      <c r="F72">
        <v>-25.554827445117677</v>
      </c>
      <c r="G72">
        <v>-22.638702943965566</v>
      </c>
      <c r="H72">
        <v>-29.667147973385894</v>
      </c>
      <c r="I72">
        <v>-11.883942826621983</v>
      </c>
      <c r="J72">
        <v>-48.095087410198609</v>
      </c>
      <c r="K72">
        <v>-81.932129431183995</v>
      </c>
      <c r="L72">
        <v>-47.712452745942187</v>
      </c>
      <c r="M72">
        <v>-61.377569045470771</v>
      </c>
      <c r="N72">
        <v>-13.586738629613219</v>
      </c>
      <c r="O72">
        <v>21.069820372465337</v>
      </c>
      <c r="P72">
        <v>-13.735012379461066</v>
      </c>
    </row>
    <row r="73" spans="1:16" x14ac:dyDescent="0.25">
      <c r="A73">
        <v>2081.5</v>
      </c>
      <c r="B73">
        <v>-40.161298993716002</v>
      </c>
      <c r="C73">
        <v>81.55595111778446</v>
      </c>
      <c r="D73">
        <v>-11.60893769885684</v>
      </c>
      <c r="E73">
        <v>18.812788456685279</v>
      </c>
      <c r="F73">
        <v>-26.660049227209086</v>
      </c>
      <c r="G73">
        <v>-24.33271029634821</v>
      </c>
      <c r="H73">
        <v>-31.488965509861565</v>
      </c>
      <c r="I73">
        <v>-12.673916027304802</v>
      </c>
      <c r="J73">
        <v>-50.033434617567913</v>
      </c>
      <c r="K73">
        <v>-84.432141765058702</v>
      </c>
      <c r="L73">
        <v>-49.197641424905875</v>
      </c>
      <c r="M73">
        <v>-63.763406021155149</v>
      </c>
      <c r="N73">
        <v>-14.374952198583291</v>
      </c>
      <c r="O73">
        <v>21.455206415309032</v>
      </c>
      <c r="P73">
        <v>-14.130552090503457</v>
      </c>
    </row>
    <row r="74" spans="1:16" x14ac:dyDescent="0.25">
      <c r="A74">
        <v>2085.5</v>
      </c>
      <c r="B74">
        <v>-44.863551144121587</v>
      </c>
      <c r="C74">
        <v>87.037978309356859</v>
      </c>
      <c r="D74">
        <v>-12.421289635032252</v>
      </c>
      <c r="E74">
        <v>18.245396831956064</v>
      </c>
      <c r="F74">
        <v>-27.803731380165111</v>
      </c>
      <c r="G74">
        <v>-26.099644799603244</v>
      </c>
      <c r="H74">
        <v>-33.479839355427458</v>
      </c>
      <c r="I74">
        <v>-13.423208997224821</v>
      </c>
      <c r="J74">
        <v>-51.896154786606068</v>
      </c>
      <c r="K74">
        <v>-86.669236243615686</v>
      </c>
      <c r="L74">
        <v>-50.685546905524653</v>
      </c>
      <c r="M74">
        <v>-66.03092866323361</v>
      </c>
      <c r="N74">
        <v>-15.148653226869181</v>
      </c>
      <c r="O74">
        <v>21.804550959238856</v>
      </c>
      <c r="P74">
        <v>-15.219373752869316</v>
      </c>
    </row>
    <row r="75" spans="1:16" x14ac:dyDescent="0.25">
      <c r="A75">
        <v>2089.5</v>
      </c>
      <c r="B75">
        <v>-45.771068836026387</v>
      </c>
      <c r="C75">
        <v>42.481068686738517</v>
      </c>
      <c r="D75">
        <v>-13.645521074593892</v>
      </c>
      <c r="E75">
        <v>20.253977122816817</v>
      </c>
      <c r="F75">
        <v>-28.82672901625476</v>
      </c>
      <c r="G75">
        <v>-27.23733996747934</v>
      </c>
      <c r="H75">
        <v>-35.399593606177021</v>
      </c>
      <c r="I75">
        <v>-14.404319905391699</v>
      </c>
      <c r="J75">
        <v>-53.658263859642183</v>
      </c>
      <c r="K75">
        <v>-88.567757405159952</v>
      </c>
      <c r="L75">
        <v>-52.211993717775499</v>
      </c>
      <c r="M75">
        <v>-68.123707190802804</v>
      </c>
      <c r="N75">
        <v>-15.842434993687249</v>
      </c>
      <c r="O75">
        <v>22.513687987015057</v>
      </c>
      <c r="P75">
        <v>-15.778690901856269</v>
      </c>
    </row>
    <row r="76" spans="1:16" x14ac:dyDescent="0.25">
      <c r="A76">
        <v>2093.5</v>
      </c>
      <c r="B76">
        <v>-53.075399045169874</v>
      </c>
      <c r="C76">
        <v>9.6537161565308818</v>
      </c>
      <c r="D76">
        <v>-14.837276219024059</v>
      </c>
      <c r="E76">
        <v>21.859219923205316</v>
      </c>
      <c r="F76">
        <v>-29.718538604692323</v>
      </c>
      <c r="G76">
        <v>-28.287249030763906</v>
      </c>
      <c r="H76">
        <v>-37.35245666270432</v>
      </c>
      <c r="I76">
        <v>-15.588444685894231</v>
      </c>
      <c r="J76">
        <v>-55.365895045493609</v>
      </c>
      <c r="K76">
        <v>-90.259546553368239</v>
      </c>
      <c r="L76">
        <v>-53.726250180515855</v>
      </c>
      <c r="M76">
        <v>-70.120122709026248</v>
      </c>
      <c r="N76">
        <v>-16.460224663920268</v>
      </c>
      <c r="O76">
        <v>22.705282957333903</v>
      </c>
      <c r="P76">
        <v>-16.392784401715918</v>
      </c>
    </row>
    <row r="77" spans="1:16" x14ac:dyDescent="0.25">
      <c r="A77">
        <v>2097.5</v>
      </c>
      <c r="B77">
        <v>-54.794384756522014</v>
      </c>
      <c r="C77">
        <v>12.430464070979143</v>
      </c>
      <c r="D77">
        <v>-15.930205550137611</v>
      </c>
      <c r="E77">
        <v>23.185934138740663</v>
      </c>
      <c r="F77">
        <v>-30.623788461249944</v>
      </c>
      <c r="G77">
        <v>-29.29104582979501</v>
      </c>
      <c r="H77">
        <v>-39.297685603406194</v>
      </c>
      <c r="I77">
        <v>-16.699554073645849</v>
      </c>
      <c r="J77">
        <v>-56.98738608273549</v>
      </c>
      <c r="K77">
        <v>-91.676482633729748</v>
      </c>
      <c r="L77">
        <v>-55.415368535250458</v>
      </c>
      <c r="M77">
        <v>-72.14203857563578</v>
      </c>
      <c r="N77">
        <v>-17.199353265066595</v>
      </c>
      <c r="O77">
        <v>23.226830853933105</v>
      </c>
      <c r="P77">
        <v>-17.062069780589699</v>
      </c>
    </row>
    <row r="78" spans="1:16" x14ac:dyDescent="0.25">
      <c r="A78">
        <v>2099.5</v>
      </c>
      <c r="B78">
        <v>-55.916451213280567</v>
      </c>
      <c r="C78">
        <v>50.084628918665821</v>
      </c>
      <c r="D78">
        <v>-16.469585715194377</v>
      </c>
      <c r="E78">
        <v>23.136516372934775</v>
      </c>
      <c r="F78">
        <v>-31.079661396076226</v>
      </c>
      <c r="G78">
        <v>-29.890786684651658</v>
      </c>
      <c r="H78">
        <v>-40.247571643862123</v>
      </c>
      <c r="I78">
        <v>-17.170202054625729</v>
      </c>
      <c r="J78">
        <v>-57.749247339114412</v>
      </c>
      <c r="K78">
        <v>-92.317464797768878</v>
      </c>
      <c r="L78">
        <v>-56.267341635504664</v>
      </c>
      <c r="M78">
        <v>-73.071154251685769</v>
      </c>
      <c r="N78">
        <v>-17.537024561152009</v>
      </c>
      <c r="O78">
        <v>23.559891784845586</v>
      </c>
      <c r="P78">
        <v>-17.512789931187349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relative change</vt:lpstr>
      <vt:lpstr>absolute_change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2021-06-30T17:56:31Z</dcterms:created>
  <dcterms:modified xsi:type="dcterms:W3CDTF">2021-06-30T19:35:04Z</dcterms:modified>
</cp:coreProperties>
</file>