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0" yWindow="520" windowWidth="24340" windowHeight="14020" tabRatio="500"/>
  </bookViews>
  <sheets>
    <sheet name="Linies" sheetId="1" r:id="rId1"/>
    <sheet name="Busses" sheetId="2" r:id="rId2"/>
    <sheet name="Trafos" sheetId="3" r:id="rId3"/>
    <sheet name="Hoja1" sheetId="4" r:id="rId4"/>
  </sheets>
  <definedNames>
    <definedName name="_xlnm._FilterDatabase" localSheetId="0" hidden="1">Linies!$A$1:$P$38</definedName>
    <definedName name="linia">Linies!$A:$A</definedName>
    <definedName name="tram">Linies!$B:$B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8" i="1" l="1"/>
  <c r="P38" i="1"/>
  <c r="M37" i="1"/>
  <c r="P37" i="1"/>
  <c r="M36" i="1"/>
  <c r="P36" i="1"/>
  <c r="M35" i="1"/>
  <c r="P35" i="1"/>
  <c r="M34" i="1"/>
  <c r="P34" i="1"/>
  <c r="M33" i="1"/>
  <c r="P33" i="1"/>
  <c r="M32" i="1"/>
  <c r="P32" i="1"/>
  <c r="M31" i="1"/>
  <c r="P31" i="1"/>
  <c r="M30" i="1"/>
  <c r="P30" i="1"/>
  <c r="M29" i="1"/>
  <c r="P29" i="1"/>
  <c r="M28" i="1"/>
  <c r="P28" i="1"/>
  <c r="M27" i="1"/>
  <c r="P27" i="1"/>
  <c r="M26" i="1"/>
  <c r="P26" i="1"/>
  <c r="M25" i="1"/>
  <c r="P25" i="1"/>
  <c r="M24" i="1"/>
  <c r="P24" i="1"/>
  <c r="M23" i="1"/>
  <c r="P23" i="1"/>
  <c r="M22" i="1"/>
  <c r="P22" i="1"/>
  <c r="M21" i="1"/>
  <c r="P21" i="1"/>
  <c r="M20" i="1"/>
  <c r="P20" i="1"/>
  <c r="M19" i="1"/>
  <c r="P19" i="1"/>
  <c r="M18" i="1"/>
  <c r="P18" i="1"/>
  <c r="M17" i="1"/>
  <c r="P17" i="1"/>
  <c r="M16" i="1"/>
  <c r="P16" i="1"/>
  <c r="M15" i="1"/>
  <c r="P15" i="1"/>
  <c r="M14" i="1"/>
  <c r="P14" i="1"/>
  <c r="M13" i="1"/>
  <c r="P13" i="1"/>
  <c r="M12" i="1"/>
  <c r="P12" i="1"/>
  <c r="M11" i="1"/>
  <c r="P11" i="1"/>
  <c r="M10" i="1"/>
  <c r="P10" i="1"/>
  <c r="M9" i="1"/>
  <c r="P9" i="1"/>
  <c r="M8" i="1"/>
  <c r="P8" i="1"/>
  <c r="M7" i="1"/>
  <c r="P7" i="1"/>
  <c r="M6" i="1"/>
  <c r="P6" i="1"/>
  <c r="M5" i="1"/>
  <c r="P5" i="1"/>
  <c r="M4" i="1"/>
  <c r="P4" i="1"/>
  <c r="M3" i="1"/>
  <c r="P3" i="1"/>
  <c r="M2" i="1"/>
  <c r="O2" i="1"/>
  <c r="N3" i="1"/>
  <c r="P2" i="1"/>
  <c r="N2" i="1"/>
  <c r="O3" i="1"/>
  <c r="N5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N4" i="1"/>
  <c r="N7" i="1"/>
</calcChain>
</file>

<file path=xl/sharedStrings.xml><?xml version="1.0" encoding="utf-8"?>
<sst xmlns="http://schemas.openxmlformats.org/spreadsheetml/2006/main" count="286" uniqueCount="139">
  <si>
    <t>G-159</t>
  </si>
  <si>
    <t xml:space="preserve">E.R. REC </t>
  </si>
  <si>
    <t>E.T. NODE</t>
  </si>
  <si>
    <t>RHZ1 240 Al</t>
  </si>
  <si>
    <t>G-097</t>
  </si>
  <si>
    <t>EMPALMAMENTS CARRER REC</t>
  </si>
  <si>
    <t>E.T. CUARTEL</t>
  </si>
  <si>
    <t>G-242</t>
  </si>
  <si>
    <t>EMPALMAMENTS C/CATALUNYA CANT. TRAVESSERES</t>
  </si>
  <si>
    <t>EMPALMAMENT 1 C/ ESPI GRAU CANT. PLAÇA MALUQUER</t>
  </si>
  <si>
    <t>EMPALMAMENT 1C/ ESPI GRAU CANT. PLAÇA MALUQUER</t>
  </si>
  <si>
    <t>EMPALMAMENT 2 C/ ESPI GRAU CANT. PLAÇA MALUQUER</t>
  </si>
  <si>
    <t>EMPALMAMENT 2</t>
  </si>
  <si>
    <t>EMPALMAMENT 3 C/ ESPI GRAU CANT. PLAÇA MALUQUER</t>
  </si>
  <si>
    <t>E.T. PEDRALS</t>
  </si>
  <si>
    <t>G-309</t>
  </si>
  <si>
    <t>EMPALMAMENT PLAÇA MALUQUER</t>
  </si>
  <si>
    <t>EMPALMAMENT CARRER SANT ROC 1</t>
  </si>
  <si>
    <t>EMPALMAMENT MIG ANTIGA CTRA . DAVANT EUROPA</t>
  </si>
  <si>
    <t>E.T. LA MUTUA</t>
  </si>
  <si>
    <t>G-307</t>
  </si>
  <si>
    <t>EMPALMAMENT CARRER SANS</t>
  </si>
  <si>
    <t>EMPALMAMENT VORERAN OPOSADA E.T.LA MUTUA</t>
  </si>
  <si>
    <t>EMPALMAMENT CARRER SANT ROC 2</t>
  </si>
  <si>
    <t>EMPALMAMENT DAVANT ET BARANGE</t>
  </si>
  <si>
    <t xml:space="preserve">EMPALMAMENT DAVANT E.T. LLEÓ </t>
  </si>
  <si>
    <t>E.T. LLEÓ</t>
  </si>
  <si>
    <t>G-306</t>
  </si>
  <si>
    <t>E.T. PRADES</t>
  </si>
  <si>
    <t>G-305</t>
  </si>
  <si>
    <t>EMPALMAMENT CARRER LLEÓ 15</t>
  </si>
  <si>
    <t>EMPALMAMENT AV. DEL PARC CANT. C/LLIRI</t>
  </si>
  <si>
    <t>EMPALMAMENT AV. DEL PARC CANT. C/J. UMBERT</t>
  </si>
  <si>
    <t>EMPALMAMENT CARRER DEL GAS</t>
  </si>
  <si>
    <t>EMPALMAMENT ANTIGA ET J. UMBERT</t>
  </si>
  <si>
    <t>EMPALMAMENT C/ J. UMBERT CANT. C/EQUADOR</t>
  </si>
  <si>
    <t>EMPALMAMENT DAVANT ANTIC JUTJAT</t>
  </si>
  <si>
    <t>G-350</t>
  </si>
  <si>
    <t>EMPALMAMENT 1 FASE</t>
  </si>
  <si>
    <t>G-345</t>
  </si>
  <si>
    <t>EMPALMAMENTS</t>
  </si>
  <si>
    <t>G-143</t>
  </si>
  <si>
    <t>E.T. LA TORRETA</t>
  </si>
  <si>
    <t>EMPALME E.T. COSTA BRAVA 1</t>
  </si>
  <si>
    <t>E.T. COSTA BRAVA</t>
  </si>
  <si>
    <t>G-017</t>
  </si>
  <si>
    <t>EMPALME E.T. COSTA BRAVA 2</t>
  </si>
  <si>
    <t>E.T. NOVA VERDAGUER</t>
  </si>
  <si>
    <t>G-148</t>
  </si>
  <si>
    <t>EMPALMAMENTS ANTIGA ET VERDAGUER</t>
  </si>
  <si>
    <t>E.T. GRANADA</t>
  </si>
  <si>
    <t>linia</t>
  </si>
  <si>
    <t>tram</t>
  </si>
  <si>
    <t>Id TedisNet</t>
  </si>
  <si>
    <t>origen</t>
  </si>
  <si>
    <t>final</t>
  </si>
  <si>
    <t>Conductor</t>
  </si>
  <si>
    <t>Capacitat_uF_km</t>
  </si>
  <si>
    <t>Reactancia_ohm_km</t>
  </si>
  <si>
    <t>Resistencia_ohm_km</t>
  </si>
  <si>
    <t>Length_m</t>
  </si>
  <si>
    <t>Length_km</t>
  </si>
  <si>
    <t>Capacitat_total</t>
  </si>
  <si>
    <t>Reactancia_total</t>
  </si>
  <si>
    <t>Resistencia_total</t>
  </si>
  <si>
    <t>083501</t>
  </si>
  <si>
    <t>028101</t>
  </si>
  <si>
    <t>050001</t>
  </si>
  <si>
    <t>093099</t>
  </si>
  <si>
    <t>061401</t>
  </si>
  <si>
    <t>082001</t>
  </si>
  <si>
    <t>051301</t>
  </si>
  <si>
    <t>029901</t>
  </si>
  <si>
    <t>015701</t>
  </si>
  <si>
    <t>066501</t>
  </si>
  <si>
    <t>085401</t>
  </si>
  <si>
    <t>064001</t>
  </si>
  <si>
    <t>E.T. URUGUAI</t>
  </si>
  <si>
    <t>E.T. EQUADOR</t>
  </si>
  <si>
    <t>085402</t>
  </si>
  <si>
    <t>name</t>
  </si>
  <si>
    <t>code</t>
  </si>
  <si>
    <t>Id Bus</t>
  </si>
  <si>
    <t>E.T. NOVA VERDAGUER 1</t>
  </si>
  <si>
    <t>code origen</t>
  </si>
  <si>
    <t>code final</t>
  </si>
  <si>
    <t>E.T. NODE 1</t>
  </si>
  <si>
    <t>E.T. CUARTEL 1</t>
  </si>
  <si>
    <t>E.T. PEDRALS 1</t>
  </si>
  <si>
    <t>E.T. LA MUTUA 1</t>
  </si>
  <si>
    <t>E.T. LLEÓ 1</t>
  </si>
  <si>
    <t>E.T. PRADES 1</t>
  </si>
  <si>
    <t>E.T. ECUADOR 1</t>
  </si>
  <si>
    <t>E.T. URUGUAI 1</t>
  </si>
  <si>
    <t>E.T. LA TORRETA 1</t>
  </si>
  <si>
    <t>E.T. COSTA BRAVA 1</t>
  </si>
  <si>
    <t>E.T. NOVA VERDAGUER 2</t>
  </si>
  <si>
    <t>E.T. GRANADA 1</t>
  </si>
  <si>
    <t>E.T. ECUADOR</t>
  </si>
  <si>
    <t>E.T. NODE 2</t>
  </si>
  <si>
    <t>E.T. PRADES 2</t>
  </si>
  <si>
    <t>vn_kv</t>
  </si>
  <si>
    <t>93.0824140341389</t>
  </si>
  <si>
    <t>13.4234782407389</t>
  </si>
  <si>
    <t>70.207608416629</t>
  </si>
  <si>
    <t>64.4721942547604</t>
  </si>
  <si>
    <t>145.574680603662</t>
  </si>
  <si>
    <t>0.811804945235643</t>
  </si>
  <si>
    <t>32.2885664342775</t>
  </si>
  <si>
    <t>40.9953805840634</t>
  </si>
  <si>
    <t>69.2487679167645</t>
  </si>
  <si>
    <t>203.27460203026</t>
  </si>
  <si>
    <t>92.8135339740353</t>
  </si>
  <si>
    <t>177.354414022555</t>
  </si>
  <si>
    <t>80.3681345090112</t>
  </si>
  <si>
    <t>167.620562714019</t>
  </si>
  <si>
    <t>152.336577276647</t>
  </si>
  <si>
    <t>153.589487160928</t>
  </si>
  <si>
    <t>23.1008822262985</t>
  </si>
  <si>
    <t>138.257065810102</t>
  </si>
  <si>
    <t>176.236951282225</t>
  </si>
  <si>
    <t>10.5809522376725</t>
  </si>
  <si>
    <t>10.359656190936</t>
  </si>
  <si>
    <t>33.68712122892</t>
  </si>
  <si>
    <t>47.5336720708473</t>
  </si>
  <si>
    <t>45.1151819570993</t>
  </si>
  <si>
    <t>51.0243022893161</t>
  </si>
  <si>
    <t>10.7899968167017</t>
  </si>
  <si>
    <t>39.276391350874</t>
  </si>
  <si>
    <t>31.1885750753898</t>
  </si>
  <si>
    <t>28.2726311829629</t>
  </si>
  <si>
    <t>182.482259117097</t>
  </si>
  <si>
    <t>27.3253732590677</t>
  </si>
  <si>
    <t>92.0327272109934</t>
  </si>
  <si>
    <t>272.183316497465</t>
  </si>
  <si>
    <t>69.5300137917602</t>
  </si>
  <si>
    <t>17.1273079397258</t>
  </si>
  <si>
    <t>20.3350499721891</t>
  </si>
  <si>
    <t>29.9963491504491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</si>
</sst>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"/>
    <numFmt numFmtId="165" formatCode="0.00000000"/>
    <numFmt numFmtId="166" formatCode="0.000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rgb="FF000000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0" borderId="0" xfId="0" applyFont="1"/>
    <xf numFmtId="49" fontId="6" fillId="0" borderId="0" xfId="0" applyNumberFormat="1" applyFont="1"/>
    <xf numFmtId="0" fontId="3" fillId="0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0" fillId="0" borderId="0" xfId="0" applyFill="1"/>
    <xf numFmtId="0" fontId="8" fillId="3" borderId="0" xfId="0" applyFont="1" applyFill="1"/>
    <xf numFmtId="0" fontId="0" fillId="0" borderId="0" xfId="0" applyFont="1"/>
    <xf numFmtId="0" fontId="9" fillId="0" borderId="0" xfId="0" applyFont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49" fontId="0" fillId="5" borderId="0" xfId="0" applyNumberFormat="1" applyFill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G1" workbookViewId="0">
      <pane ySplit="1" topLeftCell="A2" activePane="bottomLeft" state="frozen"/>
      <selection activeCell="D1" sqref="D1"/>
      <selection pane="bottomLeft" activeCell="I1" sqref="I1"/>
    </sheetView>
  </sheetViews>
  <sheetFormatPr baseColWidth="10" defaultRowHeight="15" x14ac:dyDescent="0"/>
  <cols>
    <col min="5" max="5" width="45" bestFit="1" customWidth="1"/>
    <col min="6" max="6" width="45" customWidth="1"/>
    <col min="7" max="7" width="49" bestFit="1" customWidth="1"/>
    <col min="9" max="9" width="15.33203125" bestFit="1" customWidth="1"/>
    <col min="10" max="10" width="17.1640625" customWidth="1"/>
    <col min="11" max="11" width="17.5" bestFit="1" customWidth="1"/>
    <col min="12" max="12" width="17" bestFit="1" customWidth="1"/>
    <col min="13" max="13" width="12.83203125" bestFit="1" customWidth="1"/>
    <col min="14" max="14" width="13" bestFit="1" customWidth="1"/>
    <col min="15" max="15" width="14.1640625" bestFit="1" customWidth="1"/>
    <col min="16" max="16" width="14.33203125" bestFit="1" customWidth="1"/>
  </cols>
  <sheetData>
    <row r="1" spans="1:16">
      <c r="A1" s="6" t="s">
        <v>51</v>
      </c>
      <c r="B1" s="6" t="s">
        <v>52</v>
      </c>
      <c r="C1" s="6" t="s">
        <v>53</v>
      </c>
      <c r="D1" s="6" t="s">
        <v>84</v>
      </c>
      <c r="E1" s="6" t="s">
        <v>54</v>
      </c>
      <c r="F1" s="6" t="s">
        <v>85</v>
      </c>
      <c r="G1" s="6" t="s">
        <v>55</v>
      </c>
      <c r="H1" s="5" t="s">
        <v>56</v>
      </c>
      <c r="I1" s="5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</row>
    <row r="2" spans="1:16">
      <c r="A2" t="s">
        <v>0</v>
      </c>
      <c r="B2">
        <v>432</v>
      </c>
      <c r="C2">
        <v>92</v>
      </c>
      <c r="D2" s="11">
        <v>201</v>
      </c>
      <c r="E2" t="s">
        <v>1</v>
      </c>
      <c r="F2" s="11">
        <v>202</v>
      </c>
      <c r="G2" t="s">
        <v>2</v>
      </c>
      <c r="H2" t="s">
        <v>3</v>
      </c>
      <c r="I2">
        <v>240</v>
      </c>
      <c r="J2">
        <v>0.113</v>
      </c>
      <c r="K2">
        <v>0.161</v>
      </c>
      <c r="L2" s="18" t="s">
        <v>102</v>
      </c>
      <c r="M2" s="1">
        <f>L2/1000</f>
        <v>9.3082414034138902E-2</v>
      </c>
      <c r="N2" s="2">
        <f t="shared" ref="N2:P17" si="0">I2*$M2</f>
        <v>22.339779368193337</v>
      </c>
      <c r="O2" s="2">
        <f t="shared" si="0"/>
        <v>1.0518312785857697E-2</v>
      </c>
      <c r="P2" s="3">
        <f t="shared" si="0"/>
        <v>1.4986268659496364E-2</v>
      </c>
    </row>
    <row r="3" spans="1:16">
      <c r="A3" t="s">
        <v>4</v>
      </c>
      <c r="B3">
        <v>2021</v>
      </c>
      <c r="C3">
        <v>5</v>
      </c>
      <c r="D3" s="11">
        <v>202</v>
      </c>
      <c r="E3" t="s">
        <v>2</v>
      </c>
      <c r="F3" s="11">
        <v>203</v>
      </c>
      <c r="G3" t="s">
        <v>5</v>
      </c>
      <c r="H3" t="s">
        <v>3</v>
      </c>
      <c r="I3">
        <v>240</v>
      </c>
      <c r="J3">
        <v>0.113</v>
      </c>
      <c r="K3">
        <v>0.161</v>
      </c>
      <c r="L3" s="18" t="s">
        <v>103</v>
      </c>
      <c r="M3" s="1">
        <f>L3/1000</f>
        <v>1.34234782407389E-2</v>
      </c>
      <c r="N3" s="2">
        <f t="shared" si="0"/>
        <v>3.2216347777773362</v>
      </c>
      <c r="O3" s="2">
        <f t="shared" si="0"/>
        <v>1.5168530412034958E-3</v>
      </c>
      <c r="P3" s="3">
        <f t="shared" si="0"/>
        <v>2.1611799967589632E-3</v>
      </c>
    </row>
    <row r="4" spans="1:16">
      <c r="A4" t="s">
        <v>4</v>
      </c>
      <c r="B4">
        <v>10379</v>
      </c>
      <c r="C4">
        <v>10</v>
      </c>
      <c r="D4" s="11">
        <v>203</v>
      </c>
      <c r="E4" t="s">
        <v>5</v>
      </c>
      <c r="F4" s="11">
        <v>204</v>
      </c>
      <c r="G4" t="s">
        <v>6</v>
      </c>
      <c r="H4" t="s">
        <v>3</v>
      </c>
      <c r="I4">
        <v>240</v>
      </c>
      <c r="J4">
        <v>0.113</v>
      </c>
      <c r="K4">
        <v>0.161</v>
      </c>
      <c r="L4" s="18" t="s">
        <v>104</v>
      </c>
      <c r="M4" s="1">
        <f t="shared" ref="M4:M23" si="1">L4/1000</f>
        <v>7.0207608416629E-2</v>
      </c>
      <c r="N4" s="2">
        <f t="shared" si="0"/>
        <v>16.84982601999096</v>
      </c>
      <c r="O4" s="2">
        <f t="shared" si="0"/>
        <v>7.9334597510790777E-3</v>
      </c>
      <c r="P4" s="3">
        <f t="shared" si="0"/>
        <v>1.1303424955077268E-2</v>
      </c>
    </row>
    <row r="5" spans="1:16">
      <c r="A5" t="s">
        <v>7</v>
      </c>
      <c r="B5">
        <v>1752</v>
      </c>
      <c r="C5">
        <v>11</v>
      </c>
      <c r="D5" s="11">
        <v>204</v>
      </c>
      <c r="E5" t="s">
        <v>6</v>
      </c>
      <c r="F5" s="11">
        <v>205</v>
      </c>
      <c r="G5" t="s">
        <v>8</v>
      </c>
      <c r="H5" t="s">
        <v>3</v>
      </c>
      <c r="I5">
        <v>240</v>
      </c>
      <c r="J5">
        <v>0.113</v>
      </c>
      <c r="K5">
        <v>0.161</v>
      </c>
      <c r="L5" s="18" t="s">
        <v>105</v>
      </c>
      <c r="M5" s="1">
        <f t="shared" si="1"/>
        <v>6.447219425476039E-2</v>
      </c>
      <c r="N5" s="2">
        <f t="shared" si="0"/>
        <v>15.473326621142494</v>
      </c>
      <c r="O5" s="2">
        <f t="shared" si="0"/>
        <v>7.2853579507879242E-3</v>
      </c>
      <c r="P5" s="3">
        <f t="shared" si="0"/>
        <v>1.0380023275016423E-2</v>
      </c>
    </row>
    <row r="6" spans="1:16">
      <c r="A6" t="s">
        <v>7</v>
      </c>
      <c r="B6">
        <v>2042</v>
      </c>
      <c r="C6">
        <v>12</v>
      </c>
      <c r="D6" s="11">
        <v>205</v>
      </c>
      <c r="E6" t="s">
        <v>8</v>
      </c>
      <c r="F6" s="11">
        <v>206</v>
      </c>
      <c r="G6" t="s">
        <v>9</v>
      </c>
      <c r="H6" t="s">
        <v>3</v>
      </c>
      <c r="I6">
        <v>240</v>
      </c>
      <c r="J6">
        <v>0.113</v>
      </c>
      <c r="K6">
        <v>0.161</v>
      </c>
      <c r="L6" s="18" t="s">
        <v>106</v>
      </c>
      <c r="M6" s="1">
        <f t="shared" si="1"/>
        <v>0.14557468060366199</v>
      </c>
      <c r="N6" s="2">
        <f t="shared" si="0"/>
        <v>34.937923344878875</v>
      </c>
      <c r="O6" s="2">
        <f t="shared" si="0"/>
        <v>1.6449938908213807E-2</v>
      </c>
      <c r="P6" s="3">
        <f t="shared" si="0"/>
        <v>2.3437523577189583E-2</v>
      </c>
    </row>
    <row r="7" spans="1:16">
      <c r="A7" t="s">
        <v>7</v>
      </c>
      <c r="B7">
        <v>2477</v>
      </c>
      <c r="C7">
        <v>13</v>
      </c>
      <c r="D7" s="11">
        <v>206</v>
      </c>
      <c r="E7" t="s">
        <v>9</v>
      </c>
      <c r="F7" s="11">
        <v>207</v>
      </c>
      <c r="G7" t="s">
        <v>11</v>
      </c>
      <c r="H7" t="s">
        <v>3</v>
      </c>
      <c r="I7">
        <v>240</v>
      </c>
      <c r="J7">
        <v>0.113</v>
      </c>
      <c r="K7">
        <v>0.161</v>
      </c>
      <c r="L7" s="18" t="s">
        <v>107</v>
      </c>
      <c r="M7" s="1">
        <f t="shared" si="1"/>
        <v>8.1180494523564297E-4</v>
      </c>
      <c r="N7" s="2">
        <f t="shared" si="0"/>
        <v>0.19483318685655432</v>
      </c>
      <c r="O7" s="2">
        <f t="shared" si="0"/>
        <v>9.1733958811627652E-5</v>
      </c>
      <c r="P7" s="3">
        <f t="shared" si="0"/>
        <v>1.3070059618293853E-4</v>
      </c>
    </row>
    <row r="8" spans="1:16">
      <c r="A8" t="s">
        <v>7</v>
      </c>
      <c r="B8">
        <v>10896</v>
      </c>
      <c r="C8">
        <v>14</v>
      </c>
      <c r="D8" s="11">
        <v>207</v>
      </c>
      <c r="E8" t="s">
        <v>11</v>
      </c>
      <c r="F8" s="11">
        <v>208</v>
      </c>
      <c r="G8" t="s">
        <v>13</v>
      </c>
      <c r="H8" t="s">
        <v>3</v>
      </c>
      <c r="I8">
        <v>240</v>
      </c>
      <c r="J8">
        <v>0.113</v>
      </c>
      <c r="K8">
        <v>0.161</v>
      </c>
      <c r="L8" s="18" t="s">
        <v>137</v>
      </c>
      <c r="M8" s="1">
        <f t="shared" si="1"/>
        <v>2.0335049972189101E-2</v>
      </c>
      <c r="N8" s="2">
        <f t="shared" si="0"/>
        <v>4.8804119933253842</v>
      </c>
      <c r="O8" s="2">
        <f t="shared" si="0"/>
        <v>2.2978606468573685E-3</v>
      </c>
      <c r="P8" s="3">
        <f t="shared" si="0"/>
        <v>3.2739430455224453E-3</v>
      </c>
    </row>
    <row r="9" spans="1:16">
      <c r="A9" t="s">
        <v>7</v>
      </c>
      <c r="B9">
        <v>2476</v>
      </c>
      <c r="C9">
        <v>15</v>
      </c>
      <c r="D9" s="11">
        <v>208</v>
      </c>
      <c r="E9" t="s">
        <v>13</v>
      </c>
      <c r="F9" s="11">
        <v>209</v>
      </c>
      <c r="G9" t="s">
        <v>14</v>
      </c>
      <c r="H9" t="s">
        <v>3</v>
      </c>
      <c r="I9">
        <v>240</v>
      </c>
      <c r="J9">
        <v>0.113</v>
      </c>
      <c r="K9">
        <v>0.161</v>
      </c>
      <c r="L9" s="18" t="s">
        <v>129</v>
      </c>
      <c r="M9" s="1">
        <f t="shared" si="1"/>
        <v>3.1188575075389798E-2</v>
      </c>
      <c r="N9" s="2">
        <f t="shared" si="0"/>
        <v>7.4852580180935515</v>
      </c>
      <c r="O9" s="2">
        <f t="shared" si="0"/>
        <v>3.5243089835190473E-3</v>
      </c>
      <c r="P9" s="3">
        <f t="shared" si="0"/>
        <v>5.0213605871377576E-3</v>
      </c>
    </row>
    <row r="10" spans="1:16">
      <c r="A10" t="s">
        <v>15</v>
      </c>
      <c r="B10">
        <v>2478</v>
      </c>
      <c r="C10">
        <v>20</v>
      </c>
      <c r="D10" s="11">
        <v>209</v>
      </c>
      <c r="E10" t="s">
        <v>14</v>
      </c>
      <c r="F10" s="11">
        <v>210</v>
      </c>
      <c r="G10" t="s">
        <v>16</v>
      </c>
      <c r="H10" t="s">
        <v>3</v>
      </c>
      <c r="I10">
        <v>240</v>
      </c>
      <c r="J10">
        <v>0.113</v>
      </c>
      <c r="K10">
        <v>0.161</v>
      </c>
      <c r="L10" s="18" t="s">
        <v>130</v>
      </c>
      <c r="M10" s="1">
        <f t="shared" si="1"/>
        <v>2.8272631182962901E-2</v>
      </c>
      <c r="N10" s="2">
        <f t="shared" si="0"/>
        <v>6.7854314839110961</v>
      </c>
      <c r="O10" s="2">
        <f t="shared" si="0"/>
        <v>3.1948073236748079E-3</v>
      </c>
      <c r="P10" s="3">
        <f t="shared" si="0"/>
        <v>4.5518936204570273E-3</v>
      </c>
    </row>
    <row r="11" spans="1:16">
      <c r="A11" t="s">
        <v>15</v>
      </c>
      <c r="B11">
        <v>2248</v>
      </c>
      <c r="C11">
        <v>93</v>
      </c>
      <c r="D11" s="11">
        <v>210</v>
      </c>
      <c r="E11" t="s">
        <v>16</v>
      </c>
      <c r="F11" s="11">
        <v>211</v>
      </c>
      <c r="G11" t="s">
        <v>17</v>
      </c>
      <c r="H11" t="s">
        <v>3</v>
      </c>
      <c r="I11">
        <v>240</v>
      </c>
      <c r="J11">
        <v>0.113</v>
      </c>
      <c r="K11">
        <v>0.161</v>
      </c>
      <c r="L11" s="18" t="s">
        <v>114</v>
      </c>
      <c r="M11" s="1">
        <f t="shared" si="1"/>
        <v>8.0368134509011202E-2</v>
      </c>
      <c r="N11" s="2">
        <f t="shared" si="0"/>
        <v>19.288352282162688</v>
      </c>
      <c r="O11" s="2">
        <f t="shared" si="0"/>
        <v>9.0815991995182657E-3</v>
      </c>
      <c r="P11" s="3">
        <f t="shared" si="0"/>
        <v>1.2939269655950804E-2</v>
      </c>
    </row>
    <row r="12" spans="1:16">
      <c r="A12" t="s">
        <v>15</v>
      </c>
      <c r="B12">
        <v>2461</v>
      </c>
      <c r="C12">
        <v>23</v>
      </c>
      <c r="D12" s="11">
        <v>211</v>
      </c>
      <c r="E12" t="s">
        <v>17</v>
      </c>
      <c r="F12" s="11">
        <v>212</v>
      </c>
      <c r="G12" t="s">
        <v>18</v>
      </c>
      <c r="H12" t="s">
        <v>3</v>
      </c>
      <c r="I12">
        <v>240</v>
      </c>
      <c r="J12">
        <v>0.113</v>
      </c>
      <c r="K12">
        <v>0.161</v>
      </c>
      <c r="L12" s="18" t="s">
        <v>127</v>
      </c>
      <c r="M12" s="1">
        <f t="shared" si="1"/>
        <v>1.0789996816701701E-2</v>
      </c>
      <c r="N12" s="2">
        <f t="shared" si="0"/>
        <v>2.5895992360084081</v>
      </c>
      <c r="O12" s="2">
        <f t="shared" si="0"/>
        <v>1.2192696402872922E-3</v>
      </c>
      <c r="P12" s="3">
        <f t="shared" si="0"/>
        <v>1.7371894874889738E-3</v>
      </c>
    </row>
    <row r="13" spans="1:16">
      <c r="A13" t="s">
        <v>15</v>
      </c>
      <c r="B13">
        <v>2460</v>
      </c>
      <c r="C13">
        <v>34</v>
      </c>
      <c r="D13" s="11">
        <v>212</v>
      </c>
      <c r="E13" t="s">
        <v>18</v>
      </c>
      <c r="F13" s="11">
        <v>213</v>
      </c>
      <c r="G13" t="s">
        <v>19</v>
      </c>
      <c r="H13" t="s">
        <v>3</v>
      </c>
      <c r="I13">
        <v>240</v>
      </c>
      <c r="J13">
        <v>0.113</v>
      </c>
      <c r="K13">
        <v>0.161</v>
      </c>
      <c r="L13" s="18" t="s">
        <v>126</v>
      </c>
      <c r="M13" s="1">
        <f t="shared" si="1"/>
        <v>5.1024302289316099E-2</v>
      </c>
      <c r="N13" s="2">
        <f t="shared" si="0"/>
        <v>12.245832549435864</v>
      </c>
      <c r="O13" s="2">
        <f t="shared" si="0"/>
        <v>5.7657461586927191E-3</v>
      </c>
      <c r="P13" s="3">
        <f t="shared" si="0"/>
        <v>8.2149126685798924E-3</v>
      </c>
    </row>
    <row r="14" spans="1:16">
      <c r="A14" t="s">
        <v>20</v>
      </c>
      <c r="B14">
        <v>2458</v>
      </c>
      <c r="C14">
        <v>30</v>
      </c>
      <c r="D14" s="11">
        <v>213</v>
      </c>
      <c r="E14" t="s">
        <v>19</v>
      </c>
      <c r="F14" s="11">
        <v>214</v>
      </c>
      <c r="G14" t="s">
        <v>21</v>
      </c>
      <c r="H14" t="s">
        <v>3</v>
      </c>
      <c r="I14">
        <v>240</v>
      </c>
      <c r="J14">
        <v>0.113</v>
      </c>
      <c r="K14">
        <v>0.161</v>
      </c>
      <c r="L14" s="18" t="s">
        <v>124</v>
      </c>
      <c r="M14" s="1">
        <f t="shared" si="1"/>
        <v>4.7533672070847299E-2</v>
      </c>
      <c r="N14" s="2">
        <f t="shared" si="0"/>
        <v>11.408081297003353</v>
      </c>
      <c r="O14" s="2">
        <f t="shared" si="0"/>
        <v>5.3713049440057446E-3</v>
      </c>
      <c r="P14" s="3">
        <f t="shared" si="0"/>
        <v>7.652921203406415E-3</v>
      </c>
    </row>
    <row r="15" spans="1:16">
      <c r="A15" t="s">
        <v>20</v>
      </c>
      <c r="B15">
        <v>2468</v>
      </c>
      <c r="C15">
        <v>31</v>
      </c>
      <c r="D15" s="11">
        <v>214</v>
      </c>
      <c r="E15" t="s">
        <v>21</v>
      </c>
      <c r="F15" s="11">
        <v>215</v>
      </c>
      <c r="G15" t="s">
        <v>22</v>
      </c>
      <c r="H15" t="s">
        <v>3</v>
      </c>
      <c r="I15">
        <v>240</v>
      </c>
      <c r="J15">
        <v>0.113</v>
      </c>
      <c r="K15">
        <v>0.161</v>
      </c>
      <c r="L15" s="18" t="s">
        <v>128</v>
      </c>
      <c r="M15" s="1">
        <f t="shared" si="1"/>
        <v>3.9276391350873997E-2</v>
      </c>
      <c r="N15" s="2">
        <f t="shared" si="0"/>
        <v>9.426333924209759</v>
      </c>
      <c r="O15" s="2">
        <f t="shared" si="0"/>
        <v>4.4382322226487617E-3</v>
      </c>
      <c r="P15" s="3">
        <f t="shared" si="0"/>
        <v>6.3234990074907136E-3</v>
      </c>
    </row>
    <row r="16" spans="1:16">
      <c r="A16" t="s">
        <v>20</v>
      </c>
      <c r="B16">
        <v>2459</v>
      </c>
      <c r="C16">
        <v>32</v>
      </c>
      <c r="D16" s="11">
        <v>215</v>
      </c>
      <c r="E16" t="s">
        <v>22</v>
      </c>
      <c r="F16" s="11">
        <v>216</v>
      </c>
      <c r="G16" t="s">
        <v>23</v>
      </c>
      <c r="H16" t="s">
        <v>3</v>
      </c>
      <c r="I16">
        <v>240</v>
      </c>
      <c r="J16">
        <v>0.113</v>
      </c>
      <c r="K16">
        <v>0.161</v>
      </c>
      <c r="L16" s="18" t="s">
        <v>125</v>
      </c>
      <c r="M16" s="1">
        <f t="shared" si="1"/>
        <v>4.51151819570993E-2</v>
      </c>
      <c r="N16" s="2">
        <f t="shared" si="0"/>
        <v>10.827643669703832</v>
      </c>
      <c r="O16" s="2">
        <f t="shared" si="0"/>
        <v>5.0980155611522211E-3</v>
      </c>
      <c r="P16" s="3">
        <f t="shared" si="0"/>
        <v>7.2635442950929876E-3</v>
      </c>
    </row>
    <row r="17" spans="1:16">
      <c r="A17" t="s">
        <v>20</v>
      </c>
      <c r="B17">
        <v>2249</v>
      </c>
      <c r="C17">
        <v>35</v>
      </c>
      <c r="D17" s="11">
        <v>216</v>
      </c>
      <c r="E17" t="s">
        <v>23</v>
      </c>
      <c r="F17" s="11">
        <v>217</v>
      </c>
      <c r="G17" t="s">
        <v>24</v>
      </c>
      <c r="H17" t="s">
        <v>3</v>
      </c>
      <c r="I17">
        <v>240</v>
      </c>
      <c r="J17">
        <v>0.113</v>
      </c>
      <c r="K17">
        <v>0.161</v>
      </c>
      <c r="L17" s="18" t="s">
        <v>115</v>
      </c>
      <c r="M17" s="1">
        <f t="shared" si="1"/>
        <v>0.16762056271401901</v>
      </c>
      <c r="N17" s="2">
        <f t="shared" si="0"/>
        <v>40.228935051364566</v>
      </c>
      <c r="O17" s="2">
        <f t="shared" si="0"/>
        <v>1.894112358668415E-2</v>
      </c>
      <c r="P17" s="3">
        <f t="shared" si="0"/>
        <v>2.6986910596957063E-2</v>
      </c>
    </row>
    <row r="18" spans="1:16">
      <c r="A18" t="s">
        <v>20</v>
      </c>
      <c r="B18">
        <v>2250</v>
      </c>
      <c r="C18">
        <v>37</v>
      </c>
      <c r="D18" s="11">
        <v>217</v>
      </c>
      <c r="E18" t="s">
        <v>24</v>
      </c>
      <c r="F18" s="11">
        <v>218</v>
      </c>
      <c r="G18" t="s">
        <v>25</v>
      </c>
      <c r="H18" t="s">
        <v>3</v>
      </c>
      <c r="I18">
        <v>240</v>
      </c>
      <c r="J18">
        <v>0.113</v>
      </c>
      <c r="K18">
        <v>0.161</v>
      </c>
      <c r="L18" s="18" t="s">
        <v>116</v>
      </c>
      <c r="M18" s="1">
        <f t="shared" si="1"/>
        <v>0.15233657727664701</v>
      </c>
      <c r="N18" s="2">
        <f t="shared" ref="N18:P23" si="2">I18*$M18</f>
        <v>36.560778546395284</v>
      </c>
      <c r="O18" s="2">
        <f t="shared" si="2"/>
        <v>1.7214033232261113E-2</v>
      </c>
      <c r="P18" s="3">
        <f t="shared" si="2"/>
        <v>2.452618894154017E-2</v>
      </c>
    </row>
    <row r="19" spans="1:16">
      <c r="A19" t="s">
        <v>20</v>
      </c>
      <c r="B19">
        <v>2438</v>
      </c>
      <c r="C19">
        <v>42</v>
      </c>
      <c r="D19" s="11">
        <v>218</v>
      </c>
      <c r="E19" t="s">
        <v>25</v>
      </c>
      <c r="F19" s="11">
        <v>219</v>
      </c>
      <c r="G19" t="s">
        <v>26</v>
      </c>
      <c r="H19" t="s">
        <v>3</v>
      </c>
      <c r="I19">
        <v>240</v>
      </c>
      <c r="J19">
        <v>0.113</v>
      </c>
      <c r="K19">
        <v>0.161</v>
      </c>
      <c r="L19" s="18" t="s">
        <v>121</v>
      </c>
      <c r="M19" s="1">
        <f t="shared" si="1"/>
        <v>1.0580952237672501E-2</v>
      </c>
      <c r="N19" s="2">
        <f t="shared" si="2"/>
        <v>2.5394285370414003</v>
      </c>
      <c r="O19" s="2">
        <f t="shared" si="2"/>
        <v>1.1956476028569926E-3</v>
      </c>
      <c r="P19" s="3">
        <f t="shared" si="2"/>
        <v>1.7035333102652726E-3</v>
      </c>
    </row>
    <row r="20" spans="1:16">
      <c r="A20" t="s">
        <v>27</v>
      </c>
      <c r="B20">
        <v>2440</v>
      </c>
      <c r="C20">
        <v>47</v>
      </c>
      <c r="D20" s="11">
        <v>219</v>
      </c>
      <c r="E20" t="s">
        <v>26</v>
      </c>
      <c r="F20" s="11">
        <v>220</v>
      </c>
      <c r="G20" t="s">
        <v>28</v>
      </c>
      <c r="H20" t="s">
        <v>3</v>
      </c>
      <c r="I20">
        <v>240</v>
      </c>
      <c r="J20">
        <v>0.113</v>
      </c>
      <c r="K20">
        <v>0.161</v>
      </c>
      <c r="L20" s="18" t="s">
        <v>123</v>
      </c>
      <c r="M20" s="1">
        <f t="shared" si="1"/>
        <v>3.3687121228920001E-2</v>
      </c>
      <c r="N20" s="2">
        <f t="shared" si="2"/>
        <v>8.0849090949407998</v>
      </c>
      <c r="O20" s="2">
        <f t="shared" si="2"/>
        <v>3.8066446988679601E-3</v>
      </c>
      <c r="P20" s="3">
        <f t="shared" si="2"/>
        <v>5.4236265178561208E-3</v>
      </c>
    </row>
    <row r="21" spans="1:16">
      <c r="A21" t="s">
        <v>29</v>
      </c>
      <c r="B21">
        <v>2439</v>
      </c>
      <c r="C21">
        <v>99</v>
      </c>
      <c r="D21" s="11">
        <v>220</v>
      </c>
      <c r="E21" t="s">
        <v>28</v>
      </c>
      <c r="F21" s="11">
        <v>221</v>
      </c>
      <c r="G21" t="s">
        <v>30</v>
      </c>
      <c r="H21" t="s">
        <v>3</v>
      </c>
      <c r="I21">
        <v>240</v>
      </c>
      <c r="J21">
        <v>0.113</v>
      </c>
      <c r="K21">
        <v>0.161</v>
      </c>
      <c r="L21" s="18" t="s">
        <v>122</v>
      </c>
      <c r="M21" s="1">
        <f t="shared" si="1"/>
        <v>1.0359656190936E-2</v>
      </c>
      <c r="N21" s="2">
        <f t="shared" si="2"/>
        <v>2.4863174858246397</v>
      </c>
      <c r="O21" s="2">
        <f t="shared" si="2"/>
        <v>1.170641149575768E-3</v>
      </c>
      <c r="P21" s="3">
        <f t="shared" si="2"/>
        <v>1.6679046467406959E-3</v>
      </c>
    </row>
    <row r="22" spans="1:16">
      <c r="A22" t="s">
        <v>29</v>
      </c>
      <c r="B22">
        <v>2251</v>
      </c>
      <c r="C22">
        <v>49</v>
      </c>
      <c r="D22" s="11">
        <v>221</v>
      </c>
      <c r="E22" t="s">
        <v>30</v>
      </c>
      <c r="F22" s="11">
        <v>222</v>
      </c>
      <c r="G22" t="s">
        <v>31</v>
      </c>
      <c r="H22" t="s">
        <v>3</v>
      </c>
      <c r="I22">
        <v>240</v>
      </c>
      <c r="J22">
        <v>0.113</v>
      </c>
      <c r="K22">
        <v>0.161</v>
      </c>
      <c r="L22" s="18" t="s">
        <v>117</v>
      </c>
      <c r="M22" s="1">
        <f t="shared" si="1"/>
        <v>0.15358948716092799</v>
      </c>
      <c r="N22" s="2">
        <f t="shared" si="2"/>
        <v>36.861476918622721</v>
      </c>
      <c r="O22" s="2">
        <f t="shared" si="2"/>
        <v>1.7355612049184864E-2</v>
      </c>
      <c r="P22" s="3">
        <f t="shared" si="2"/>
        <v>2.4727907432909407E-2</v>
      </c>
    </row>
    <row r="23" spans="1:16">
      <c r="A23" t="s">
        <v>29</v>
      </c>
      <c r="B23">
        <v>2252</v>
      </c>
      <c r="C23">
        <v>50</v>
      </c>
      <c r="D23" s="11">
        <v>222</v>
      </c>
      <c r="E23" t="s">
        <v>31</v>
      </c>
      <c r="F23" s="11">
        <v>223</v>
      </c>
      <c r="G23" t="s">
        <v>32</v>
      </c>
      <c r="H23" t="s">
        <v>3</v>
      </c>
      <c r="I23">
        <v>240</v>
      </c>
      <c r="J23">
        <v>0.113</v>
      </c>
      <c r="K23">
        <v>0.161</v>
      </c>
      <c r="L23" s="18" t="s">
        <v>118</v>
      </c>
      <c r="M23" s="1">
        <f t="shared" si="1"/>
        <v>2.3100882226298497E-2</v>
      </c>
      <c r="N23" s="2">
        <f t="shared" si="2"/>
        <v>5.5442117343116397</v>
      </c>
      <c r="O23" s="2">
        <f t="shared" si="2"/>
        <v>2.6103996915717302E-3</v>
      </c>
      <c r="P23" s="3">
        <f t="shared" si="2"/>
        <v>3.7192420384340582E-3</v>
      </c>
    </row>
    <row r="24" spans="1:16">
      <c r="A24" t="s">
        <v>29</v>
      </c>
      <c r="B24">
        <v>46</v>
      </c>
      <c r="C24">
        <v>51</v>
      </c>
      <c r="D24" s="11">
        <v>223</v>
      </c>
      <c r="E24" t="s">
        <v>32</v>
      </c>
      <c r="F24" s="11">
        <v>224</v>
      </c>
      <c r="G24" t="s">
        <v>33</v>
      </c>
      <c r="H24" t="s">
        <v>3</v>
      </c>
      <c r="I24">
        <v>240</v>
      </c>
      <c r="J24">
        <v>0.113</v>
      </c>
      <c r="K24">
        <v>0.161</v>
      </c>
      <c r="L24" s="18" t="s">
        <v>108</v>
      </c>
      <c r="M24" s="1">
        <f>L24/1000</f>
        <v>3.2288566434277501E-2</v>
      </c>
      <c r="N24" s="2">
        <f>I24*$M24</f>
        <v>7.7492559442265998</v>
      </c>
      <c r="O24" s="2">
        <f>J24*$M24</f>
        <v>3.6486080070733578E-3</v>
      </c>
      <c r="P24" s="3">
        <f>K24*$M24</f>
        <v>5.1984591959186779E-3</v>
      </c>
    </row>
    <row r="25" spans="1:16">
      <c r="A25" t="s">
        <v>29</v>
      </c>
      <c r="B25">
        <v>2253</v>
      </c>
      <c r="C25">
        <v>52</v>
      </c>
      <c r="D25" s="11">
        <v>224</v>
      </c>
      <c r="E25" t="s">
        <v>33</v>
      </c>
      <c r="F25" s="11">
        <v>225</v>
      </c>
      <c r="G25" t="s">
        <v>34</v>
      </c>
      <c r="H25" t="s">
        <v>3</v>
      </c>
      <c r="I25">
        <v>240</v>
      </c>
      <c r="J25">
        <v>0.113</v>
      </c>
      <c r="K25">
        <v>0.161</v>
      </c>
      <c r="L25" s="18" t="s">
        <v>119</v>
      </c>
      <c r="M25" s="1">
        <f t="shared" ref="M25:M38" si="3">L25/1000</f>
        <v>0.138257065810102</v>
      </c>
      <c r="N25" s="2">
        <f t="shared" ref="N25:P38" si="4">I25*$M25</f>
        <v>33.181695794424478</v>
      </c>
      <c r="O25" s="2">
        <f t="shared" si="4"/>
        <v>1.5623048436541526E-2</v>
      </c>
      <c r="P25" s="3">
        <f t="shared" si="4"/>
        <v>2.2259387595426422E-2</v>
      </c>
    </row>
    <row r="26" spans="1:16">
      <c r="A26" t="s">
        <v>29</v>
      </c>
      <c r="B26">
        <v>2254</v>
      </c>
      <c r="C26">
        <v>53</v>
      </c>
      <c r="D26" s="11">
        <v>225</v>
      </c>
      <c r="E26" t="s">
        <v>34</v>
      </c>
      <c r="F26" s="11">
        <v>226</v>
      </c>
      <c r="G26" t="s">
        <v>35</v>
      </c>
      <c r="H26" t="s">
        <v>3</v>
      </c>
      <c r="I26">
        <v>240</v>
      </c>
      <c r="J26">
        <v>0.113</v>
      </c>
      <c r="K26">
        <v>0.161</v>
      </c>
      <c r="L26" s="18" t="s">
        <v>120</v>
      </c>
      <c r="M26" s="1">
        <f t="shared" si="3"/>
        <v>0.176236951282225</v>
      </c>
      <c r="N26" s="2">
        <f t="shared" si="4"/>
        <v>42.296868307734002</v>
      </c>
      <c r="O26" s="2">
        <f t="shared" si="4"/>
        <v>1.9914775494891426E-2</v>
      </c>
      <c r="P26" s="3">
        <f t="shared" si="4"/>
        <v>2.8374149156438225E-2</v>
      </c>
    </row>
    <row r="27" spans="1:16">
      <c r="A27" t="s">
        <v>29</v>
      </c>
      <c r="B27">
        <v>10769</v>
      </c>
      <c r="C27">
        <v>54</v>
      </c>
      <c r="D27" s="11">
        <v>226</v>
      </c>
      <c r="E27" t="s">
        <v>35</v>
      </c>
      <c r="F27" s="11">
        <v>227</v>
      </c>
      <c r="G27" t="s">
        <v>36</v>
      </c>
      <c r="H27" t="s">
        <v>3</v>
      </c>
      <c r="I27">
        <v>240</v>
      </c>
      <c r="J27">
        <v>0.113</v>
      </c>
      <c r="K27">
        <v>0.161</v>
      </c>
      <c r="L27" s="18" t="s">
        <v>136</v>
      </c>
      <c r="M27" s="1">
        <f t="shared" si="3"/>
        <v>1.7127307939725799E-2</v>
      </c>
      <c r="N27" s="2">
        <f t="shared" si="4"/>
        <v>4.110553905534192</v>
      </c>
      <c r="O27" s="2">
        <f t="shared" si="4"/>
        <v>1.9353857971890153E-3</v>
      </c>
      <c r="P27" s="3">
        <f t="shared" si="4"/>
        <v>2.7574965782958538E-3</v>
      </c>
    </row>
    <row r="28" spans="1:16">
      <c r="A28" t="s">
        <v>29</v>
      </c>
      <c r="B28">
        <v>434</v>
      </c>
      <c r="C28">
        <v>59</v>
      </c>
      <c r="D28" s="11">
        <v>227</v>
      </c>
      <c r="E28" t="s">
        <v>36</v>
      </c>
      <c r="F28" s="11">
        <v>228</v>
      </c>
      <c r="G28" t="s">
        <v>78</v>
      </c>
      <c r="H28" t="s">
        <v>3</v>
      </c>
      <c r="I28">
        <v>240</v>
      </c>
      <c r="J28">
        <v>0.113</v>
      </c>
      <c r="K28">
        <v>0.161</v>
      </c>
      <c r="L28" s="18" t="s">
        <v>109</v>
      </c>
      <c r="M28" s="1">
        <f t="shared" si="3"/>
        <v>4.09953805840634E-2</v>
      </c>
      <c r="N28" s="2">
        <f t="shared" si="4"/>
        <v>9.8388913401752163</v>
      </c>
      <c r="O28" s="2">
        <f t="shared" si="4"/>
        <v>4.6324780059991645E-3</v>
      </c>
      <c r="P28" s="3">
        <f t="shared" si="4"/>
        <v>6.6002562740342073E-3</v>
      </c>
    </row>
    <row r="29" spans="1:16">
      <c r="A29" t="s">
        <v>37</v>
      </c>
      <c r="B29">
        <v>10766</v>
      </c>
      <c r="C29">
        <v>60</v>
      </c>
      <c r="D29" s="11">
        <v>228</v>
      </c>
      <c r="E29" t="s">
        <v>78</v>
      </c>
      <c r="F29" s="11">
        <v>229</v>
      </c>
      <c r="G29" t="s">
        <v>38</v>
      </c>
      <c r="H29" t="s">
        <v>3</v>
      </c>
      <c r="I29">
        <v>240</v>
      </c>
      <c r="J29">
        <v>0.113</v>
      </c>
      <c r="K29">
        <v>0.161</v>
      </c>
      <c r="L29" s="18" t="s">
        <v>135</v>
      </c>
      <c r="M29" s="1">
        <f t="shared" si="3"/>
        <v>6.9530013791760201E-2</v>
      </c>
      <c r="N29" s="2">
        <f t="shared" si="4"/>
        <v>16.687203310022447</v>
      </c>
      <c r="O29" s="2">
        <f t="shared" si="4"/>
        <v>7.8568915584689026E-3</v>
      </c>
      <c r="P29" s="3">
        <f t="shared" si="4"/>
        <v>1.1194332220473393E-2</v>
      </c>
    </row>
    <row r="30" spans="1:16">
      <c r="A30" t="s">
        <v>37</v>
      </c>
      <c r="B30">
        <v>11064</v>
      </c>
      <c r="C30">
        <v>65</v>
      </c>
      <c r="D30" s="11">
        <v>229</v>
      </c>
      <c r="E30" t="s">
        <v>38</v>
      </c>
      <c r="F30" s="11">
        <v>230</v>
      </c>
      <c r="G30" t="s">
        <v>77</v>
      </c>
      <c r="H30" t="s">
        <v>3</v>
      </c>
      <c r="I30">
        <v>240</v>
      </c>
      <c r="J30">
        <v>0.113</v>
      </c>
      <c r="K30">
        <v>0.161</v>
      </c>
      <c r="L30" s="18" t="s">
        <v>138</v>
      </c>
      <c r="M30" s="1">
        <f t="shared" si="3"/>
        <v>2.99963491504491E-2</v>
      </c>
      <c r="N30" s="2">
        <f t="shared" si="4"/>
        <v>7.1991237961077843</v>
      </c>
      <c r="O30" s="2">
        <f t="shared" si="4"/>
        <v>3.3895874540007483E-3</v>
      </c>
      <c r="P30" s="3">
        <f t="shared" si="4"/>
        <v>4.8294122132223052E-3</v>
      </c>
    </row>
    <row r="31" spans="1:16">
      <c r="A31" t="s">
        <v>39</v>
      </c>
      <c r="B31">
        <v>10596</v>
      </c>
      <c r="C31">
        <v>67</v>
      </c>
      <c r="D31" s="11">
        <v>230</v>
      </c>
      <c r="E31" t="s">
        <v>77</v>
      </c>
      <c r="F31" s="11">
        <v>231</v>
      </c>
      <c r="G31" t="s">
        <v>40</v>
      </c>
      <c r="H31" t="s">
        <v>3</v>
      </c>
      <c r="I31">
        <v>240</v>
      </c>
      <c r="J31">
        <v>0.113</v>
      </c>
      <c r="K31">
        <v>0.161</v>
      </c>
      <c r="L31" s="18" t="s">
        <v>133</v>
      </c>
      <c r="M31" s="1">
        <f t="shared" si="3"/>
        <v>9.2032727210993398E-2</v>
      </c>
      <c r="N31" s="2">
        <f t="shared" si="4"/>
        <v>22.087854530638417</v>
      </c>
      <c r="O31" s="2">
        <f t="shared" si="4"/>
        <v>1.0399698174842254E-2</v>
      </c>
      <c r="P31" s="3">
        <f t="shared" si="4"/>
        <v>1.4817269080969938E-2</v>
      </c>
    </row>
    <row r="32" spans="1:16">
      <c r="A32" t="s">
        <v>39</v>
      </c>
      <c r="B32">
        <v>10597</v>
      </c>
      <c r="C32">
        <v>94</v>
      </c>
      <c r="D32" s="11">
        <v>231</v>
      </c>
      <c r="E32" t="s">
        <v>40</v>
      </c>
      <c r="F32" s="11">
        <v>232</v>
      </c>
      <c r="G32" t="s">
        <v>42</v>
      </c>
      <c r="H32" t="s">
        <v>3</v>
      </c>
      <c r="I32">
        <v>240</v>
      </c>
      <c r="J32">
        <v>0.113</v>
      </c>
      <c r="K32">
        <v>0.161</v>
      </c>
      <c r="L32" s="18" t="s">
        <v>134</v>
      </c>
      <c r="M32" s="1">
        <f t="shared" si="3"/>
        <v>0.27218331649746502</v>
      </c>
      <c r="N32" s="2">
        <f t="shared" si="4"/>
        <v>65.32399595939161</v>
      </c>
      <c r="O32" s="2">
        <f t="shared" si="4"/>
        <v>3.0756714764213548E-2</v>
      </c>
      <c r="P32" s="3">
        <f t="shared" si="4"/>
        <v>4.3821513956091872E-2</v>
      </c>
    </row>
    <row r="33" spans="1:16">
      <c r="A33" t="s">
        <v>41</v>
      </c>
      <c r="B33">
        <v>10569</v>
      </c>
      <c r="C33">
        <v>73</v>
      </c>
      <c r="D33" s="11">
        <v>232</v>
      </c>
      <c r="E33" t="s">
        <v>42</v>
      </c>
      <c r="F33" s="11">
        <v>233</v>
      </c>
      <c r="G33" t="s">
        <v>43</v>
      </c>
      <c r="H33" t="s">
        <v>3</v>
      </c>
      <c r="I33">
        <v>240</v>
      </c>
      <c r="J33">
        <v>0.113</v>
      </c>
      <c r="K33">
        <v>0.161</v>
      </c>
      <c r="L33" s="18" t="s">
        <v>131</v>
      </c>
      <c r="M33" s="1">
        <f t="shared" si="3"/>
        <v>0.18248225911709698</v>
      </c>
      <c r="N33" s="2">
        <f t="shared" si="4"/>
        <v>43.795742188103276</v>
      </c>
      <c r="O33" s="2">
        <f t="shared" si="4"/>
        <v>2.0620495280231958E-2</v>
      </c>
      <c r="P33" s="3">
        <f t="shared" si="4"/>
        <v>2.9379643717852615E-2</v>
      </c>
    </row>
    <row r="34" spans="1:16">
      <c r="A34" t="s">
        <v>41</v>
      </c>
      <c r="B34">
        <v>544</v>
      </c>
      <c r="C34">
        <v>78</v>
      </c>
      <c r="D34" s="11">
        <v>233</v>
      </c>
      <c r="E34" t="s">
        <v>43</v>
      </c>
      <c r="F34" s="11">
        <v>234</v>
      </c>
      <c r="G34" t="s">
        <v>44</v>
      </c>
      <c r="H34" t="s">
        <v>3</v>
      </c>
      <c r="I34">
        <v>240</v>
      </c>
      <c r="J34">
        <v>0.113</v>
      </c>
      <c r="K34">
        <v>0.161</v>
      </c>
      <c r="L34" s="18" t="s">
        <v>112</v>
      </c>
      <c r="M34" s="1">
        <f t="shared" si="3"/>
        <v>9.28135339740353E-2</v>
      </c>
      <c r="N34" s="2">
        <f t="shared" si="4"/>
        <v>22.275248153768473</v>
      </c>
      <c r="O34" s="2">
        <f t="shared" si="4"/>
        <v>1.0487929339065989E-2</v>
      </c>
      <c r="P34" s="3">
        <f t="shared" si="4"/>
        <v>1.4942978969819684E-2</v>
      </c>
    </row>
    <row r="35" spans="1:16">
      <c r="A35" t="s">
        <v>45</v>
      </c>
      <c r="B35">
        <v>477</v>
      </c>
      <c r="C35">
        <v>79</v>
      </c>
      <c r="D35" s="11">
        <v>234</v>
      </c>
      <c r="E35" t="s">
        <v>44</v>
      </c>
      <c r="F35" s="11">
        <v>235</v>
      </c>
      <c r="G35" t="s">
        <v>46</v>
      </c>
      <c r="H35" t="s">
        <v>3</v>
      </c>
      <c r="I35">
        <v>240</v>
      </c>
      <c r="J35">
        <v>0.113</v>
      </c>
      <c r="K35">
        <v>0.161</v>
      </c>
      <c r="L35" s="18" t="s">
        <v>110</v>
      </c>
      <c r="M35" s="1">
        <f t="shared" si="3"/>
        <v>6.92487679167645E-2</v>
      </c>
      <c r="N35" s="2">
        <f t="shared" si="4"/>
        <v>16.619704300023479</v>
      </c>
      <c r="O35" s="2">
        <f t="shared" si="4"/>
        <v>7.8251107745943883E-3</v>
      </c>
      <c r="P35" s="3">
        <f t="shared" si="4"/>
        <v>1.1149051634599085E-2</v>
      </c>
    </row>
    <row r="36" spans="1:16">
      <c r="A36" t="s">
        <v>45</v>
      </c>
      <c r="B36">
        <v>1272</v>
      </c>
      <c r="C36">
        <v>84</v>
      </c>
      <c r="D36" s="11">
        <v>235</v>
      </c>
      <c r="E36" t="s">
        <v>46</v>
      </c>
      <c r="F36" s="11">
        <v>236</v>
      </c>
      <c r="G36" t="s">
        <v>47</v>
      </c>
      <c r="H36" t="s">
        <v>3</v>
      </c>
      <c r="I36">
        <v>240</v>
      </c>
      <c r="J36">
        <v>0.113</v>
      </c>
      <c r="K36">
        <v>0.161</v>
      </c>
      <c r="L36" s="18" t="s">
        <v>113</v>
      </c>
      <c r="M36" s="1">
        <f t="shared" si="3"/>
        <v>0.177354414022555</v>
      </c>
      <c r="N36" s="2">
        <f t="shared" si="4"/>
        <v>42.565059365413198</v>
      </c>
      <c r="O36" s="2">
        <f t="shared" si="4"/>
        <v>2.0041048784548716E-2</v>
      </c>
      <c r="P36" s="3">
        <f t="shared" si="4"/>
        <v>2.8554060657631355E-2</v>
      </c>
    </row>
    <row r="37" spans="1:16">
      <c r="A37" t="s">
        <v>48</v>
      </c>
      <c r="B37">
        <v>10589</v>
      </c>
      <c r="C37">
        <v>112</v>
      </c>
      <c r="D37" s="11">
        <v>236</v>
      </c>
      <c r="E37" t="s">
        <v>47</v>
      </c>
      <c r="F37" s="11">
        <v>237</v>
      </c>
      <c r="G37" t="s">
        <v>49</v>
      </c>
      <c r="H37" t="s">
        <v>3</v>
      </c>
      <c r="I37">
        <v>240</v>
      </c>
      <c r="J37">
        <v>0.113</v>
      </c>
      <c r="K37">
        <v>0.161</v>
      </c>
      <c r="L37" s="18" t="s">
        <v>132</v>
      </c>
      <c r="M37" s="1">
        <f t="shared" si="3"/>
        <v>2.7325373259067701E-2</v>
      </c>
      <c r="N37" s="2">
        <f t="shared" si="4"/>
        <v>6.5580895821762484</v>
      </c>
      <c r="O37" s="2">
        <f t="shared" si="4"/>
        <v>3.0877671782746502E-3</v>
      </c>
      <c r="P37" s="3">
        <f t="shared" si="4"/>
        <v>4.3993850947099001E-3</v>
      </c>
    </row>
    <row r="38" spans="1:16">
      <c r="A38" t="s">
        <v>48</v>
      </c>
      <c r="B38">
        <v>510</v>
      </c>
      <c r="C38">
        <v>86</v>
      </c>
      <c r="D38" s="11">
        <v>237</v>
      </c>
      <c r="E38" t="s">
        <v>49</v>
      </c>
      <c r="F38" s="11">
        <v>238</v>
      </c>
      <c r="G38" t="s">
        <v>50</v>
      </c>
      <c r="H38" t="s">
        <v>3</v>
      </c>
      <c r="I38">
        <v>240</v>
      </c>
      <c r="J38">
        <v>0.113</v>
      </c>
      <c r="K38">
        <v>0.161</v>
      </c>
      <c r="L38" s="18" t="s">
        <v>111</v>
      </c>
      <c r="M38" s="1">
        <f t="shared" si="3"/>
        <v>0.20327460203026002</v>
      </c>
      <c r="N38" s="2">
        <f t="shared" si="4"/>
        <v>48.785904487262407</v>
      </c>
      <c r="O38" s="2">
        <f t="shared" si="4"/>
        <v>2.2970030029419383E-2</v>
      </c>
      <c r="P38" s="3">
        <f t="shared" si="4"/>
        <v>3.2727210926871864E-2</v>
      </c>
    </row>
  </sheetData>
  <autoFilter ref="A1:P3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A41" sqref="A41"/>
    </sheetView>
  </sheetViews>
  <sheetFormatPr baseColWidth="10" defaultRowHeight="15" x14ac:dyDescent="0"/>
  <cols>
    <col min="1" max="1" width="49" bestFit="1" customWidth="1"/>
    <col min="6" max="6" width="45" style="12" bestFit="1" customWidth="1"/>
  </cols>
  <sheetData>
    <row r="1" spans="1:6">
      <c r="A1" s="13" t="s">
        <v>80</v>
      </c>
      <c r="B1" s="13" t="s">
        <v>81</v>
      </c>
      <c r="C1" s="13" t="s">
        <v>82</v>
      </c>
      <c r="F1" s="9"/>
    </row>
    <row r="2" spans="1:6">
      <c r="A2" s="14" t="s">
        <v>1</v>
      </c>
      <c r="B2" s="7"/>
      <c r="C2" s="11">
        <v>201</v>
      </c>
      <c r="F2" s="9"/>
    </row>
    <row r="3" spans="1:6">
      <c r="A3" s="15" t="s">
        <v>2</v>
      </c>
      <c r="B3" s="8" t="s">
        <v>65</v>
      </c>
      <c r="C3" s="11">
        <v>202</v>
      </c>
    </row>
    <row r="4" spans="1:6">
      <c r="A4" s="14" t="s">
        <v>5</v>
      </c>
      <c r="B4" s="8"/>
      <c r="C4" s="11">
        <v>203</v>
      </c>
    </row>
    <row r="5" spans="1:6">
      <c r="A5" s="15" t="s">
        <v>6</v>
      </c>
      <c r="B5" s="8" t="s">
        <v>66</v>
      </c>
      <c r="C5" s="11">
        <v>204</v>
      </c>
    </row>
    <row r="6" spans="1:6">
      <c r="A6" s="14" t="s">
        <v>8</v>
      </c>
      <c r="B6" s="8"/>
      <c r="C6" s="11">
        <v>205</v>
      </c>
    </row>
    <row r="7" spans="1:6">
      <c r="A7" s="14" t="s">
        <v>10</v>
      </c>
      <c r="B7" s="8"/>
      <c r="C7" s="11">
        <v>206</v>
      </c>
    </row>
    <row r="8" spans="1:6">
      <c r="A8" s="14" t="s">
        <v>12</v>
      </c>
      <c r="B8" s="8"/>
      <c r="C8" s="11">
        <v>207</v>
      </c>
    </row>
    <row r="9" spans="1:6">
      <c r="A9" s="14" t="s">
        <v>13</v>
      </c>
      <c r="B9" s="8"/>
      <c r="C9" s="11">
        <v>208</v>
      </c>
    </row>
    <row r="10" spans="1:6">
      <c r="A10" s="15" t="s">
        <v>14</v>
      </c>
      <c r="B10" s="8" t="s">
        <v>67</v>
      </c>
      <c r="C10" s="11">
        <v>209</v>
      </c>
    </row>
    <row r="11" spans="1:6">
      <c r="A11" s="14" t="s">
        <v>16</v>
      </c>
      <c r="B11" s="8"/>
      <c r="C11" s="11">
        <v>210</v>
      </c>
    </row>
    <row r="12" spans="1:6">
      <c r="A12" s="14" t="s">
        <v>17</v>
      </c>
      <c r="B12" s="8"/>
      <c r="C12" s="11">
        <v>211</v>
      </c>
    </row>
    <row r="13" spans="1:6">
      <c r="A13" s="14" t="s">
        <v>18</v>
      </c>
      <c r="B13" s="8"/>
      <c r="C13" s="11">
        <v>212</v>
      </c>
    </row>
    <row r="14" spans="1:6">
      <c r="A14" s="15" t="s">
        <v>19</v>
      </c>
      <c r="B14" s="8" t="s">
        <v>68</v>
      </c>
      <c r="C14" s="11">
        <v>213</v>
      </c>
    </row>
    <row r="15" spans="1:6">
      <c r="A15" s="14" t="s">
        <v>21</v>
      </c>
      <c r="B15" s="8"/>
      <c r="C15" s="11">
        <v>214</v>
      </c>
    </row>
    <row r="16" spans="1:6">
      <c r="A16" s="14" t="s">
        <v>22</v>
      </c>
      <c r="B16" s="8"/>
      <c r="C16" s="11">
        <v>215</v>
      </c>
    </row>
    <row r="17" spans="1:3">
      <c r="A17" s="14" t="s">
        <v>23</v>
      </c>
      <c r="B17" s="8"/>
      <c r="C17" s="11">
        <v>216</v>
      </c>
    </row>
    <row r="18" spans="1:3">
      <c r="A18" s="14" t="s">
        <v>24</v>
      </c>
      <c r="B18" s="8"/>
      <c r="C18" s="11">
        <v>217</v>
      </c>
    </row>
    <row r="19" spans="1:3">
      <c r="A19" s="14" t="s">
        <v>25</v>
      </c>
      <c r="B19" s="8"/>
      <c r="C19" s="11">
        <v>218</v>
      </c>
    </row>
    <row r="20" spans="1:3">
      <c r="A20" s="15" t="s">
        <v>26</v>
      </c>
      <c r="B20" s="8" t="s">
        <v>69</v>
      </c>
      <c r="C20" s="11">
        <v>219</v>
      </c>
    </row>
    <row r="21" spans="1:3">
      <c r="A21" s="15" t="s">
        <v>28</v>
      </c>
      <c r="B21" s="8" t="s">
        <v>70</v>
      </c>
      <c r="C21" s="11">
        <v>220</v>
      </c>
    </row>
    <row r="22" spans="1:3">
      <c r="A22" s="14" t="s">
        <v>30</v>
      </c>
      <c r="B22" s="8"/>
      <c r="C22" s="11">
        <v>221</v>
      </c>
    </row>
    <row r="23" spans="1:3">
      <c r="A23" s="14" t="s">
        <v>31</v>
      </c>
      <c r="B23" s="8"/>
      <c r="C23" s="11">
        <v>222</v>
      </c>
    </row>
    <row r="24" spans="1:3">
      <c r="A24" s="14" t="s">
        <v>32</v>
      </c>
      <c r="B24" s="8"/>
      <c r="C24" s="11">
        <v>223</v>
      </c>
    </row>
    <row r="25" spans="1:3">
      <c r="A25" s="14" t="s">
        <v>33</v>
      </c>
      <c r="B25" s="8"/>
      <c r="C25" s="11">
        <v>224</v>
      </c>
    </row>
    <row r="26" spans="1:3">
      <c r="A26" s="14" t="s">
        <v>34</v>
      </c>
      <c r="B26" s="8"/>
      <c r="C26" s="11">
        <v>225</v>
      </c>
    </row>
    <row r="27" spans="1:3">
      <c r="A27" s="14" t="s">
        <v>35</v>
      </c>
      <c r="B27" s="8"/>
      <c r="C27" s="11">
        <v>226</v>
      </c>
    </row>
    <row r="28" spans="1:3">
      <c r="A28" s="14" t="s">
        <v>36</v>
      </c>
      <c r="B28" s="8"/>
      <c r="C28" s="11">
        <v>227</v>
      </c>
    </row>
    <row r="29" spans="1:3">
      <c r="A29" s="15" t="s">
        <v>98</v>
      </c>
      <c r="B29" s="8" t="s">
        <v>71</v>
      </c>
      <c r="C29" s="11">
        <v>228</v>
      </c>
    </row>
    <row r="30" spans="1:3">
      <c r="A30" s="14" t="s">
        <v>38</v>
      </c>
      <c r="B30" s="8"/>
      <c r="C30" s="11">
        <v>229</v>
      </c>
    </row>
    <row r="31" spans="1:3">
      <c r="A31" s="15" t="s">
        <v>77</v>
      </c>
      <c r="B31" s="8" t="s">
        <v>72</v>
      </c>
      <c r="C31" s="11">
        <v>230</v>
      </c>
    </row>
    <row r="32" spans="1:3">
      <c r="A32" s="14" t="s">
        <v>40</v>
      </c>
      <c r="B32" s="8"/>
      <c r="C32" s="11">
        <v>231</v>
      </c>
    </row>
    <row r="33" spans="1:3">
      <c r="A33" s="15" t="s">
        <v>42</v>
      </c>
      <c r="B33" s="8" t="s">
        <v>73</v>
      </c>
      <c r="C33" s="11">
        <v>232</v>
      </c>
    </row>
    <row r="34" spans="1:3">
      <c r="A34" s="14" t="s">
        <v>43</v>
      </c>
      <c r="B34" s="8"/>
      <c r="C34" s="11">
        <v>233</v>
      </c>
    </row>
    <row r="35" spans="1:3">
      <c r="A35" s="15" t="s">
        <v>44</v>
      </c>
      <c r="B35" s="8" t="s">
        <v>74</v>
      </c>
      <c r="C35" s="11">
        <v>234</v>
      </c>
    </row>
    <row r="36" spans="1:3">
      <c r="A36" s="14" t="s">
        <v>46</v>
      </c>
      <c r="B36" s="8"/>
      <c r="C36" s="11">
        <v>235</v>
      </c>
    </row>
    <row r="37" spans="1:3">
      <c r="A37" s="15" t="s">
        <v>47</v>
      </c>
      <c r="B37" s="8" t="s">
        <v>75</v>
      </c>
      <c r="C37" s="11">
        <v>236</v>
      </c>
    </row>
    <row r="38" spans="1:3">
      <c r="A38" s="14" t="s">
        <v>49</v>
      </c>
      <c r="B38" s="8"/>
      <c r="C38" s="11">
        <v>237</v>
      </c>
    </row>
    <row r="39" spans="1:3">
      <c r="A39" s="15" t="s">
        <v>50</v>
      </c>
      <c r="B39" s="8" t="s">
        <v>76</v>
      </c>
      <c r="C39" s="11">
        <v>238</v>
      </c>
    </row>
    <row r="43" spans="1:3">
      <c r="A43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0" sqref="A20"/>
    </sheetView>
  </sheetViews>
  <sheetFormatPr baseColWidth="10" defaultRowHeight="15" x14ac:dyDescent="0"/>
  <cols>
    <col min="1" max="1" width="20" bestFit="1" customWidth="1"/>
  </cols>
  <sheetData>
    <row r="1" spans="1:6" s="12" customFormat="1">
      <c r="A1" s="16" t="s">
        <v>80</v>
      </c>
      <c r="B1" s="16" t="s">
        <v>81</v>
      </c>
      <c r="C1" s="17" t="s">
        <v>82</v>
      </c>
      <c r="D1" s="17" t="s">
        <v>101</v>
      </c>
    </row>
    <row r="2" spans="1:6">
      <c r="A2" s="7" t="s">
        <v>86</v>
      </c>
      <c r="B2" s="8" t="s">
        <v>65</v>
      </c>
      <c r="C2" s="7">
        <v>75</v>
      </c>
      <c r="D2">
        <v>0.23</v>
      </c>
    </row>
    <row r="3" spans="1:6">
      <c r="A3" s="7" t="s">
        <v>99</v>
      </c>
      <c r="B3" s="8"/>
      <c r="C3" s="7">
        <v>76</v>
      </c>
      <c r="D3">
        <v>0.4</v>
      </c>
    </row>
    <row r="4" spans="1:6">
      <c r="A4" s="7" t="s">
        <v>87</v>
      </c>
      <c r="B4" s="8" t="s">
        <v>66</v>
      </c>
      <c r="C4" s="7">
        <v>22</v>
      </c>
      <c r="D4">
        <v>0.4</v>
      </c>
    </row>
    <row r="5" spans="1:6" ht="16" customHeight="1">
      <c r="A5" s="7" t="s">
        <v>88</v>
      </c>
      <c r="B5" s="8" t="s">
        <v>67</v>
      </c>
      <c r="C5" s="7">
        <v>26</v>
      </c>
      <c r="D5">
        <v>0.4</v>
      </c>
    </row>
    <row r="6" spans="1:6" ht="16" customHeight="1">
      <c r="A6" s="7" t="s">
        <v>89</v>
      </c>
      <c r="B6" s="8" t="s">
        <v>68</v>
      </c>
      <c r="C6" s="7">
        <v>30</v>
      </c>
      <c r="D6">
        <v>0.4</v>
      </c>
    </row>
    <row r="7" spans="1:6" ht="16" customHeight="1">
      <c r="A7" s="7" t="s">
        <v>90</v>
      </c>
      <c r="B7" s="8" t="s">
        <v>69</v>
      </c>
      <c r="C7" s="7">
        <v>34</v>
      </c>
      <c r="D7">
        <v>0.4</v>
      </c>
    </row>
    <row r="8" spans="1:6" ht="16" customHeight="1">
      <c r="A8" s="7" t="s">
        <v>91</v>
      </c>
      <c r="B8" s="8" t="s">
        <v>70</v>
      </c>
      <c r="C8" s="7">
        <v>64</v>
      </c>
      <c r="D8">
        <v>0.4</v>
      </c>
    </row>
    <row r="9" spans="1:6">
      <c r="A9" s="7" t="s">
        <v>92</v>
      </c>
      <c r="B9" s="8" t="s">
        <v>71</v>
      </c>
      <c r="C9" s="7">
        <v>42</v>
      </c>
      <c r="D9">
        <v>0.4</v>
      </c>
    </row>
    <row r="10" spans="1:6">
      <c r="A10" s="7" t="s">
        <v>93</v>
      </c>
      <c r="B10" s="8" t="s">
        <v>72</v>
      </c>
      <c r="C10" s="7">
        <v>46</v>
      </c>
      <c r="D10">
        <v>0.4</v>
      </c>
    </row>
    <row r="11" spans="1:6">
      <c r="A11" s="7" t="s">
        <v>94</v>
      </c>
      <c r="B11" s="8" t="s">
        <v>73</v>
      </c>
      <c r="C11" s="7">
        <v>50</v>
      </c>
      <c r="D11">
        <v>0.4</v>
      </c>
    </row>
    <row r="12" spans="1:6">
      <c r="A12" s="7" t="s">
        <v>95</v>
      </c>
      <c r="B12" s="8" t="s">
        <v>74</v>
      </c>
      <c r="C12" s="7">
        <v>54</v>
      </c>
      <c r="D12">
        <v>0.4</v>
      </c>
      <c r="F12" s="12"/>
    </row>
    <row r="13" spans="1:6">
      <c r="A13" s="7" t="s">
        <v>83</v>
      </c>
      <c r="B13" s="8" t="s">
        <v>75</v>
      </c>
      <c r="C13" s="7">
        <v>58</v>
      </c>
      <c r="D13">
        <v>0.23</v>
      </c>
    </row>
    <row r="14" spans="1:6">
      <c r="A14" s="7" t="s">
        <v>96</v>
      </c>
      <c r="B14" s="8" t="s">
        <v>79</v>
      </c>
      <c r="C14" s="7">
        <v>66</v>
      </c>
      <c r="D14">
        <v>0.4</v>
      </c>
    </row>
    <row r="15" spans="1:6">
      <c r="A15" s="7" t="s">
        <v>97</v>
      </c>
      <c r="B15" s="8" t="s">
        <v>76</v>
      </c>
      <c r="C15" s="7">
        <v>61</v>
      </c>
      <c r="D15">
        <v>0.4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A2" sqref="A2:XFD2"/>
    </sheetView>
  </sheetViews>
  <sheetFormatPr baseColWidth="10" defaultRowHeight="15" x14ac:dyDescent="0"/>
  <sheetData>
    <row r="2" spans="1:4" ht="16" customHeight="1">
      <c r="A2" s="7" t="s">
        <v>100</v>
      </c>
      <c r="B2" s="8"/>
      <c r="C2" s="7">
        <v>38</v>
      </c>
      <c r="D2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Linies</vt:lpstr>
      <vt:lpstr>Busses</vt:lpstr>
      <vt:lpstr>Trafos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Gris</dc:creator>
  <cp:lastModifiedBy>Maria Gris</cp:lastModifiedBy>
  <dcterms:created xsi:type="dcterms:W3CDTF">2019-03-22T08:49:07Z</dcterms:created>
  <dcterms:modified xsi:type="dcterms:W3CDTF">2019-06-18T09:45:50Z</dcterms:modified>
</cp:coreProperties>
</file>