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GitHub\MT\tablas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K25" i="1" s="1"/>
  <c r="J25" i="1"/>
  <c r="I26" i="1"/>
  <c r="K26" i="1" s="1"/>
  <c r="J26" i="1"/>
  <c r="I27" i="1"/>
  <c r="J27" i="1"/>
  <c r="K27" i="1"/>
  <c r="I28" i="1"/>
  <c r="K28" i="1" s="1"/>
  <c r="J28" i="1"/>
  <c r="I29" i="1"/>
  <c r="J29" i="1"/>
  <c r="K29" i="1"/>
  <c r="I30" i="1"/>
  <c r="K30" i="1" s="1"/>
  <c r="J30" i="1"/>
  <c r="I31" i="1"/>
  <c r="K31" i="1" s="1"/>
  <c r="J31" i="1"/>
  <c r="I32" i="1"/>
  <c r="J32" i="1"/>
  <c r="K32" i="1"/>
  <c r="I33" i="1"/>
  <c r="K33" i="1" s="1"/>
  <c r="J33" i="1"/>
  <c r="I34" i="1"/>
  <c r="J34" i="1"/>
  <c r="K34" i="1"/>
  <c r="I35" i="1"/>
  <c r="J35" i="1"/>
  <c r="K35" i="1"/>
  <c r="I36" i="1"/>
  <c r="K36" i="1" s="1"/>
  <c r="J36" i="1"/>
  <c r="I37" i="1"/>
  <c r="J37" i="1"/>
  <c r="K37" i="1"/>
  <c r="I38" i="1"/>
  <c r="K38" i="1" s="1"/>
  <c r="J38" i="1"/>
  <c r="I39" i="1"/>
  <c r="K39" i="1" s="1"/>
  <c r="J39" i="1"/>
  <c r="I40" i="1"/>
  <c r="J40" i="1"/>
  <c r="K40" i="1"/>
  <c r="I41" i="1"/>
  <c r="K41" i="1" s="1"/>
  <c r="J41" i="1"/>
  <c r="I42" i="1"/>
  <c r="J42" i="1"/>
  <c r="K42" i="1"/>
  <c r="J24" i="1"/>
  <c r="I24" i="1"/>
  <c r="K2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I3" i="1"/>
  <c r="K3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24" i="1"/>
  <c r="F24" i="1"/>
  <c r="D24" i="1"/>
  <c r="D3" i="1"/>
  <c r="D4" i="1"/>
  <c r="D5" i="1"/>
  <c r="D6" i="1"/>
  <c r="D7" i="1"/>
  <c r="D8" i="1"/>
  <c r="F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F9" i="1"/>
  <c r="E8" i="1"/>
  <c r="E4" i="1"/>
  <c r="F4" i="1" s="1"/>
  <c r="E5" i="1"/>
  <c r="F5" i="1" s="1"/>
  <c r="E6" i="1"/>
  <c r="E7" i="1"/>
  <c r="E9" i="1"/>
  <c r="E10" i="1"/>
  <c r="F10" i="1" s="1"/>
  <c r="E11" i="1"/>
  <c r="F11" i="1" s="1"/>
  <c r="E12" i="1"/>
  <c r="E13" i="1"/>
  <c r="E14" i="1"/>
  <c r="E15" i="1"/>
  <c r="E16" i="1"/>
  <c r="E17" i="1"/>
  <c r="F17" i="1" s="1"/>
  <c r="E18" i="1"/>
  <c r="F18" i="1" s="1"/>
  <c r="E19" i="1"/>
  <c r="F19" i="1" s="1"/>
  <c r="E20" i="1"/>
  <c r="F20" i="1" s="1"/>
  <c r="E21" i="1"/>
  <c r="F21" i="1" s="1"/>
  <c r="F3" i="1"/>
  <c r="E3" i="1"/>
  <c r="F16" i="1" l="1"/>
  <c r="F7" i="1"/>
  <c r="F6" i="1"/>
  <c r="F13" i="1"/>
  <c r="F15" i="1"/>
  <c r="F14" i="1"/>
  <c r="F12" i="1"/>
</calcChain>
</file>

<file path=xl/sharedStrings.xml><?xml version="1.0" encoding="utf-8"?>
<sst xmlns="http://schemas.openxmlformats.org/spreadsheetml/2006/main" count="359" uniqueCount="123">
  <si>
    <t>IG3_R2</t>
  </si>
  <si>
    <t>IG2_R2</t>
  </si>
  <si>
    <t>IG1_R2</t>
  </si>
  <si>
    <t>UG3_C</t>
  </si>
  <si>
    <t>UG2_C</t>
  </si>
  <si>
    <t>UG1_C</t>
  </si>
  <si>
    <t>U_C</t>
  </si>
  <si>
    <t>UG3_R</t>
  </si>
  <si>
    <t>UG2_R</t>
  </si>
  <si>
    <t>UG1_R</t>
  </si>
  <si>
    <t>U_R</t>
  </si>
  <si>
    <t>IG3_C</t>
  </si>
  <si>
    <t>IG2_C</t>
  </si>
  <si>
    <t>IG1_C</t>
  </si>
  <si>
    <t>I_C</t>
  </si>
  <si>
    <t>IG3_R</t>
  </si>
  <si>
    <t>IG2_R</t>
  </si>
  <si>
    <t>IG1_R</t>
  </si>
  <si>
    <t>I_R</t>
  </si>
  <si>
    <t>mse_train (deviation)</t>
  </si>
  <si>
    <t>mse_train (mean)</t>
  </si>
  <si>
    <t>Modelos</t>
  </si>
  <si>
    <t>GLM (Training metrics)</t>
  </si>
  <si>
    <t>XGBoost (Training metrics)</t>
  </si>
  <si>
    <t>mse (deviation)</t>
  </si>
  <si>
    <t>mse (mean)</t>
  </si>
  <si>
    <t>GLM (Validation metrics)</t>
  </si>
  <si>
    <t>XGBoost (Validation metrics)</t>
  </si>
  <si>
    <t>XGBoost (Training)</t>
  </si>
  <si>
    <t>GLM (Training)</t>
  </si>
  <si>
    <t>XGBoost (Validation)</t>
  </si>
  <si>
    <t>GLM (Validation)</t>
  </si>
  <si>
    <t>5844.2334 (5956.12)</t>
  </si>
  <si>
    <t>1955.1624 (1829.1719)</t>
  </si>
  <si>
    <t>1937.3069 (898.4567)</t>
  </si>
  <si>
    <t>1394.7611 (1897.9128)</t>
  </si>
  <si>
    <t xml:space="preserve">Training </t>
  </si>
  <si>
    <t>Validation</t>
  </si>
  <si>
    <t xml:space="preserve">XGBoost </t>
  </si>
  <si>
    <t xml:space="preserve">GLM </t>
  </si>
  <si>
    <t>Redondear</t>
  </si>
  <si>
    <t>2.5783 (2.1756)</t>
  </si>
  <si>
    <t>1.6114 (0.981)</t>
  </si>
  <si>
    <t>1.0657 (0.4506)</t>
  </si>
  <si>
    <t>1.1224 (0.5329)</t>
  </si>
  <si>
    <t>3.3736 (1.3833)</t>
  </si>
  <si>
    <t>0.0537 (0.0272)</t>
  </si>
  <si>
    <t>2.1534 (0.6289)</t>
  </si>
  <si>
    <t>1.3184 (0.7247)</t>
  </si>
  <si>
    <t>286.5601 (349.1458)</t>
  </si>
  <si>
    <t>20.0268 (19.0568)</t>
  </si>
  <si>
    <t>18.8791 (18.0139)</t>
  </si>
  <si>
    <t>1.0862 (0.2973)</t>
  </si>
  <si>
    <t>14.7028 (4.9226)</t>
  </si>
  <si>
    <t>7.2571 (6.4062)</t>
  </si>
  <si>
    <t>1.8728 (1.5034)</t>
  </si>
  <si>
    <t>0.911 (0.4546)</t>
  </si>
  <si>
    <t>0.9428 (0.424)</t>
  </si>
  <si>
    <t>6.2266 (0.0354)</t>
  </si>
  <si>
    <t>3.31 (0.0169)</t>
  </si>
  <si>
    <t>1.7868 (0.0085)</t>
  </si>
  <si>
    <t>1.8415 (0.009)</t>
  </si>
  <si>
    <t>5.8172 (0.0233)</t>
  </si>
  <si>
    <t>0.1057 (0.0007)</t>
  </si>
  <si>
    <t>2.3943 (0.0103)</t>
  </si>
  <si>
    <t>3.0956 (0.013)</t>
  </si>
  <si>
    <t>4341.8563 (29.2638)</t>
  </si>
  <si>
    <t>2121.9943 (15.6653)</t>
  </si>
  <si>
    <t>675.8751 (3.6902)</t>
  </si>
  <si>
    <t>43.5052 (0.1771)</t>
  </si>
  <si>
    <t>52.7863 (0.0871)</t>
  </si>
  <si>
    <t>1.7087 (0.0067)</t>
  </si>
  <si>
    <t>23.4257 (0.0404)</t>
  </si>
  <si>
    <t>17.2465 (0.0547)</t>
  </si>
  <si>
    <t>3.2166 (0.0203)</t>
  </si>
  <si>
    <t>1.4912 (0.0064)</t>
  </si>
  <si>
    <t>1.5394 (0.0043)</t>
  </si>
  <si>
    <t>2.9155 (1.4836)</t>
  </si>
  <si>
    <t>1.7925 (1.1461)</t>
  </si>
  <si>
    <t>1.1215 (0.5148)</t>
  </si>
  <si>
    <t>0.9844 (0.8173)</t>
  </si>
  <si>
    <t>6.7448 (4.65)</t>
  </si>
  <si>
    <t>0.0509 (0.0356)</t>
  </si>
  <si>
    <t>2.3799 (2.5188)</t>
  </si>
  <si>
    <t>3.8658 (2.647)</t>
  </si>
  <si>
    <t>407.9482 (125.4299)</t>
  </si>
  <si>
    <t>24.2715 (11.5584)</t>
  </si>
  <si>
    <t>56.2624 (21.5111)</t>
  </si>
  <si>
    <t>0.7392 (0.4086)</t>
  </si>
  <si>
    <t>23.7803 (21.6287)</t>
  </si>
  <si>
    <t>34.9887 (15.9871)</t>
  </si>
  <si>
    <t>1.5291 (1.2998)</t>
  </si>
  <si>
    <t>0.7552 (0.3717)</t>
  </si>
  <si>
    <t>0.6227 (0.2223)</t>
  </si>
  <si>
    <t>4 (2.2599)</t>
  </si>
  <si>
    <t>2.2857 (1.6429)</t>
  </si>
  <si>
    <t>1.5357 (0.9442)</t>
  </si>
  <si>
    <t>1.5893 (1.4311)</t>
  </si>
  <si>
    <t>6.5893 (5.2729)</t>
  </si>
  <si>
    <t>0.0357 (0.0619)</t>
  </si>
  <si>
    <t>2.6607 (2.6107)</t>
  </si>
  <si>
    <t>4.0893 (3.335)</t>
  </si>
  <si>
    <t>805.9643 (227.7159)</t>
  </si>
  <si>
    <t>279.1964 (115.3055)</t>
  </si>
  <si>
    <t>211.5536 (115.5353)</t>
  </si>
  <si>
    <t>17.75 (5.916)</t>
  </si>
  <si>
    <t>56.5357 (21.8851)</t>
  </si>
  <si>
    <t>0.75 (0.4503)</t>
  </si>
  <si>
    <t>20.0357 (8.0925)</t>
  </si>
  <si>
    <t>27 (13.1595)</t>
  </si>
  <si>
    <t>2.3214 (1.6671)</t>
  </si>
  <si>
    <t>1.1071 (0.5138)</t>
  </si>
  <si>
    <t>1.0893 (0.696)</t>
  </si>
  <si>
    <t>Entrenamiento</t>
  </si>
  <si>
    <t>Validación</t>
  </si>
  <si>
    <t>1955.1624 
(1829.1719)</t>
  </si>
  <si>
    <t>2121.9943 
(15.6653)</t>
  </si>
  <si>
    <t>1394.7611 
(1897.9128)</t>
  </si>
  <si>
    <t>279.1964 
(115.3055)</t>
  </si>
  <si>
    <t>211.5536 
(115.5353)</t>
  </si>
  <si>
    <t>407.9482 
(125.4299)</t>
  </si>
  <si>
    <t>675.8751 
(3.6902)</t>
  </si>
  <si>
    <t>286.5601 
(349.1458)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</si>
</sst>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/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/>
    <xf numFmtId="0" fontId="2" fillId="0" borderId="0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Q1" zoomScaleNormal="100" workbookViewId="0">
      <selection activeCell="Q1" sqref="Q1:S1048576"/>
    </sheetView>
  </sheetViews>
  <sheetFormatPr baseColWidth="10" defaultRowHeight="12.75" x14ac:dyDescent="0.2"/>
  <cols>
    <col min="1" max="3" width="11.42578125" style="5"/>
    <col min="4" max="4" width="11.28515625" style="5" customWidth="1"/>
    <col min="5" max="5" width="11.5703125" style="5" customWidth="1"/>
    <col min="6" max="6" width="18.42578125" style="5" customWidth="1"/>
    <col min="7" max="10" width="11.42578125" style="5"/>
    <col min="11" max="11" width="17.85546875" style="5" customWidth="1"/>
    <col min="12" max="12" width="5.7109375" style="5" customWidth="1"/>
    <col min="13" max="13" width="11.42578125" style="5"/>
    <col min="14" max="14" width="20.140625" style="5" customWidth="1"/>
    <col min="15" max="15" width="22.42578125" style="5" customWidth="1"/>
    <col min="16" max="17" width="11.42578125" style="5"/>
    <col min="18" max="18" width="20.140625" style="5" customWidth="1"/>
    <col min="19" max="19" width="22.42578125" style="5" customWidth="1"/>
    <col min="20" max="16384" width="11.42578125" style="5"/>
  </cols>
  <sheetData>
    <row r="1" spans="1:19" x14ac:dyDescent="0.2">
      <c r="A1" s="5" t="s">
        <v>23</v>
      </c>
      <c r="D1" s="5" t="s">
        <v>40</v>
      </c>
      <c r="G1" s="5" t="s">
        <v>22</v>
      </c>
      <c r="M1" s="5" t="s">
        <v>36</v>
      </c>
      <c r="Q1" s="5" t="s">
        <v>36</v>
      </c>
    </row>
    <row r="2" spans="1:19" ht="25.5" x14ac:dyDescent="0.2">
      <c r="A2" s="1" t="s">
        <v>21</v>
      </c>
      <c r="B2" s="2" t="s">
        <v>20</v>
      </c>
      <c r="C2" s="2" t="s">
        <v>19</v>
      </c>
      <c r="D2" s="2"/>
      <c r="E2" s="2"/>
      <c r="F2" s="4" t="s">
        <v>28</v>
      </c>
      <c r="G2" s="2" t="s">
        <v>20</v>
      </c>
      <c r="H2" s="2" t="s">
        <v>19</v>
      </c>
      <c r="I2" s="2"/>
      <c r="J2" s="2"/>
      <c r="K2" s="4" t="s">
        <v>29</v>
      </c>
      <c r="M2" s="6" t="s">
        <v>21</v>
      </c>
      <c r="N2" s="16" t="s">
        <v>38</v>
      </c>
      <c r="O2" s="16" t="s">
        <v>39</v>
      </c>
      <c r="Q2" s="6" t="s">
        <v>21</v>
      </c>
      <c r="R2" s="16" t="s">
        <v>38</v>
      </c>
      <c r="S2" s="16" t="s">
        <v>39</v>
      </c>
    </row>
    <row r="3" spans="1:19" x14ac:dyDescent="0.2">
      <c r="A3" s="3" t="s">
        <v>18</v>
      </c>
      <c r="B3" s="11">
        <v>2.5782847000000002</v>
      </c>
      <c r="C3" s="11">
        <v>2.1755629000000001</v>
      </c>
      <c r="D3" s="11">
        <f>ROUND(B3,4)</f>
        <v>2.5783</v>
      </c>
      <c r="E3" s="11">
        <f>ROUND(C3,4)</f>
        <v>2.1756000000000002</v>
      </c>
      <c r="F3" s="11" t="str">
        <f>D3&amp;" ("&amp;E3&amp;")"</f>
        <v>2.5783 (2.1756)</v>
      </c>
      <c r="G3" s="13">
        <v>6.2265525048954959</v>
      </c>
      <c r="H3" s="13">
        <v>3.5416191106712028E-2</v>
      </c>
      <c r="I3" s="11">
        <f>ROUND(G3,4)</f>
        <v>6.2266000000000004</v>
      </c>
      <c r="J3" s="11">
        <f>ROUND(H3,4)</f>
        <v>3.5400000000000001E-2</v>
      </c>
      <c r="K3" s="11" t="str">
        <f>I3&amp;" ("&amp;J3&amp;")"</f>
        <v>6.2266 (0.0354)</v>
      </c>
      <c r="M3" s="7" t="s">
        <v>18</v>
      </c>
      <c r="N3" s="17" t="s">
        <v>41</v>
      </c>
      <c r="O3" s="4" t="s">
        <v>58</v>
      </c>
      <c r="Q3" s="7" t="s">
        <v>17</v>
      </c>
      <c r="R3" s="17" t="s">
        <v>42</v>
      </c>
      <c r="S3" s="4" t="s">
        <v>59</v>
      </c>
    </row>
    <row r="4" spans="1:19" x14ac:dyDescent="0.2">
      <c r="A4" s="3" t="s">
        <v>17</v>
      </c>
      <c r="B4" s="12">
        <v>1.6114185000000001</v>
      </c>
      <c r="C4" s="12">
        <v>0.98099259999999999</v>
      </c>
      <c r="D4" s="11">
        <f t="shared" ref="D4:D21" si="0">ROUND(B4,4)</f>
        <v>1.6113999999999999</v>
      </c>
      <c r="E4" s="11">
        <f t="shared" ref="E4:E21" si="1">ROUND(C4,4)</f>
        <v>0.98099999999999998</v>
      </c>
      <c r="F4" s="11" t="str">
        <f t="shared" ref="F4:F21" si="2">D4&amp;" ("&amp;E4&amp;")"</f>
        <v>1.6114 (0.981)</v>
      </c>
      <c r="G4" s="13">
        <v>3.3099819614093291</v>
      </c>
      <c r="H4" s="13">
        <v>1.6922362362039239E-2</v>
      </c>
      <c r="I4" s="11">
        <f t="shared" ref="I4:I21" si="3">ROUND(G4,4)</f>
        <v>3.31</v>
      </c>
      <c r="J4" s="11">
        <f t="shared" ref="J4:J21" si="4">ROUND(H4,4)</f>
        <v>1.6899999999999998E-2</v>
      </c>
      <c r="K4" s="11" t="str">
        <f t="shared" ref="K4:K21" si="5">I4&amp;" ("&amp;J4&amp;")"</f>
        <v>3.31 (0.0169)</v>
      </c>
      <c r="M4" s="7" t="s">
        <v>17</v>
      </c>
      <c r="N4" s="17" t="s">
        <v>42</v>
      </c>
      <c r="O4" s="4" t="s">
        <v>59</v>
      </c>
      <c r="Q4" s="7" t="s">
        <v>16</v>
      </c>
      <c r="R4" s="17" t="s">
        <v>43</v>
      </c>
      <c r="S4" s="4" t="s">
        <v>60</v>
      </c>
    </row>
    <row r="5" spans="1:19" x14ac:dyDescent="0.2">
      <c r="A5" s="3" t="s">
        <v>16</v>
      </c>
      <c r="B5" s="12">
        <v>1.0657091999999999</v>
      </c>
      <c r="C5" s="12">
        <v>0.45064566</v>
      </c>
      <c r="D5" s="11">
        <f t="shared" si="0"/>
        <v>1.0657000000000001</v>
      </c>
      <c r="E5" s="11">
        <f t="shared" si="1"/>
        <v>0.4506</v>
      </c>
      <c r="F5" s="11" t="str">
        <f t="shared" si="2"/>
        <v>1.0657 (0.4506)</v>
      </c>
      <c r="G5" s="13">
        <v>1.786819671158334</v>
      </c>
      <c r="H5" s="13">
        <v>8.4864245452525057E-3</v>
      </c>
      <c r="I5" s="11">
        <f t="shared" si="3"/>
        <v>1.7867999999999999</v>
      </c>
      <c r="J5" s="11">
        <f t="shared" si="4"/>
        <v>8.5000000000000006E-3</v>
      </c>
      <c r="K5" s="11" t="str">
        <f t="shared" si="5"/>
        <v>1.7868 (0.0085)</v>
      </c>
      <c r="M5" s="7" t="s">
        <v>16</v>
      </c>
      <c r="N5" s="17" t="s">
        <v>43</v>
      </c>
      <c r="O5" s="4" t="s">
        <v>60</v>
      </c>
      <c r="Q5" s="7" t="s">
        <v>15</v>
      </c>
      <c r="R5" s="17" t="s">
        <v>44</v>
      </c>
      <c r="S5" s="4" t="s">
        <v>61</v>
      </c>
    </row>
    <row r="6" spans="1:19" x14ac:dyDescent="0.2">
      <c r="A6" s="3" t="s">
        <v>15</v>
      </c>
      <c r="B6" s="12">
        <v>1.1224456</v>
      </c>
      <c r="C6" s="12">
        <v>0.5328854999999999</v>
      </c>
      <c r="D6" s="11">
        <f t="shared" si="0"/>
        <v>1.1224000000000001</v>
      </c>
      <c r="E6" s="11">
        <f t="shared" si="1"/>
        <v>0.53290000000000004</v>
      </c>
      <c r="F6" s="11" t="str">
        <f t="shared" si="2"/>
        <v>1.1224 (0.5329)</v>
      </c>
      <c r="G6" s="13">
        <v>1.841518938538468</v>
      </c>
      <c r="H6" s="13">
        <v>8.9559416703892253E-3</v>
      </c>
      <c r="I6" s="11">
        <f t="shared" si="3"/>
        <v>1.8414999999999999</v>
      </c>
      <c r="J6" s="11">
        <f t="shared" si="4"/>
        <v>8.9999999999999993E-3</v>
      </c>
      <c r="K6" s="11" t="str">
        <f t="shared" si="5"/>
        <v>1.8415 (0.009)</v>
      </c>
      <c r="M6" s="7" t="s">
        <v>15</v>
      </c>
      <c r="N6" s="17" t="s">
        <v>44</v>
      </c>
      <c r="O6" s="4" t="s">
        <v>61</v>
      </c>
      <c r="Q6" s="7" t="s">
        <v>13</v>
      </c>
      <c r="R6" s="17" t="s">
        <v>46</v>
      </c>
      <c r="S6" s="4" t="s">
        <v>63</v>
      </c>
    </row>
    <row r="7" spans="1:19" x14ac:dyDescent="0.2">
      <c r="A7" s="3" t="s">
        <v>14</v>
      </c>
      <c r="B7" s="12">
        <v>3.3736434000000002</v>
      </c>
      <c r="C7" s="12">
        <v>1.3832967</v>
      </c>
      <c r="D7" s="11">
        <f t="shared" si="0"/>
        <v>3.3736000000000002</v>
      </c>
      <c r="E7" s="11">
        <f t="shared" si="1"/>
        <v>1.3833</v>
      </c>
      <c r="F7" s="11" t="str">
        <f t="shared" si="2"/>
        <v>3.3736 (1.3833)</v>
      </c>
      <c r="G7" s="13">
        <v>5.81722087477229</v>
      </c>
      <c r="H7" s="13">
        <v>2.331193775429196E-2</v>
      </c>
      <c r="I7" s="11">
        <f t="shared" si="3"/>
        <v>5.8171999999999997</v>
      </c>
      <c r="J7" s="11">
        <f t="shared" si="4"/>
        <v>2.3300000000000001E-2</v>
      </c>
      <c r="K7" s="11" t="str">
        <f t="shared" si="5"/>
        <v>5.8172 (0.0233)</v>
      </c>
      <c r="M7" s="7" t="s">
        <v>14</v>
      </c>
      <c r="N7" s="17" t="s">
        <v>45</v>
      </c>
      <c r="O7" s="4" t="s">
        <v>62</v>
      </c>
      <c r="Q7" s="7" t="s">
        <v>12</v>
      </c>
      <c r="R7" s="17" t="s">
        <v>47</v>
      </c>
      <c r="S7" s="4" t="s">
        <v>64</v>
      </c>
    </row>
    <row r="8" spans="1:19" x14ac:dyDescent="0.2">
      <c r="A8" s="3" t="s">
        <v>13</v>
      </c>
      <c r="B8" s="12">
        <v>5.3692683999999997E-2</v>
      </c>
      <c r="C8" s="12">
        <v>2.7222522999999998E-2</v>
      </c>
      <c r="D8" s="11">
        <f t="shared" si="0"/>
        <v>5.3699999999999998E-2</v>
      </c>
      <c r="E8" s="11">
        <f>ROUND(C8,4)</f>
        <v>2.7199999999999998E-2</v>
      </c>
      <c r="F8" s="11" t="str">
        <f t="shared" si="2"/>
        <v>0.0537 (0.0272)</v>
      </c>
      <c r="G8" s="13">
        <v>0.1056759481414857</v>
      </c>
      <c r="H8" s="13">
        <v>7.0224903524949023E-4</v>
      </c>
      <c r="I8" s="11">
        <f t="shared" si="3"/>
        <v>0.1057</v>
      </c>
      <c r="J8" s="11">
        <f t="shared" si="4"/>
        <v>6.9999999999999999E-4</v>
      </c>
      <c r="K8" s="11" t="str">
        <f t="shared" si="5"/>
        <v>0.1057 (0.0007)</v>
      </c>
      <c r="M8" s="7" t="s">
        <v>13</v>
      </c>
      <c r="N8" s="17" t="s">
        <v>46</v>
      </c>
      <c r="O8" s="4" t="s">
        <v>63</v>
      </c>
      <c r="Q8" s="7" t="s">
        <v>11</v>
      </c>
      <c r="R8" s="17" t="s">
        <v>48</v>
      </c>
      <c r="S8" s="4" t="s">
        <v>65</v>
      </c>
    </row>
    <row r="9" spans="1:19" x14ac:dyDescent="0.2">
      <c r="A9" s="3" t="s">
        <v>12</v>
      </c>
      <c r="B9" s="12">
        <v>2.1533758999999999</v>
      </c>
      <c r="C9" s="12">
        <v>0.62890669999999993</v>
      </c>
      <c r="D9" s="11">
        <f t="shared" si="0"/>
        <v>2.1534</v>
      </c>
      <c r="E9" s="11">
        <f t="shared" si="1"/>
        <v>0.62890000000000001</v>
      </c>
      <c r="F9" s="11" t="str">
        <f t="shared" si="2"/>
        <v>2.1534 (0.6289)</v>
      </c>
      <c r="G9" s="13">
        <v>2.394258401881177</v>
      </c>
      <c r="H9" s="13">
        <v>1.0348266978297049E-2</v>
      </c>
      <c r="I9" s="11">
        <f t="shared" si="3"/>
        <v>2.3942999999999999</v>
      </c>
      <c r="J9" s="11">
        <f t="shared" si="4"/>
        <v>1.03E-2</v>
      </c>
      <c r="K9" s="11" t="str">
        <f t="shared" si="5"/>
        <v>2.3943 (0.0103)</v>
      </c>
      <c r="M9" s="7" t="s">
        <v>12</v>
      </c>
      <c r="N9" s="17" t="s">
        <v>47</v>
      </c>
      <c r="O9" s="4" t="s">
        <v>64</v>
      </c>
      <c r="Q9" s="7" t="s">
        <v>9</v>
      </c>
      <c r="R9" s="17" t="s">
        <v>33</v>
      </c>
      <c r="S9" s="4" t="s">
        <v>67</v>
      </c>
    </row>
    <row r="10" spans="1:19" x14ac:dyDescent="0.2">
      <c r="A10" s="3" t="s">
        <v>11</v>
      </c>
      <c r="B10" s="12">
        <v>1.3183525</v>
      </c>
      <c r="C10" s="12">
        <v>0.72471359999999996</v>
      </c>
      <c r="D10" s="11">
        <f t="shared" si="0"/>
        <v>1.3184</v>
      </c>
      <c r="E10" s="11">
        <f t="shared" si="1"/>
        <v>0.72470000000000001</v>
      </c>
      <c r="F10" s="11" t="str">
        <f t="shared" si="2"/>
        <v>1.3184 (0.7247)</v>
      </c>
      <c r="G10" s="13">
        <v>3.0955995818461419</v>
      </c>
      <c r="H10" s="13">
        <v>1.302024234531564E-2</v>
      </c>
      <c r="I10" s="11">
        <f t="shared" si="3"/>
        <v>3.0956000000000001</v>
      </c>
      <c r="J10" s="11">
        <f t="shared" si="4"/>
        <v>1.2999999999999999E-2</v>
      </c>
      <c r="K10" s="11" t="str">
        <f t="shared" si="5"/>
        <v>3.0956 (0.013)</v>
      </c>
      <c r="M10" s="7" t="s">
        <v>11</v>
      </c>
      <c r="N10" s="17" t="s">
        <v>48</v>
      </c>
      <c r="O10" s="4" t="s">
        <v>65</v>
      </c>
      <c r="Q10" s="7" t="s">
        <v>8</v>
      </c>
      <c r="R10" s="17" t="s">
        <v>49</v>
      </c>
      <c r="S10" s="4" t="s">
        <v>68</v>
      </c>
    </row>
    <row r="11" spans="1:19" x14ac:dyDescent="0.2">
      <c r="A11" s="3" t="s">
        <v>10</v>
      </c>
      <c r="B11" s="12">
        <v>5844.2334000000001</v>
      </c>
      <c r="C11" s="12">
        <v>5956.12</v>
      </c>
      <c r="D11" s="11">
        <f t="shared" si="0"/>
        <v>5844.2334000000001</v>
      </c>
      <c r="E11" s="11">
        <f t="shared" si="1"/>
        <v>5956.12</v>
      </c>
      <c r="F11" s="11" t="str">
        <f t="shared" si="2"/>
        <v>5844.2334 (5956.12)</v>
      </c>
      <c r="G11" s="13">
        <v>4341.8563197448984</v>
      </c>
      <c r="H11" s="13">
        <v>29.263792090236791</v>
      </c>
      <c r="I11" s="11">
        <f t="shared" si="3"/>
        <v>4341.8563000000004</v>
      </c>
      <c r="J11" s="11">
        <f t="shared" si="4"/>
        <v>29.2638</v>
      </c>
      <c r="K11" s="11" t="str">
        <f t="shared" si="5"/>
        <v>4341.8563 (29.2638)</v>
      </c>
      <c r="M11" s="7" t="s">
        <v>10</v>
      </c>
      <c r="N11" s="4" t="s">
        <v>32</v>
      </c>
      <c r="O11" s="17" t="s">
        <v>66</v>
      </c>
      <c r="Q11" s="7" t="s">
        <v>7</v>
      </c>
      <c r="R11" s="17" t="s">
        <v>50</v>
      </c>
      <c r="S11" s="4" t="s">
        <v>69</v>
      </c>
    </row>
    <row r="12" spans="1:19" x14ac:dyDescent="0.2">
      <c r="A12" s="3" t="s">
        <v>9</v>
      </c>
      <c r="B12" s="12">
        <v>1955.1623999999999</v>
      </c>
      <c r="C12" s="12">
        <v>1829.1719000000001</v>
      </c>
      <c r="D12" s="11">
        <f t="shared" si="0"/>
        <v>1955.1623999999999</v>
      </c>
      <c r="E12" s="11">
        <f t="shared" si="1"/>
        <v>1829.1719000000001</v>
      </c>
      <c r="F12" s="11" t="str">
        <f t="shared" si="2"/>
        <v>1955.1624 (1829.1719)</v>
      </c>
      <c r="G12" s="13">
        <v>2121.9943142430611</v>
      </c>
      <c r="H12" s="13">
        <v>15.665279874802989</v>
      </c>
      <c r="I12" s="11">
        <f t="shared" si="3"/>
        <v>2121.9942999999998</v>
      </c>
      <c r="J12" s="11">
        <f t="shared" si="4"/>
        <v>15.6653</v>
      </c>
      <c r="K12" s="11" t="str">
        <f t="shared" si="5"/>
        <v>2121.9943 (15.6653)</v>
      </c>
      <c r="M12" s="7" t="s">
        <v>9</v>
      </c>
      <c r="N12" s="17" t="s">
        <v>33</v>
      </c>
      <c r="O12" s="4" t="s">
        <v>67</v>
      </c>
      <c r="Q12" s="7" t="s">
        <v>5</v>
      </c>
      <c r="R12" s="17" t="s">
        <v>52</v>
      </c>
      <c r="S12" s="4" t="s">
        <v>71</v>
      </c>
    </row>
    <row r="13" spans="1:19" x14ac:dyDescent="0.2">
      <c r="A13" s="3" t="s">
        <v>8</v>
      </c>
      <c r="B13" s="12">
        <v>286.56006000000002</v>
      </c>
      <c r="C13" s="12">
        <v>349.14575000000002</v>
      </c>
      <c r="D13" s="11">
        <f t="shared" si="0"/>
        <v>286.56009999999998</v>
      </c>
      <c r="E13" s="11">
        <f t="shared" si="1"/>
        <v>349.14580000000001</v>
      </c>
      <c r="F13" s="11" t="str">
        <f t="shared" si="2"/>
        <v>286.5601 (349.1458)</v>
      </c>
      <c r="G13" s="13">
        <v>675.87507045390953</v>
      </c>
      <c r="H13" s="13">
        <v>3.6901599726631198</v>
      </c>
      <c r="I13" s="11">
        <f t="shared" si="3"/>
        <v>675.87509999999997</v>
      </c>
      <c r="J13" s="11">
        <f t="shared" si="4"/>
        <v>3.6901999999999999</v>
      </c>
      <c r="K13" s="11" t="str">
        <f t="shared" si="5"/>
        <v>675.8751 (3.6902)</v>
      </c>
      <c r="M13" s="7" t="s">
        <v>8</v>
      </c>
      <c r="N13" s="17" t="s">
        <v>49</v>
      </c>
      <c r="O13" s="4" t="s">
        <v>68</v>
      </c>
      <c r="Q13" s="7" t="s">
        <v>4</v>
      </c>
      <c r="R13" s="17" t="s">
        <v>53</v>
      </c>
      <c r="S13" s="4" t="s">
        <v>72</v>
      </c>
    </row>
    <row r="14" spans="1:19" x14ac:dyDescent="0.2">
      <c r="A14" s="3" t="s">
        <v>7</v>
      </c>
      <c r="B14" s="12">
        <v>20.026834000000001</v>
      </c>
      <c r="C14" s="12">
        <v>19.056757000000001</v>
      </c>
      <c r="D14" s="11">
        <f t="shared" si="0"/>
        <v>20.026800000000001</v>
      </c>
      <c r="E14" s="11">
        <f t="shared" si="1"/>
        <v>19.056799999999999</v>
      </c>
      <c r="F14" s="11" t="str">
        <f t="shared" si="2"/>
        <v>20.0268 (19.0568)</v>
      </c>
      <c r="G14" s="13">
        <v>43.50521797798342</v>
      </c>
      <c r="H14" s="13">
        <v>0.17706823051114709</v>
      </c>
      <c r="I14" s="11">
        <f t="shared" si="3"/>
        <v>43.505200000000002</v>
      </c>
      <c r="J14" s="11">
        <f t="shared" si="4"/>
        <v>0.17710000000000001</v>
      </c>
      <c r="K14" s="11" t="str">
        <f t="shared" si="5"/>
        <v>43.5052 (0.1771)</v>
      </c>
      <c r="M14" s="7" t="s">
        <v>7</v>
      </c>
      <c r="N14" s="17" t="s">
        <v>50</v>
      </c>
      <c r="O14" s="4" t="s">
        <v>69</v>
      </c>
      <c r="Q14" s="7" t="s">
        <v>3</v>
      </c>
      <c r="R14" s="17" t="s">
        <v>54</v>
      </c>
      <c r="S14" s="4" t="s">
        <v>73</v>
      </c>
    </row>
    <row r="15" spans="1:19" x14ac:dyDescent="0.2">
      <c r="A15" s="3" t="s">
        <v>6</v>
      </c>
      <c r="B15" s="12">
        <v>18.879051</v>
      </c>
      <c r="C15" s="12">
        <v>18.013943000000001</v>
      </c>
      <c r="D15" s="11">
        <f t="shared" si="0"/>
        <v>18.879100000000001</v>
      </c>
      <c r="E15" s="11">
        <f t="shared" si="1"/>
        <v>18.0139</v>
      </c>
      <c r="F15" s="11" t="str">
        <f t="shared" si="2"/>
        <v>18.8791 (18.0139)</v>
      </c>
      <c r="G15" s="13">
        <v>52.786279239660637</v>
      </c>
      <c r="H15" s="13">
        <v>8.7062471964973201E-2</v>
      </c>
      <c r="I15" s="11">
        <f t="shared" si="3"/>
        <v>52.786299999999997</v>
      </c>
      <c r="J15" s="11">
        <f t="shared" si="4"/>
        <v>8.7099999999999997E-2</v>
      </c>
      <c r="K15" s="11" t="str">
        <f t="shared" si="5"/>
        <v>52.7863 (0.0871)</v>
      </c>
      <c r="M15" s="7" t="s">
        <v>6</v>
      </c>
      <c r="N15" s="17" t="s">
        <v>51</v>
      </c>
      <c r="O15" s="4" t="s">
        <v>70</v>
      </c>
      <c r="Q15" s="7" t="s">
        <v>2</v>
      </c>
      <c r="R15" s="17" t="s">
        <v>55</v>
      </c>
      <c r="S15" s="4" t="s">
        <v>74</v>
      </c>
    </row>
    <row r="16" spans="1:19" x14ac:dyDescent="0.2">
      <c r="A16" s="3" t="s">
        <v>5</v>
      </c>
      <c r="B16" s="12">
        <v>1.0861590000000001</v>
      </c>
      <c r="C16" s="12">
        <v>0.29725888</v>
      </c>
      <c r="D16" s="11">
        <f t="shared" si="0"/>
        <v>1.0862000000000001</v>
      </c>
      <c r="E16" s="11">
        <f t="shared" si="1"/>
        <v>0.29730000000000001</v>
      </c>
      <c r="F16" s="11" t="str">
        <f t="shared" si="2"/>
        <v>1.0862 (0.2973)</v>
      </c>
      <c r="G16" s="13">
        <v>1.7087326818910751</v>
      </c>
      <c r="H16" s="13">
        <v>6.7184190241934474E-3</v>
      </c>
      <c r="I16" s="11">
        <f t="shared" si="3"/>
        <v>1.7087000000000001</v>
      </c>
      <c r="J16" s="11">
        <f t="shared" si="4"/>
        <v>6.7000000000000002E-3</v>
      </c>
      <c r="K16" s="11" t="str">
        <f t="shared" si="5"/>
        <v>1.7087 (0.0067)</v>
      </c>
      <c r="M16" s="7" t="s">
        <v>5</v>
      </c>
      <c r="N16" s="17" t="s">
        <v>52</v>
      </c>
      <c r="O16" s="4" t="s">
        <v>71</v>
      </c>
      <c r="Q16" s="8" t="s">
        <v>1</v>
      </c>
      <c r="R16" s="20" t="s">
        <v>56</v>
      </c>
      <c r="S16" s="9" t="s">
        <v>75</v>
      </c>
    </row>
    <row r="17" spans="1:19" x14ac:dyDescent="0.2">
      <c r="A17" s="3" t="s">
        <v>4</v>
      </c>
      <c r="B17" s="12">
        <v>14.702781999999999</v>
      </c>
      <c r="C17" s="12">
        <v>4.9225807000000001</v>
      </c>
      <c r="D17" s="11">
        <f t="shared" si="0"/>
        <v>14.7028</v>
      </c>
      <c r="E17" s="11">
        <f t="shared" si="1"/>
        <v>4.9226000000000001</v>
      </c>
      <c r="F17" s="11" t="str">
        <f t="shared" si="2"/>
        <v>14.7028 (4.9226)</v>
      </c>
      <c r="G17" s="13">
        <v>23.425720303303962</v>
      </c>
      <c r="H17" s="13">
        <v>4.0417904570604388E-2</v>
      </c>
      <c r="I17" s="11">
        <f t="shared" si="3"/>
        <v>23.425699999999999</v>
      </c>
      <c r="J17" s="11">
        <f t="shared" si="4"/>
        <v>4.0399999999999998E-2</v>
      </c>
      <c r="K17" s="11" t="str">
        <f t="shared" si="5"/>
        <v>23.4257 (0.0404)</v>
      </c>
      <c r="M17" s="7" t="s">
        <v>4</v>
      </c>
      <c r="N17" s="17" t="s">
        <v>53</v>
      </c>
      <c r="O17" s="4" t="s">
        <v>72</v>
      </c>
      <c r="Q17" s="3" t="s">
        <v>0</v>
      </c>
      <c r="R17" s="17" t="s">
        <v>57</v>
      </c>
      <c r="S17" s="4" t="s">
        <v>76</v>
      </c>
    </row>
    <row r="18" spans="1:19" x14ac:dyDescent="0.2">
      <c r="A18" s="3" t="s">
        <v>3</v>
      </c>
      <c r="B18" s="12">
        <v>7.2570825000000001</v>
      </c>
      <c r="C18" s="12">
        <v>6.4061760000000003</v>
      </c>
      <c r="D18" s="11">
        <f t="shared" si="0"/>
        <v>7.2571000000000003</v>
      </c>
      <c r="E18" s="11">
        <f t="shared" si="1"/>
        <v>6.4062000000000001</v>
      </c>
      <c r="F18" s="11" t="str">
        <f t="shared" si="2"/>
        <v>7.2571 (6.4062)</v>
      </c>
      <c r="G18" s="13">
        <v>17.24653290856719</v>
      </c>
      <c r="H18" s="13">
        <v>5.4701533104202393E-2</v>
      </c>
      <c r="I18" s="11">
        <f t="shared" si="3"/>
        <v>17.246500000000001</v>
      </c>
      <c r="J18" s="11">
        <f t="shared" si="4"/>
        <v>5.4699999999999999E-2</v>
      </c>
      <c r="K18" s="11" t="str">
        <f t="shared" si="5"/>
        <v>17.2465 (0.0547)</v>
      </c>
      <c r="M18" s="7" t="s">
        <v>3</v>
      </c>
      <c r="N18" s="17" t="s">
        <v>54</v>
      </c>
      <c r="O18" s="4" t="s">
        <v>73</v>
      </c>
    </row>
    <row r="19" spans="1:19" x14ac:dyDescent="0.2">
      <c r="A19" s="3" t="s">
        <v>2</v>
      </c>
      <c r="B19" s="12">
        <v>1.8728008</v>
      </c>
      <c r="C19" s="12">
        <v>1.5033943999999999</v>
      </c>
      <c r="D19" s="11">
        <f t="shared" si="0"/>
        <v>1.8728</v>
      </c>
      <c r="E19" s="11">
        <f t="shared" si="1"/>
        <v>1.5034000000000001</v>
      </c>
      <c r="F19" s="11" t="str">
        <f t="shared" si="2"/>
        <v>1.8728 (1.5034)</v>
      </c>
      <c r="G19" s="13">
        <v>3.2165852598285132</v>
      </c>
      <c r="H19" s="13">
        <v>2.0276132431155398E-2</v>
      </c>
      <c r="I19" s="11">
        <f t="shared" si="3"/>
        <v>3.2166000000000001</v>
      </c>
      <c r="J19" s="11">
        <f t="shared" si="4"/>
        <v>2.0299999999999999E-2</v>
      </c>
      <c r="K19" s="11" t="str">
        <f t="shared" si="5"/>
        <v>3.2166 (0.0203)</v>
      </c>
      <c r="M19" s="7" t="s">
        <v>2</v>
      </c>
      <c r="N19" s="17" t="s">
        <v>55</v>
      </c>
      <c r="O19" s="4" t="s">
        <v>74</v>
      </c>
    </row>
    <row r="20" spans="1:19" x14ac:dyDescent="0.2">
      <c r="A20" s="3" t="s">
        <v>1</v>
      </c>
      <c r="B20" s="12">
        <v>0.91098833000000001</v>
      </c>
      <c r="C20" s="12">
        <v>0.45458843999999998</v>
      </c>
      <c r="D20" s="11">
        <f t="shared" si="0"/>
        <v>0.91100000000000003</v>
      </c>
      <c r="E20" s="11">
        <f t="shared" si="1"/>
        <v>0.4546</v>
      </c>
      <c r="F20" s="11" t="str">
        <f t="shared" si="2"/>
        <v>0.911 (0.4546)</v>
      </c>
      <c r="G20" s="13">
        <v>1.491207010456852</v>
      </c>
      <c r="H20" s="13">
        <v>6.37368820609198E-3</v>
      </c>
      <c r="I20" s="11">
        <f t="shared" si="3"/>
        <v>1.4912000000000001</v>
      </c>
      <c r="J20" s="11">
        <f t="shared" si="4"/>
        <v>6.4000000000000003E-3</v>
      </c>
      <c r="K20" s="11" t="str">
        <f t="shared" si="5"/>
        <v>1.4912 (0.0064)</v>
      </c>
      <c r="M20" s="8" t="s">
        <v>1</v>
      </c>
      <c r="N20" s="20" t="s">
        <v>56</v>
      </c>
      <c r="O20" s="9" t="s">
        <v>75</v>
      </c>
    </row>
    <row r="21" spans="1:19" x14ac:dyDescent="0.2">
      <c r="A21" s="3" t="s">
        <v>0</v>
      </c>
      <c r="B21" s="12">
        <v>0.94281243999999997</v>
      </c>
      <c r="C21" s="12">
        <v>0.42396894000000002</v>
      </c>
      <c r="D21" s="11">
        <f t="shared" si="0"/>
        <v>0.94279999999999997</v>
      </c>
      <c r="E21" s="11">
        <f t="shared" si="1"/>
        <v>0.42399999999999999</v>
      </c>
      <c r="F21" s="11" t="str">
        <f t="shared" si="2"/>
        <v>0.9428 (0.424)</v>
      </c>
      <c r="G21" s="13">
        <v>1.5393920594802459</v>
      </c>
      <c r="H21" s="13">
        <v>4.2708600082433353E-3</v>
      </c>
      <c r="I21" s="11">
        <f t="shared" si="3"/>
        <v>1.5394000000000001</v>
      </c>
      <c r="J21" s="11">
        <f t="shared" si="4"/>
        <v>4.3E-3</v>
      </c>
      <c r="K21" s="11" t="str">
        <f t="shared" si="5"/>
        <v>1.5394 (0.0043)</v>
      </c>
      <c r="M21" s="3" t="s">
        <v>0</v>
      </c>
      <c r="N21" s="17" t="s">
        <v>57</v>
      </c>
      <c r="O21" s="4" t="s">
        <v>76</v>
      </c>
    </row>
    <row r="22" spans="1:19" x14ac:dyDescent="0.2">
      <c r="A22" s="4" t="s">
        <v>27</v>
      </c>
      <c r="B22" s="4"/>
      <c r="C22" s="4"/>
      <c r="D22" s="4"/>
      <c r="E22" s="4"/>
      <c r="F22" s="4"/>
      <c r="G22" s="4" t="s">
        <v>26</v>
      </c>
      <c r="H22" s="4"/>
      <c r="I22" s="4"/>
      <c r="J22" s="4"/>
      <c r="K22" s="4"/>
      <c r="M22" s="10" t="s">
        <v>37</v>
      </c>
      <c r="N22" s="10"/>
      <c r="O22" s="10"/>
      <c r="Q22" s="10" t="s">
        <v>37</v>
      </c>
      <c r="R22" s="10"/>
      <c r="S22" s="10"/>
    </row>
    <row r="23" spans="1:19" ht="25.5" x14ac:dyDescent="0.2">
      <c r="A23" s="1" t="s">
        <v>21</v>
      </c>
      <c r="B23" s="2" t="s">
        <v>25</v>
      </c>
      <c r="C23" s="2" t="s">
        <v>24</v>
      </c>
      <c r="E23" s="4"/>
      <c r="F23" s="4" t="s">
        <v>30</v>
      </c>
      <c r="G23" s="2" t="s">
        <v>25</v>
      </c>
      <c r="H23" s="2" t="s">
        <v>24</v>
      </c>
      <c r="I23" s="2"/>
      <c r="J23" s="2"/>
      <c r="K23" s="4" t="s">
        <v>31</v>
      </c>
      <c r="M23" s="18" t="s">
        <v>21</v>
      </c>
      <c r="N23" s="19" t="s">
        <v>38</v>
      </c>
      <c r="O23" s="19" t="s">
        <v>39</v>
      </c>
      <c r="Q23" s="18" t="s">
        <v>21</v>
      </c>
      <c r="R23" s="19" t="s">
        <v>38</v>
      </c>
      <c r="S23" s="19" t="s">
        <v>39</v>
      </c>
    </row>
    <row r="24" spans="1:19" x14ac:dyDescent="0.2">
      <c r="A24" s="3" t="s">
        <v>18</v>
      </c>
      <c r="B24" s="14">
        <v>2.9155139999999999</v>
      </c>
      <c r="C24" s="14">
        <v>1.4835825</v>
      </c>
      <c r="D24" s="14">
        <f>ROUND(B24,4)</f>
        <v>2.9155000000000002</v>
      </c>
      <c r="E24" s="14">
        <f>ROUND(C24,4)</f>
        <v>1.4836</v>
      </c>
      <c r="F24" s="14" t="str">
        <f t="shared" ref="F24:F39" si="6">D24&amp;" ("&amp;E24&amp;")"</f>
        <v>2.9155 (1.4836)</v>
      </c>
      <c r="G24" s="15">
        <v>4</v>
      </c>
      <c r="H24" s="15">
        <v>2.2598988599366252</v>
      </c>
      <c r="I24" s="14">
        <f>ROUND(G24,4)</f>
        <v>4</v>
      </c>
      <c r="J24" s="14">
        <f>ROUND(H24,4)</f>
        <v>2.2599</v>
      </c>
      <c r="K24" s="14" t="str">
        <f t="shared" ref="K24" si="7">I24&amp;" ("&amp;J24&amp;")"</f>
        <v>4 (2.2599)</v>
      </c>
      <c r="M24" s="7" t="s">
        <v>18</v>
      </c>
      <c r="N24" s="17" t="s">
        <v>77</v>
      </c>
      <c r="O24" s="4" t="s">
        <v>94</v>
      </c>
      <c r="Q24" s="7" t="s">
        <v>17</v>
      </c>
      <c r="R24" s="17" t="s">
        <v>78</v>
      </c>
      <c r="S24" s="4" t="s">
        <v>95</v>
      </c>
    </row>
    <row r="25" spans="1:19" x14ac:dyDescent="0.2">
      <c r="A25" s="3" t="s">
        <v>17</v>
      </c>
      <c r="B25" s="14">
        <v>1.7924762000000001</v>
      </c>
      <c r="C25" s="14">
        <v>1.1461049000000001</v>
      </c>
      <c r="D25" s="14">
        <f t="shared" ref="D25:D42" si="8">ROUND(B25,4)</f>
        <v>1.7925</v>
      </c>
      <c r="E25" s="14">
        <f t="shared" ref="E25:E42" si="9">ROUND(C25,4)</f>
        <v>1.1460999999999999</v>
      </c>
      <c r="F25" s="14" t="str">
        <f t="shared" si="6"/>
        <v>1.7925 (1.1461)</v>
      </c>
      <c r="G25" s="15">
        <v>2.285714285714286</v>
      </c>
      <c r="H25" s="15">
        <v>1.642857142857143</v>
      </c>
      <c r="I25" s="14">
        <f t="shared" ref="I25:I42" si="10">ROUND(G25,4)</f>
        <v>2.2856999999999998</v>
      </c>
      <c r="J25" s="14">
        <f t="shared" ref="J25:J42" si="11">ROUND(H25,4)</f>
        <v>1.6429</v>
      </c>
      <c r="K25" s="14" t="str">
        <f t="shared" ref="K25:K42" si="12">I25&amp;" ("&amp;J25&amp;")"</f>
        <v>2.2857 (1.6429)</v>
      </c>
      <c r="M25" s="7" t="s">
        <v>17</v>
      </c>
      <c r="N25" s="17" t="s">
        <v>78</v>
      </c>
      <c r="O25" s="4" t="s">
        <v>95</v>
      </c>
      <c r="Q25" s="7" t="s">
        <v>16</v>
      </c>
      <c r="R25" s="17" t="s">
        <v>79</v>
      </c>
      <c r="S25" s="4" t="s">
        <v>96</v>
      </c>
    </row>
    <row r="26" spans="1:19" x14ac:dyDescent="0.2">
      <c r="A26" s="3" t="s">
        <v>16</v>
      </c>
      <c r="B26" s="14">
        <v>1.1214645000000001</v>
      </c>
      <c r="C26" s="14">
        <v>0.51478069999999998</v>
      </c>
      <c r="D26" s="14">
        <f t="shared" si="8"/>
        <v>1.1214999999999999</v>
      </c>
      <c r="E26" s="14">
        <f t="shared" si="9"/>
        <v>0.51480000000000004</v>
      </c>
      <c r="F26" s="14" t="str">
        <f t="shared" si="6"/>
        <v>1.1215 (0.5148)</v>
      </c>
      <c r="G26" s="15">
        <v>1.535714285714286</v>
      </c>
      <c r="H26" s="15">
        <v>0.94423600474302039</v>
      </c>
      <c r="I26" s="14">
        <f t="shared" si="10"/>
        <v>1.5357000000000001</v>
      </c>
      <c r="J26" s="14">
        <f t="shared" si="11"/>
        <v>0.94420000000000004</v>
      </c>
      <c r="K26" s="14" t="str">
        <f t="shared" si="12"/>
        <v>1.5357 (0.9442)</v>
      </c>
      <c r="M26" s="7" t="s">
        <v>16</v>
      </c>
      <c r="N26" s="17" t="s">
        <v>79</v>
      </c>
      <c r="O26" s="4" t="s">
        <v>96</v>
      </c>
      <c r="Q26" s="7" t="s">
        <v>15</v>
      </c>
      <c r="R26" s="17" t="s">
        <v>80</v>
      </c>
      <c r="S26" s="4" t="s">
        <v>97</v>
      </c>
    </row>
    <row r="27" spans="1:19" x14ac:dyDescent="0.2">
      <c r="A27" s="3" t="s">
        <v>15</v>
      </c>
      <c r="B27" s="14">
        <v>0.98437929999999996</v>
      </c>
      <c r="C27" s="14">
        <v>0.8172722</v>
      </c>
      <c r="D27" s="14">
        <f t="shared" si="8"/>
        <v>0.98440000000000005</v>
      </c>
      <c r="E27" s="14">
        <f t="shared" si="9"/>
        <v>0.81730000000000003</v>
      </c>
      <c r="F27" s="14" t="str">
        <f t="shared" si="6"/>
        <v>0.9844 (0.8173)</v>
      </c>
      <c r="G27" s="15">
        <v>1.589285714285714</v>
      </c>
      <c r="H27" s="15">
        <v>1.431136090734938</v>
      </c>
      <c r="I27" s="14">
        <f t="shared" si="10"/>
        <v>1.5892999999999999</v>
      </c>
      <c r="J27" s="14">
        <f t="shared" si="11"/>
        <v>1.4311</v>
      </c>
      <c r="K27" s="14" t="str">
        <f t="shared" si="12"/>
        <v>1.5893 (1.4311)</v>
      </c>
      <c r="M27" s="7" t="s">
        <v>15</v>
      </c>
      <c r="N27" s="17" t="s">
        <v>80</v>
      </c>
      <c r="O27" s="4" t="s">
        <v>97</v>
      </c>
      <c r="Q27" s="7" t="s">
        <v>13</v>
      </c>
      <c r="R27" s="4" t="s">
        <v>82</v>
      </c>
      <c r="S27" s="17" t="s">
        <v>99</v>
      </c>
    </row>
    <row r="28" spans="1:19" x14ac:dyDescent="0.2">
      <c r="A28" s="3" t="s">
        <v>14</v>
      </c>
      <c r="B28" s="14">
        <v>6.7448225000000006</v>
      </c>
      <c r="C28" s="14">
        <v>4.6499624000000006</v>
      </c>
      <c r="D28" s="14">
        <f t="shared" si="8"/>
        <v>6.7447999999999997</v>
      </c>
      <c r="E28" s="14">
        <f t="shared" si="9"/>
        <v>4.6500000000000004</v>
      </c>
      <c r="F28" s="14" t="str">
        <f t="shared" si="6"/>
        <v>6.7448 (4.65)</v>
      </c>
      <c r="G28" s="15">
        <v>6.5892857142857144</v>
      </c>
      <c r="H28" s="15">
        <v>5.2728789622956844</v>
      </c>
      <c r="I28" s="14">
        <f t="shared" si="10"/>
        <v>6.5892999999999997</v>
      </c>
      <c r="J28" s="14">
        <f t="shared" si="11"/>
        <v>5.2728999999999999</v>
      </c>
      <c r="K28" s="14" t="str">
        <f t="shared" si="12"/>
        <v>6.5893 (5.2729)</v>
      </c>
      <c r="M28" s="7" t="s">
        <v>14</v>
      </c>
      <c r="N28" s="4" t="s">
        <v>81</v>
      </c>
      <c r="O28" s="17" t="s">
        <v>98</v>
      </c>
      <c r="Q28" s="7" t="s">
        <v>12</v>
      </c>
      <c r="R28" s="17" t="s">
        <v>83</v>
      </c>
      <c r="S28" s="4" t="s">
        <v>100</v>
      </c>
    </row>
    <row r="29" spans="1:19" x14ac:dyDescent="0.2">
      <c r="A29" s="3" t="s">
        <v>13</v>
      </c>
      <c r="B29" s="14">
        <v>5.0903995E-2</v>
      </c>
      <c r="C29" s="14">
        <v>3.563914E-2</v>
      </c>
      <c r="D29" s="14">
        <f t="shared" si="8"/>
        <v>5.0900000000000001E-2</v>
      </c>
      <c r="E29" s="14">
        <f t="shared" si="9"/>
        <v>3.56E-2</v>
      </c>
      <c r="F29" s="14" t="str">
        <f t="shared" si="6"/>
        <v>0.0509 (0.0356)</v>
      </c>
      <c r="G29" s="15">
        <v>3.5714285714285712E-2</v>
      </c>
      <c r="H29" s="15">
        <v>6.1858957413174168E-2</v>
      </c>
      <c r="I29" s="14">
        <f t="shared" si="10"/>
        <v>3.5700000000000003E-2</v>
      </c>
      <c r="J29" s="14">
        <f t="shared" si="11"/>
        <v>6.1899999999999997E-2</v>
      </c>
      <c r="K29" s="14" t="str">
        <f t="shared" si="12"/>
        <v>0.0357 (0.0619)</v>
      </c>
      <c r="M29" s="7" t="s">
        <v>13</v>
      </c>
      <c r="N29" s="4" t="s">
        <v>82</v>
      </c>
      <c r="O29" s="17" t="s">
        <v>99</v>
      </c>
      <c r="Q29" s="7" t="s">
        <v>11</v>
      </c>
      <c r="R29" s="17" t="s">
        <v>84</v>
      </c>
      <c r="S29" s="4" t="s">
        <v>101</v>
      </c>
    </row>
    <row r="30" spans="1:19" x14ac:dyDescent="0.2">
      <c r="A30" s="3" t="s">
        <v>12</v>
      </c>
      <c r="B30" s="14">
        <v>2.3798916000000001</v>
      </c>
      <c r="C30" s="14">
        <v>2.5188006999999999</v>
      </c>
      <c r="D30" s="14">
        <f t="shared" si="8"/>
        <v>2.3799000000000001</v>
      </c>
      <c r="E30" s="14">
        <f t="shared" si="9"/>
        <v>2.5188000000000001</v>
      </c>
      <c r="F30" s="14" t="str">
        <f t="shared" si="6"/>
        <v>2.3799 (2.5188)</v>
      </c>
      <c r="G30" s="15">
        <v>2.660714285714286</v>
      </c>
      <c r="H30" s="15">
        <v>2.6107484852166869</v>
      </c>
      <c r="I30" s="14">
        <f t="shared" si="10"/>
        <v>2.6606999999999998</v>
      </c>
      <c r="J30" s="14">
        <f t="shared" si="11"/>
        <v>2.6107</v>
      </c>
      <c r="K30" s="14" t="str">
        <f t="shared" si="12"/>
        <v>2.6607 (2.6107)</v>
      </c>
      <c r="M30" s="7" t="s">
        <v>12</v>
      </c>
      <c r="N30" s="17" t="s">
        <v>83</v>
      </c>
      <c r="O30" s="4" t="s">
        <v>100</v>
      </c>
      <c r="Q30" s="7" t="s">
        <v>9</v>
      </c>
      <c r="R30" s="4" t="s">
        <v>35</v>
      </c>
      <c r="S30" s="17" t="s">
        <v>103</v>
      </c>
    </row>
    <row r="31" spans="1:19" x14ac:dyDescent="0.2">
      <c r="A31" s="3" t="s">
        <v>11</v>
      </c>
      <c r="B31" s="14">
        <v>3.8658206000000002</v>
      </c>
      <c r="C31" s="14">
        <v>2.6469871999999999</v>
      </c>
      <c r="D31" s="14">
        <f t="shared" si="8"/>
        <v>3.8658000000000001</v>
      </c>
      <c r="E31" s="14">
        <f t="shared" si="9"/>
        <v>2.6469999999999998</v>
      </c>
      <c r="F31" s="14" t="str">
        <f t="shared" si="6"/>
        <v>3.8658 (2.647)</v>
      </c>
      <c r="G31" s="15">
        <v>4.0892857142857144</v>
      </c>
      <c r="H31" s="15">
        <v>3.334985772389564</v>
      </c>
      <c r="I31" s="14">
        <f t="shared" si="10"/>
        <v>4.0892999999999997</v>
      </c>
      <c r="J31" s="14">
        <f t="shared" si="11"/>
        <v>3.335</v>
      </c>
      <c r="K31" s="14" t="str">
        <f t="shared" si="12"/>
        <v>4.0893 (3.335)</v>
      </c>
      <c r="M31" s="7" t="s">
        <v>11</v>
      </c>
      <c r="N31" s="17" t="s">
        <v>84</v>
      </c>
      <c r="O31" s="4" t="s">
        <v>101</v>
      </c>
      <c r="Q31" s="7" t="s">
        <v>8</v>
      </c>
      <c r="R31" s="4" t="s">
        <v>85</v>
      </c>
      <c r="S31" s="17" t="s">
        <v>104</v>
      </c>
    </row>
    <row r="32" spans="1:19" x14ac:dyDescent="0.2">
      <c r="A32" s="3" t="s">
        <v>10</v>
      </c>
      <c r="B32" s="14">
        <v>1937.3069</v>
      </c>
      <c r="C32" s="14">
        <v>898.45669999999996</v>
      </c>
      <c r="D32" s="14">
        <f t="shared" si="8"/>
        <v>1937.3069</v>
      </c>
      <c r="E32" s="14">
        <f t="shared" si="9"/>
        <v>898.45669999999996</v>
      </c>
      <c r="F32" s="14" t="str">
        <f t="shared" si="6"/>
        <v>1937.3069 (898.4567)</v>
      </c>
      <c r="G32" s="15">
        <v>805.96428571428578</v>
      </c>
      <c r="H32" s="15">
        <v>227.71592970817201</v>
      </c>
      <c r="I32" s="14">
        <f t="shared" si="10"/>
        <v>805.96429999999998</v>
      </c>
      <c r="J32" s="14">
        <f t="shared" si="11"/>
        <v>227.7159</v>
      </c>
      <c r="K32" s="14" t="str">
        <f t="shared" si="12"/>
        <v>805.9643 (227.7159)</v>
      </c>
      <c r="M32" s="7" t="s">
        <v>10</v>
      </c>
      <c r="N32" s="4" t="s">
        <v>34</v>
      </c>
      <c r="O32" s="17" t="s">
        <v>102</v>
      </c>
      <c r="Q32" s="7" t="s">
        <v>7</v>
      </c>
      <c r="R32" s="4" t="s">
        <v>86</v>
      </c>
      <c r="S32" s="17" t="s">
        <v>105</v>
      </c>
    </row>
    <row r="33" spans="1:19" x14ac:dyDescent="0.2">
      <c r="A33" s="3" t="s">
        <v>9</v>
      </c>
      <c r="B33" s="14">
        <v>1394.7610999999999</v>
      </c>
      <c r="C33" s="14">
        <v>1897.9128000000001</v>
      </c>
      <c r="D33" s="14">
        <f t="shared" si="8"/>
        <v>1394.7610999999999</v>
      </c>
      <c r="E33" s="14">
        <f t="shared" si="9"/>
        <v>1897.9128000000001</v>
      </c>
      <c r="F33" s="14" t="str">
        <f t="shared" si="6"/>
        <v>1394.7611 (1897.9128)</v>
      </c>
      <c r="G33" s="15">
        <v>279.19642857142861</v>
      </c>
      <c r="H33" s="15">
        <v>115.3055155923619</v>
      </c>
      <c r="I33" s="14">
        <f t="shared" si="10"/>
        <v>279.19639999999998</v>
      </c>
      <c r="J33" s="14">
        <f t="shared" si="11"/>
        <v>115.30549999999999</v>
      </c>
      <c r="K33" s="14" t="str">
        <f t="shared" si="12"/>
        <v>279.1964 (115.3055)</v>
      </c>
      <c r="M33" s="7" t="s">
        <v>9</v>
      </c>
      <c r="N33" s="4" t="s">
        <v>35</v>
      </c>
      <c r="O33" s="17" t="s">
        <v>103</v>
      </c>
      <c r="Q33" s="7" t="s">
        <v>5</v>
      </c>
      <c r="R33" s="17" t="s">
        <v>88</v>
      </c>
      <c r="S33" s="4" t="s">
        <v>107</v>
      </c>
    </row>
    <row r="34" spans="1:19" x14ac:dyDescent="0.2">
      <c r="A34" s="3" t="s">
        <v>8</v>
      </c>
      <c r="B34" s="14">
        <v>407.94817999999998</v>
      </c>
      <c r="C34" s="14">
        <v>125.42988</v>
      </c>
      <c r="D34" s="14">
        <f t="shared" si="8"/>
        <v>407.94819999999999</v>
      </c>
      <c r="E34" s="14">
        <f t="shared" si="9"/>
        <v>125.4299</v>
      </c>
      <c r="F34" s="14" t="str">
        <f t="shared" si="6"/>
        <v>407.9482 (125.4299)</v>
      </c>
      <c r="G34" s="15">
        <v>211.55357142857139</v>
      </c>
      <c r="H34" s="15">
        <v>115.5352989062968</v>
      </c>
      <c r="I34" s="14">
        <f t="shared" si="10"/>
        <v>211.55359999999999</v>
      </c>
      <c r="J34" s="14">
        <f t="shared" si="11"/>
        <v>115.53530000000001</v>
      </c>
      <c r="K34" s="14" t="str">
        <f t="shared" si="12"/>
        <v>211.5536 (115.5353)</v>
      </c>
      <c r="M34" s="7" t="s">
        <v>8</v>
      </c>
      <c r="N34" s="4" t="s">
        <v>85</v>
      </c>
      <c r="O34" s="17" t="s">
        <v>104</v>
      </c>
      <c r="Q34" s="7" t="s">
        <v>4</v>
      </c>
      <c r="R34" s="4" t="s">
        <v>89</v>
      </c>
      <c r="S34" s="17" t="s">
        <v>108</v>
      </c>
    </row>
    <row r="35" spans="1:19" x14ac:dyDescent="0.2">
      <c r="A35" s="3" t="s">
        <v>7</v>
      </c>
      <c r="B35" s="14">
        <v>24.271470999999998</v>
      </c>
      <c r="C35" s="14">
        <v>11.558408999999999</v>
      </c>
      <c r="D35" s="14">
        <f t="shared" si="8"/>
        <v>24.2715</v>
      </c>
      <c r="E35" s="14">
        <f t="shared" si="9"/>
        <v>11.558400000000001</v>
      </c>
      <c r="F35" s="14" t="str">
        <f t="shared" si="6"/>
        <v>24.2715 (11.5584)</v>
      </c>
      <c r="G35" s="15">
        <v>17.75</v>
      </c>
      <c r="H35" s="15">
        <v>5.9159719818298599</v>
      </c>
      <c r="I35" s="14">
        <f t="shared" si="10"/>
        <v>17.75</v>
      </c>
      <c r="J35" s="14">
        <f t="shared" si="11"/>
        <v>5.9160000000000004</v>
      </c>
      <c r="K35" s="14" t="str">
        <f t="shared" si="12"/>
        <v>17.75 (5.916)</v>
      </c>
      <c r="M35" s="7" t="s">
        <v>7</v>
      </c>
      <c r="N35" s="4" t="s">
        <v>86</v>
      </c>
      <c r="O35" s="17" t="s">
        <v>105</v>
      </c>
      <c r="Q35" s="7" t="s">
        <v>3</v>
      </c>
      <c r="R35" s="4" t="s">
        <v>90</v>
      </c>
      <c r="S35" s="17" t="s">
        <v>109</v>
      </c>
    </row>
    <row r="36" spans="1:19" x14ac:dyDescent="0.2">
      <c r="A36" s="3" t="s">
        <v>6</v>
      </c>
      <c r="B36" s="14">
        <v>56.262405000000001</v>
      </c>
      <c r="C36" s="14">
        <v>21.511068000000002</v>
      </c>
      <c r="D36" s="14">
        <f t="shared" si="8"/>
        <v>56.2624</v>
      </c>
      <c r="E36" s="14">
        <f t="shared" si="9"/>
        <v>21.511099999999999</v>
      </c>
      <c r="F36" s="14" t="str">
        <f t="shared" si="6"/>
        <v>56.2624 (21.5111)</v>
      </c>
      <c r="G36" s="15">
        <v>56.535714285714292</v>
      </c>
      <c r="H36" s="15">
        <v>21.885106994558321</v>
      </c>
      <c r="I36" s="14">
        <f t="shared" si="10"/>
        <v>56.535699999999999</v>
      </c>
      <c r="J36" s="14">
        <f t="shared" si="11"/>
        <v>21.885100000000001</v>
      </c>
      <c r="K36" s="14" t="str">
        <f t="shared" si="12"/>
        <v>56.5357 (21.8851)</v>
      </c>
      <c r="M36" s="7" t="s">
        <v>6</v>
      </c>
      <c r="N36" s="17" t="s">
        <v>87</v>
      </c>
      <c r="O36" s="4" t="s">
        <v>106</v>
      </c>
      <c r="Q36" s="7" t="s">
        <v>2</v>
      </c>
      <c r="R36" s="17" t="s">
        <v>91</v>
      </c>
      <c r="S36" s="4" t="s">
        <v>110</v>
      </c>
    </row>
    <row r="37" spans="1:19" x14ac:dyDescent="0.2">
      <c r="A37" s="3" t="s">
        <v>5</v>
      </c>
      <c r="B37" s="14">
        <v>0.73918450000000002</v>
      </c>
      <c r="C37" s="14">
        <v>0.4086495</v>
      </c>
      <c r="D37" s="14">
        <f t="shared" si="8"/>
        <v>0.73919999999999997</v>
      </c>
      <c r="E37" s="14">
        <f t="shared" si="9"/>
        <v>0.40860000000000002</v>
      </c>
      <c r="F37" s="14" t="str">
        <f t="shared" si="6"/>
        <v>0.7392 (0.4086)</v>
      </c>
      <c r="G37" s="15">
        <v>0.75</v>
      </c>
      <c r="H37" s="15">
        <v>0.45034000760423187</v>
      </c>
      <c r="I37" s="14">
        <f t="shared" si="10"/>
        <v>0.75</v>
      </c>
      <c r="J37" s="14">
        <f t="shared" si="11"/>
        <v>0.45029999999999998</v>
      </c>
      <c r="K37" s="14" t="str">
        <f t="shared" si="12"/>
        <v>0.75 (0.4503)</v>
      </c>
      <c r="M37" s="7" t="s">
        <v>5</v>
      </c>
      <c r="N37" s="17" t="s">
        <v>88</v>
      </c>
      <c r="O37" s="4" t="s">
        <v>107</v>
      </c>
      <c r="Q37" s="7" t="s">
        <v>1</v>
      </c>
      <c r="R37" s="17" t="s">
        <v>92</v>
      </c>
      <c r="S37" s="4" t="s">
        <v>111</v>
      </c>
    </row>
    <row r="38" spans="1:19" x14ac:dyDescent="0.2">
      <c r="A38" s="3" t="s">
        <v>4</v>
      </c>
      <c r="B38" s="14">
        <v>23.780289</v>
      </c>
      <c r="C38" s="14">
        <v>21.628717000000002</v>
      </c>
      <c r="D38" s="14">
        <f t="shared" si="8"/>
        <v>23.7803</v>
      </c>
      <c r="E38" s="14">
        <f t="shared" si="9"/>
        <v>21.628699999999998</v>
      </c>
      <c r="F38" s="14" t="str">
        <f t="shared" si="6"/>
        <v>23.7803 (21.6287)</v>
      </c>
      <c r="G38" s="15">
        <v>20.035714285714281</v>
      </c>
      <c r="H38" s="15">
        <v>8.0924977854901687</v>
      </c>
      <c r="I38" s="14">
        <f t="shared" si="10"/>
        <v>20.035699999999999</v>
      </c>
      <c r="J38" s="14">
        <f t="shared" si="11"/>
        <v>8.0924999999999994</v>
      </c>
      <c r="K38" s="14" t="str">
        <f t="shared" si="12"/>
        <v>20.0357 (8.0925)</v>
      </c>
      <c r="M38" s="7" t="s">
        <v>4</v>
      </c>
      <c r="N38" s="4" t="s">
        <v>89</v>
      </c>
      <c r="O38" s="17" t="s">
        <v>108</v>
      </c>
      <c r="Q38" s="7" t="s">
        <v>0</v>
      </c>
      <c r="R38" s="17" t="s">
        <v>93</v>
      </c>
      <c r="S38" s="4" t="s">
        <v>112</v>
      </c>
    </row>
    <row r="39" spans="1:19" x14ac:dyDescent="0.2">
      <c r="A39" s="3" t="s">
        <v>3</v>
      </c>
      <c r="B39" s="14">
        <v>34.988712</v>
      </c>
      <c r="C39" s="14">
        <v>15.987120000000001</v>
      </c>
      <c r="D39" s="14">
        <f t="shared" si="8"/>
        <v>34.988700000000001</v>
      </c>
      <c r="E39" s="14">
        <f t="shared" si="9"/>
        <v>15.9871</v>
      </c>
      <c r="F39" s="14" t="str">
        <f t="shared" si="6"/>
        <v>34.9887 (15.9871)</v>
      </c>
      <c r="G39" s="15">
        <v>27</v>
      </c>
      <c r="H39" s="15">
        <v>13.1595391024061</v>
      </c>
      <c r="I39" s="14">
        <f t="shared" si="10"/>
        <v>27</v>
      </c>
      <c r="J39" s="14">
        <f t="shared" si="11"/>
        <v>13.1595</v>
      </c>
      <c r="K39" s="14" t="str">
        <f t="shared" si="12"/>
        <v>27 (13.1595)</v>
      </c>
      <c r="M39" s="7" t="s">
        <v>3</v>
      </c>
      <c r="N39" s="4" t="s">
        <v>90</v>
      </c>
      <c r="O39" s="17" t="s">
        <v>109</v>
      </c>
    </row>
    <row r="40" spans="1:19" x14ac:dyDescent="0.2">
      <c r="A40" s="3" t="s">
        <v>2</v>
      </c>
      <c r="B40" s="14">
        <v>1.5290657000000001</v>
      </c>
      <c r="C40" s="14">
        <v>1.2998145999999999</v>
      </c>
      <c r="D40" s="14">
        <f t="shared" si="8"/>
        <v>1.5290999999999999</v>
      </c>
      <c r="E40" s="14">
        <f t="shared" si="9"/>
        <v>1.2998000000000001</v>
      </c>
      <c r="F40" s="14" t="str">
        <f t="shared" ref="F40:F42" si="13">D40&amp;" ("&amp;E40&amp;")"</f>
        <v>1.5291 (1.2998)</v>
      </c>
      <c r="G40" s="15">
        <v>2.3214285714285712</v>
      </c>
      <c r="H40" s="15">
        <v>1.667134288140544</v>
      </c>
      <c r="I40" s="14">
        <f t="shared" si="10"/>
        <v>2.3214000000000001</v>
      </c>
      <c r="J40" s="14">
        <f t="shared" si="11"/>
        <v>1.6671</v>
      </c>
      <c r="K40" s="14" t="str">
        <f t="shared" si="12"/>
        <v>2.3214 (1.6671)</v>
      </c>
      <c r="M40" s="7" t="s">
        <v>2</v>
      </c>
      <c r="N40" s="17" t="s">
        <v>91</v>
      </c>
      <c r="O40" s="4" t="s">
        <v>110</v>
      </c>
    </row>
    <row r="41" spans="1:19" x14ac:dyDescent="0.2">
      <c r="A41" s="3" t="s">
        <v>1</v>
      </c>
      <c r="B41" s="14">
        <v>0.75515710000000003</v>
      </c>
      <c r="C41" s="14">
        <v>0.37168479999999998</v>
      </c>
      <c r="D41" s="14">
        <f t="shared" si="8"/>
        <v>0.75519999999999998</v>
      </c>
      <c r="E41" s="14">
        <f t="shared" si="9"/>
        <v>0.37169999999999997</v>
      </c>
      <c r="F41" s="14" t="str">
        <f t="shared" si="13"/>
        <v>0.7552 (0.3717)</v>
      </c>
      <c r="G41" s="15">
        <v>1.107142857142857</v>
      </c>
      <c r="H41" s="15">
        <v>0.51383909178350562</v>
      </c>
      <c r="I41" s="14">
        <f t="shared" si="10"/>
        <v>1.1071</v>
      </c>
      <c r="J41" s="14">
        <f t="shared" si="11"/>
        <v>0.51380000000000003</v>
      </c>
      <c r="K41" s="14" t="str">
        <f t="shared" si="12"/>
        <v>1.1071 (0.5138)</v>
      </c>
      <c r="M41" s="7" t="s">
        <v>1</v>
      </c>
      <c r="N41" s="17" t="s">
        <v>92</v>
      </c>
      <c r="O41" s="4" t="s">
        <v>111</v>
      </c>
    </row>
    <row r="42" spans="1:19" x14ac:dyDescent="0.2">
      <c r="A42" s="3" t="s">
        <v>0</v>
      </c>
      <c r="B42" s="14">
        <v>0.62273710000000004</v>
      </c>
      <c r="C42" s="14">
        <v>0.22227026999999999</v>
      </c>
      <c r="D42" s="14">
        <f t="shared" si="8"/>
        <v>0.62270000000000003</v>
      </c>
      <c r="E42" s="14">
        <f t="shared" si="9"/>
        <v>0.2223</v>
      </c>
      <c r="F42" s="14" t="str">
        <f t="shared" si="13"/>
        <v>0.6227 (0.2223)</v>
      </c>
      <c r="G42" s="15">
        <v>1.089285714285714</v>
      </c>
      <c r="H42" s="15">
        <v>0.69597054535375269</v>
      </c>
      <c r="I42" s="14">
        <f t="shared" si="10"/>
        <v>1.0892999999999999</v>
      </c>
      <c r="J42" s="14">
        <f t="shared" si="11"/>
        <v>0.69599999999999995</v>
      </c>
      <c r="K42" s="14" t="str">
        <f t="shared" si="12"/>
        <v>1.0893 (0.696)</v>
      </c>
      <c r="M42" s="7" t="s">
        <v>0</v>
      </c>
      <c r="N42" s="17" t="s">
        <v>93</v>
      </c>
      <c r="O42" s="4" t="s">
        <v>112</v>
      </c>
    </row>
  </sheetData>
  <dataConsolidate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7" sqref="G17"/>
    </sheetView>
  </sheetViews>
  <sheetFormatPr baseColWidth="10" defaultRowHeight="12.75" x14ac:dyDescent="0.25"/>
  <cols>
    <col min="1" max="1" width="11.42578125" style="31"/>
    <col min="2" max="2" width="16.42578125" style="31" customWidth="1"/>
    <col min="3" max="3" width="15.140625" style="31" customWidth="1"/>
    <col min="4" max="4" width="16.7109375" style="27" customWidth="1"/>
    <col min="5" max="5" width="15.140625" style="27" customWidth="1"/>
    <col min="6" max="16384" width="11.42578125" style="27"/>
  </cols>
  <sheetData>
    <row r="1" spans="1:5" s="26" customFormat="1" x14ac:dyDescent="0.25">
      <c r="A1" s="23"/>
      <c r="B1" s="6" t="s">
        <v>113</v>
      </c>
      <c r="C1" s="32"/>
      <c r="D1" s="24" t="s">
        <v>114</v>
      </c>
      <c r="E1" s="25"/>
    </row>
    <row r="2" spans="1:5" x14ac:dyDescent="0.25">
      <c r="A2" s="6" t="s">
        <v>21</v>
      </c>
      <c r="B2" s="1" t="s">
        <v>38</v>
      </c>
      <c r="C2" s="1" t="s">
        <v>39</v>
      </c>
      <c r="D2" s="18" t="s">
        <v>38</v>
      </c>
      <c r="E2" s="18" t="s">
        <v>39</v>
      </c>
    </row>
    <row r="3" spans="1:5" x14ac:dyDescent="0.25">
      <c r="A3" s="21" t="s">
        <v>17</v>
      </c>
      <c r="B3" s="1" t="s">
        <v>42</v>
      </c>
      <c r="C3" s="28" t="s">
        <v>59</v>
      </c>
      <c r="D3" s="1" t="s">
        <v>78</v>
      </c>
      <c r="E3" s="28" t="s">
        <v>95</v>
      </c>
    </row>
    <row r="4" spans="1:5" x14ac:dyDescent="0.25">
      <c r="A4" s="21" t="s">
        <v>16</v>
      </c>
      <c r="B4" s="1" t="s">
        <v>43</v>
      </c>
      <c r="C4" s="28" t="s">
        <v>60</v>
      </c>
      <c r="D4" s="1" t="s">
        <v>79</v>
      </c>
      <c r="E4" s="28" t="s">
        <v>96</v>
      </c>
    </row>
    <row r="5" spans="1:5" x14ac:dyDescent="0.25">
      <c r="A5" s="21" t="s">
        <v>15</v>
      </c>
      <c r="B5" s="1" t="s">
        <v>44</v>
      </c>
      <c r="C5" s="28" t="s">
        <v>61</v>
      </c>
      <c r="D5" s="1" t="s">
        <v>80</v>
      </c>
      <c r="E5" s="28" t="s">
        <v>97</v>
      </c>
    </row>
    <row r="6" spans="1:5" x14ac:dyDescent="0.25">
      <c r="A6" s="21" t="s">
        <v>13</v>
      </c>
      <c r="B6" s="1" t="s">
        <v>46</v>
      </c>
      <c r="C6" s="28" t="s">
        <v>63</v>
      </c>
      <c r="D6" s="28" t="s">
        <v>82</v>
      </c>
      <c r="E6" s="1" t="s">
        <v>99</v>
      </c>
    </row>
    <row r="7" spans="1:5" x14ac:dyDescent="0.25">
      <c r="A7" s="21" t="s">
        <v>12</v>
      </c>
      <c r="B7" s="1" t="s">
        <v>47</v>
      </c>
      <c r="C7" s="28" t="s">
        <v>64</v>
      </c>
      <c r="D7" s="1" t="s">
        <v>83</v>
      </c>
      <c r="E7" s="28" t="s">
        <v>100</v>
      </c>
    </row>
    <row r="8" spans="1:5" x14ac:dyDescent="0.25">
      <c r="A8" s="21" t="s">
        <v>11</v>
      </c>
      <c r="B8" s="1" t="s">
        <v>48</v>
      </c>
      <c r="C8" s="28" t="s">
        <v>65</v>
      </c>
      <c r="D8" s="1" t="s">
        <v>84</v>
      </c>
      <c r="E8" s="28" t="s">
        <v>101</v>
      </c>
    </row>
    <row r="9" spans="1:5" ht="25.5" x14ac:dyDescent="0.25">
      <c r="A9" s="21" t="s">
        <v>9</v>
      </c>
      <c r="B9" s="1" t="s">
        <v>115</v>
      </c>
      <c r="C9" s="28" t="s">
        <v>116</v>
      </c>
      <c r="D9" s="28" t="s">
        <v>117</v>
      </c>
      <c r="E9" s="1" t="s">
        <v>118</v>
      </c>
    </row>
    <row r="10" spans="1:5" ht="25.5" x14ac:dyDescent="0.25">
      <c r="A10" s="21" t="s">
        <v>8</v>
      </c>
      <c r="B10" s="1" t="s">
        <v>122</v>
      </c>
      <c r="C10" s="28" t="s">
        <v>121</v>
      </c>
      <c r="D10" s="28" t="s">
        <v>120</v>
      </c>
      <c r="E10" s="1" t="s">
        <v>119</v>
      </c>
    </row>
    <row r="11" spans="1:5" x14ac:dyDescent="0.25">
      <c r="A11" s="21" t="s">
        <v>7</v>
      </c>
      <c r="B11" s="1" t="s">
        <v>50</v>
      </c>
      <c r="C11" s="28" t="s">
        <v>69</v>
      </c>
      <c r="D11" s="28" t="s">
        <v>86</v>
      </c>
      <c r="E11" s="1" t="s">
        <v>105</v>
      </c>
    </row>
    <row r="12" spans="1:5" x14ac:dyDescent="0.25">
      <c r="A12" s="21" t="s">
        <v>5</v>
      </c>
      <c r="B12" s="1" t="s">
        <v>52</v>
      </c>
      <c r="C12" s="28" t="s">
        <v>71</v>
      </c>
      <c r="D12" s="1" t="s">
        <v>88</v>
      </c>
      <c r="E12" s="28" t="s">
        <v>107</v>
      </c>
    </row>
    <row r="13" spans="1:5" x14ac:dyDescent="0.25">
      <c r="A13" s="21" t="s">
        <v>4</v>
      </c>
      <c r="B13" s="1" t="s">
        <v>53</v>
      </c>
      <c r="C13" s="28" t="s">
        <v>72</v>
      </c>
      <c r="D13" s="28" t="s">
        <v>89</v>
      </c>
      <c r="E13" s="1" t="s">
        <v>108</v>
      </c>
    </row>
    <row r="14" spans="1:5" x14ac:dyDescent="0.25">
      <c r="A14" s="21" t="s">
        <v>3</v>
      </c>
      <c r="B14" s="1" t="s">
        <v>54</v>
      </c>
      <c r="C14" s="28" t="s">
        <v>73</v>
      </c>
      <c r="D14" s="28" t="s">
        <v>90</v>
      </c>
      <c r="E14" s="1" t="s">
        <v>109</v>
      </c>
    </row>
    <row r="15" spans="1:5" x14ac:dyDescent="0.25">
      <c r="A15" s="21" t="s">
        <v>2</v>
      </c>
      <c r="B15" s="1" t="s">
        <v>55</v>
      </c>
      <c r="C15" s="28" t="s">
        <v>74</v>
      </c>
      <c r="D15" s="1" t="s">
        <v>91</v>
      </c>
      <c r="E15" s="28" t="s">
        <v>110</v>
      </c>
    </row>
    <row r="16" spans="1:5" x14ac:dyDescent="0.25">
      <c r="A16" s="22" t="s">
        <v>1</v>
      </c>
      <c r="B16" s="29" t="s">
        <v>56</v>
      </c>
      <c r="C16" s="30" t="s">
        <v>75</v>
      </c>
      <c r="D16" s="1" t="s">
        <v>92</v>
      </c>
      <c r="E16" s="28" t="s">
        <v>111</v>
      </c>
    </row>
    <row r="17" spans="1:5" x14ac:dyDescent="0.25">
      <c r="A17" s="2" t="s">
        <v>0</v>
      </c>
      <c r="B17" s="1" t="s">
        <v>57</v>
      </c>
      <c r="C17" s="28" t="s">
        <v>76</v>
      </c>
      <c r="D17" s="1" t="s">
        <v>93</v>
      </c>
      <c r="E17" s="2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2019-06-17T18:49:41Z</dcterms:created>
  <dcterms:modified xsi:type="dcterms:W3CDTF">2019-07-07T04:36:53Z</dcterms:modified>
</cp:coreProperties>
</file>