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1620" yWindow="0" windowWidth="25600" windowHeight="174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" l="1"/>
  <c r="J27" i="1"/>
  <c r="J25" i="1"/>
  <c r="J23" i="1"/>
  <c r="J19" i="1"/>
  <c r="K19" i="1"/>
  <c r="J18" i="1"/>
  <c r="J15" i="1"/>
  <c r="J14" i="1"/>
  <c r="J3" i="1"/>
  <c r="J8" i="1"/>
  <c r="J7" i="1"/>
  <c r="J4" i="1"/>
  <c r="F29" i="1"/>
  <c r="F28" i="1"/>
  <c r="F27" i="1"/>
  <c r="F25" i="1"/>
  <c r="F24" i="1"/>
  <c r="F23" i="1"/>
  <c r="F19" i="1"/>
  <c r="F18" i="1"/>
  <c r="F17" i="1"/>
  <c r="F15" i="1"/>
  <c r="F14" i="1"/>
  <c r="F13" i="1"/>
  <c r="F9" i="1"/>
  <c r="F8" i="1"/>
  <c r="F7" i="1"/>
  <c r="F5" i="1"/>
  <c r="F4" i="1"/>
  <c r="F3" i="1"/>
</calcChain>
</file>

<file path=xl/sharedStrings.xml><?xml version="1.0" encoding="utf-8"?>
<sst xmlns="http://schemas.openxmlformats.org/spreadsheetml/2006/main" count="57" uniqueCount="30">
  <si>
    <t>Mean værdier</t>
  </si>
  <si>
    <t>PO2</t>
  </si>
  <si>
    <t>PO3</t>
  </si>
  <si>
    <t>PN1</t>
  </si>
  <si>
    <t>PN2</t>
  </si>
  <si>
    <t>PN3</t>
  </si>
  <si>
    <t>LODRET</t>
  </si>
  <si>
    <t>LO1</t>
  </si>
  <si>
    <t>LO2</t>
  </si>
  <si>
    <t>LO3</t>
  </si>
  <si>
    <t>LN1</t>
  </si>
  <si>
    <t>PO1 x</t>
  </si>
  <si>
    <t>x</t>
  </si>
  <si>
    <t>y</t>
  </si>
  <si>
    <t>z</t>
  </si>
  <si>
    <t>LN2</t>
  </si>
  <si>
    <t>LN3</t>
  </si>
  <si>
    <t>VANDRET</t>
  </si>
  <si>
    <t>PLAN</t>
  </si>
  <si>
    <t>VH1</t>
  </si>
  <si>
    <t>VH2</t>
  </si>
  <si>
    <t>VH3</t>
  </si>
  <si>
    <t>VV1</t>
  </si>
  <si>
    <t>VV2</t>
  </si>
  <si>
    <t>VV3</t>
  </si>
  <si>
    <t>Procent</t>
  </si>
  <si>
    <t>Afvigelse fra 1,7</t>
  </si>
  <si>
    <t>Offset</t>
  </si>
  <si>
    <t>En grad</t>
  </si>
  <si>
    <t>90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</si>
</sst>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E+00"/>
    <numFmt numFmtId="184" formatCode="0.00000000"/>
  </numFmts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84" fontId="0" fillId="0" borderId="0" xfId="0" applyNumberFormat="1"/>
  </cellXfs>
  <cellStyles count="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N35" sqref="M8:N35"/>
    </sheetView>
  </sheetViews>
  <sheetFormatPr baseColWidth="10" defaultRowHeight="15" x14ac:dyDescent="0"/>
  <cols>
    <col min="1" max="1" width="3.6640625" customWidth="1"/>
    <col min="5" max="5" width="15.33203125" customWidth="1"/>
    <col min="10" max="10" width="14.1640625" customWidth="1"/>
    <col min="11" max="11" width="13" customWidth="1"/>
  </cols>
  <sheetData>
    <row r="1" spans="1:11" ht="33">
      <c r="B1" s="1" t="s">
        <v>18</v>
      </c>
    </row>
    <row r="2" spans="1:11">
      <c r="B2" t="s">
        <v>0</v>
      </c>
      <c r="E2" t="s">
        <v>26</v>
      </c>
      <c r="F2" t="s">
        <v>25</v>
      </c>
      <c r="H2" t="s">
        <v>27</v>
      </c>
      <c r="J2" t="s">
        <v>28</v>
      </c>
      <c r="K2" t="s">
        <v>29</v>
      </c>
    </row>
    <row r="3" spans="1:11">
      <c r="A3" t="s">
        <v>12</v>
      </c>
      <c r="B3" t="s">
        <v>11</v>
      </c>
      <c r="C3">
        <v>1.6307</v>
      </c>
      <c r="E3">
        <v>-4.0800000000000003E-2</v>
      </c>
      <c r="F3">
        <f>E3*100</f>
        <v>-4.08</v>
      </c>
      <c r="H3">
        <v>1.6715</v>
      </c>
      <c r="J3" s="4">
        <f>4.528*10^-4</f>
        <v>4.528E-4</v>
      </c>
      <c r="K3">
        <v>-4.0800000000000003E-2</v>
      </c>
    </row>
    <row r="4" spans="1:11">
      <c r="A4" t="s">
        <v>13</v>
      </c>
      <c r="B4" t="s">
        <v>1</v>
      </c>
      <c r="C4">
        <v>1.6141000000000001</v>
      </c>
      <c r="E4">
        <v>-5.0599999999999999E-2</v>
      </c>
      <c r="F4">
        <f>E4*100</f>
        <v>-5.0599999999999996</v>
      </c>
      <c r="H4">
        <v>1.6646000000000001</v>
      </c>
      <c r="J4">
        <f>-5.617*10^-4</f>
        <v>-5.6170000000000005E-4</v>
      </c>
      <c r="K4">
        <v>-5.0599999999999999E-2</v>
      </c>
    </row>
    <row r="5" spans="1:11">
      <c r="A5" t="s">
        <v>14</v>
      </c>
      <c r="B5" t="s">
        <v>2</v>
      </c>
      <c r="C5">
        <v>1.9556</v>
      </c>
      <c r="E5">
        <v>0.15029999999999999</v>
      </c>
      <c r="F5">
        <f>E5*100</f>
        <v>15.03</v>
      </c>
      <c r="H5">
        <v>1.8051999999999999</v>
      </c>
      <c r="J5">
        <v>1.6999999999999999E-3</v>
      </c>
      <c r="K5">
        <v>0.15029999999999999</v>
      </c>
    </row>
    <row r="7" spans="1:11">
      <c r="A7" t="s">
        <v>12</v>
      </c>
      <c r="B7" t="s">
        <v>3</v>
      </c>
      <c r="C7">
        <v>1.6436999999999999</v>
      </c>
      <c r="E7">
        <v>-3.3099999999999997E-2</v>
      </c>
      <c r="F7">
        <f>E7*100</f>
        <v>-3.3099999999999996</v>
      </c>
      <c r="H7">
        <v>1.6768000000000001</v>
      </c>
      <c r="J7">
        <f>-3.6812*10^-4</f>
        <v>-3.6812000000000005E-4</v>
      </c>
      <c r="K7">
        <v>-3.3099999999999997E-2</v>
      </c>
    </row>
    <row r="8" spans="1:11">
      <c r="A8" t="s">
        <v>13</v>
      </c>
      <c r="B8" t="s">
        <v>4</v>
      </c>
      <c r="C8">
        <v>1.6116999999999999</v>
      </c>
      <c r="E8">
        <v>-5.1900000000000002E-2</v>
      </c>
      <c r="F8">
        <f>E8*100</f>
        <v>-5.19</v>
      </c>
      <c r="H8">
        <v>1.6637</v>
      </c>
      <c r="J8">
        <f>-5.7695*10^-4</f>
        <v>-5.7695000000000001E-4</v>
      </c>
      <c r="K8">
        <v>-5.1900000000000002E-2</v>
      </c>
    </row>
    <row r="9" spans="1:11">
      <c r="A9" t="s">
        <v>14</v>
      </c>
      <c r="B9" t="s">
        <v>5</v>
      </c>
      <c r="C9">
        <v>1.3876999999999999</v>
      </c>
      <c r="E9">
        <v>-0.1837</v>
      </c>
      <c r="F9">
        <f>E9*100</f>
        <v>-18.37</v>
      </c>
      <c r="H9">
        <v>1.5713999999999999</v>
      </c>
      <c r="J9" s="3">
        <v>-2E-3</v>
      </c>
      <c r="K9">
        <v>-0.1837</v>
      </c>
    </row>
    <row r="11" spans="1:11" ht="33">
      <c r="B11" s="1" t="s">
        <v>6</v>
      </c>
    </row>
    <row r="12" spans="1:11">
      <c r="B12" s="2" t="s">
        <v>0</v>
      </c>
      <c r="E12" t="s">
        <v>26</v>
      </c>
      <c r="F12" t="s">
        <v>25</v>
      </c>
      <c r="H12" t="s">
        <v>27</v>
      </c>
      <c r="J12" t="s">
        <v>28</v>
      </c>
      <c r="K12" t="s">
        <v>29</v>
      </c>
    </row>
    <row r="13" spans="1:11">
      <c r="A13" t="s">
        <v>12</v>
      </c>
      <c r="B13" t="s">
        <v>7</v>
      </c>
      <c r="C13">
        <v>1.9201999999999999</v>
      </c>
      <c r="E13">
        <v>0.1295</v>
      </c>
      <c r="F13">
        <f>E13*100</f>
        <v>12.950000000000001</v>
      </c>
      <c r="H13">
        <v>1.7907</v>
      </c>
      <c r="J13">
        <v>1.4E-3</v>
      </c>
      <c r="K13">
        <v>0.1295</v>
      </c>
    </row>
    <row r="14" spans="1:11">
      <c r="A14" t="s">
        <v>13</v>
      </c>
      <c r="B14" t="s">
        <v>8</v>
      </c>
      <c r="C14">
        <v>1.6091</v>
      </c>
      <c r="E14">
        <v>-5.3499999999999999E-2</v>
      </c>
      <c r="F14">
        <f>E14*100</f>
        <v>-5.35</v>
      </c>
      <c r="H14">
        <v>1.6626000000000001</v>
      </c>
      <c r="J14">
        <f>-5.9405*10^-4</f>
        <v>-5.9405000000000005E-4</v>
      </c>
      <c r="K14">
        <v>-5.3499999999999999E-2</v>
      </c>
    </row>
    <row r="15" spans="1:11">
      <c r="A15" t="s">
        <v>14</v>
      </c>
      <c r="B15" t="s">
        <v>9</v>
      </c>
      <c r="C15" s="3">
        <v>1.6661999999999999</v>
      </c>
      <c r="E15">
        <v>-1.9900000000000001E-2</v>
      </c>
      <c r="F15">
        <f>E15*100</f>
        <v>-1.9900000000000002</v>
      </c>
      <c r="H15">
        <v>1.6860999999999999</v>
      </c>
      <c r="J15">
        <f>-2.2104*10^-4</f>
        <v>-2.2104000000000001E-4</v>
      </c>
      <c r="K15">
        <v>-1.9900000000000001E-2</v>
      </c>
    </row>
    <row r="17" spans="1:11">
      <c r="A17" t="s">
        <v>12</v>
      </c>
      <c r="B17" t="s">
        <v>10</v>
      </c>
      <c r="C17">
        <v>1.3615999999999999</v>
      </c>
      <c r="E17">
        <v>-0.1991</v>
      </c>
      <c r="F17">
        <f>E17*100</f>
        <v>-19.91</v>
      </c>
      <c r="H17">
        <v>1.5606</v>
      </c>
      <c r="J17" s="3">
        <v>-2.2000000000000001E-3</v>
      </c>
      <c r="K17" s="3">
        <v>-0.1991</v>
      </c>
    </row>
    <row r="18" spans="1:11">
      <c r="A18" t="s">
        <v>13</v>
      </c>
      <c r="B18" t="s">
        <v>15</v>
      </c>
      <c r="C18">
        <v>1.6222000000000001</v>
      </c>
      <c r="E18">
        <v>-4.58E-2</v>
      </c>
      <c r="F18">
        <f>E18*100</f>
        <v>-4.58</v>
      </c>
      <c r="H18" s="3">
        <v>1.6679999999999999</v>
      </c>
      <c r="J18">
        <f>-5.0837*10^-4</f>
        <v>-5.0837000000000007E-4</v>
      </c>
      <c r="K18">
        <v>-4.58E-2</v>
      </c>
    </row>
    <row r="19" spans="1:11">
      <c r="A19" t="s">
        <v>14</v>
      </c>
      <c r="B19" t="s">
        <v>16</v>
      </c>
      <c r="C19">
        <v>1.6746000000000001</v>
      </c>
      <c r="E19">
        <v>-1.49E-2</v>
      </c>
      <c r="F19">
        <f>E19*100</f>
        <v>-1.49</v>
      </c>
      <c r="H19">
        <v>1.6896</v>
      </c>
      <c r="J19" s="5">
        <f>-1.6578*10^-4</f>
        <v>-1.6578E-4</v>
      </c>
      <c r="K19" s="3">
        <f>J19*90</f>
        <v>-1.49202E-2</v>
      </c>
    </row>
    <row r="21" spans="1:11" ht="33">
      <c r="B21" s="1" t="s">
        <v>17</v>
      </c>
    </row>
    <row r="22" spans="1:11">
      <c r="B22" s="2" t="s">
        <v>0</v>
      </c>
      <c r="E22" t="s">
        <v>26</v>
      </c>
      <c r="F22" t="s">
        <v>25</v>
      </c>
      <c r="H22" t="s">
        <v>27</v>
      </c>
      <c r="J22" t="s">
        <v>28</v>
      </c>
      <c r="K22" t="s">
        <v>29</v>
      </c>
    </row>
    <row r="23" spans="1:11">
      <c r="A23" t="s">
        <v>12</v>
      </c>
      <c r="B23" t="s">
        <v>19</v>
      </c>
      <c r="C23">
        <v>1.6492</v>
      </c>
      <c r="E23">
        <v>-4.2099999999999999E-2</v>
      </c>
      <c r="F23">
        <f>E23*100</f>
        <v>-4.21</v>
      </c>
      <c r="H23">
        <v>1.6705000000000001</v>
      </c>
      <c r="J23">
        <f>-4.6756*10^-4</f>
        <v>-4.6756000000000006E-4</v>
      </c>
      <c r="K23">
        <v>-4.2099999999999999E-2</v>
      </c>
    </row>
    <row r="24" spans="1:11">
      <c r="A24" t="s">
        <v>13</v>
      </c>
      <c r="B24" t="s">
        <v>20</v>
      </c>
      <c r="C24">
        <v>1.897</v>
      </c>
      <c r="E24">
        <v>-0.21360000000000001</v>
      </c>
      <c r="F24">
        <f>E24*100</f>
        <v>-21.36</v>
      </c>
      <c r="H24">
        <v>1.5504</v>
      </c>
      <c r="J24">
        <v>-2.3999999999999998E-3</v>
      </c>
      <c r="K24">
        <v>-0.21360000000000001</v>
      </c>
    </row>
    <row r="25" spans="1:11">
      <c r="A25" t="s">
        <v>14</v>
      </c>
      <c r="B25" t="s">
        <v>21</v>
      </c>
      <c r="C25">
        <v>1.6728000000000001</v>
      </c>
      <c r="E25" s="3">
        <v>-1.9E-2</v>
      </c>
      <c r="F25">
        <f>E25*100</f>
        <v>-1.9</v>
      </c>
      <c r="H25">
        <v>1.6867000000000001</v>
      </c>
      <c r="J25">
        <f>-2.1056*10^-4</f>
        <v>-2.1055999999999999E-4</v>
      </c>
      <c r="K25" s="3">
        <v>-1.9E-2</v>
      </c>
    </row>
    <row r="27" spans="1:11">
      <c r="A27" t="s">
        <v>12</v>
      </c>
      <c r="B27" t="s">
        <v>22</v>
      </c>
      <c r="C27">
        <v>1.6285000000000001</v>
      </c>
      <c r="E27">
        <v>-2.9899999999999999E-2</v>
      </c>
      <c r="F27">
        <f>E27*100</f>
        <v>-2.9899999999999998</v>
      </c>
      <c r="H27">
        <v>1.6791</v>
      </c>
      <c r="J27">
        <f>-3.32*10^-4</f>
        <v>-3.3199999999999999E-4</v>
      </c>
      <c r="K27">
        <v>-2.9899999999999999E-2</v>
      </c>
    </row>
    <row r="28" spans="1:11">
      <c r="A28" t="s">
        <v>13</v>
      </c>
      <c r="B28" t="s">
        <v>23</v>
      </c>
      <c r="C28">
        <v>1.3368</v>
      </c>
      <c r="E28">
        <v>0.1159</v>
      </c>
      <c r="F28">
        <f>E28*100</f>
        <v>11.59</v>
      </c>
      <c r="H28">
        <v>1.7810999999999999</v>
      </c>
      <c r="J28">
        <v>1.2999999999999999E-3</v>
      </c>
      <c r="K28">
        <v>0.1159</v>
      </c>
    </row>
    <row r="29" spans="1:11">
      <c r="A29" t="s">
        <v>14</v>
      </c>
      <c r="B29" t="s">
        <v>24</v>
      </c>
      <c r="C29">
        <v>1.6677999999999999</v>
      </c>
      <c r="E29" s="3">
        <v>-1.6E-2</v>
      </c>
      <c r="F29">
        <f>E29*100</f>
        <v>-1.6</v>
      </c>
      <c r="H29">
        <v>1.6888000000000001</v>
      </c>
      <c r="J29">
        <f>-1.7805*10^-4</f>
        <v>-1.7805000000000002E-4</v>
      </c>
      <c r="K29" s="3">
        <v>-1.6E-2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Kaalund Kroustrup</dc:creator>
  <cp:lastModifiedBy>Maria Kaalund Kroustrup</cp:lastModifiedBy>
  <dcterms:created xsi:type="dcterms:W3CDTF">2016-03-29T14:12:08Z</dcterms:created>
  <dcterms:modified xsi:type="dcterms:W3CDTF">2016-03-29T14:46:17Z</dcterms:modified>
</cp:coreProperties>
</file>