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stahl/Box/Maria Working Directory/Criollo/GPS Data/GPS Exports Nov 2021/"/>
    </mc:Choice>
  </mc:AlternateContent>
  <xr:revisionPtr revIDLastSave="0" documentId="13_ncr:1_{99AFAE1A-7305-A049-BBEF-A0F69EACD245}" xr6:coauthVersionLast="47" xr6:coauthVersionMax="47" xr10:uidLastSave="{00000000-0000-0000-0000-000000000000}"/>
  <bookViews>
    <workbookView xWindow="-30160" yWindow="2380" windowWidth="28800" windowHeight="15840" activeTab="2" xr2:uid="{C57787DE-EEAE-4E4B-B895-05A19051EEA7}"/>
  </bookViews>
  <sheets>
    <sheet name="May 2020 Nov 2020" sheetId="4" r:id="rId1"/>
    <sheet name="Nov 2020 - June 2021" sheetId="3" r:id="rId2"/>
    <sheet name="June 2021 - Nov 2022" sheetId="2" r:id="rId3"/>
    <sheet name="NMSU data" sheetId="1" r:id="rId4"/>
  </sheets>
  <definedNames>
    <definedName name="_xlnm.Print_Area" localSheetId="2">'June 2021 - Nov 2022'!$A$1:$L$14</definedName>
    <definedName name="_xlnm.Print_Area" localSheetId="3">'NMSU data'!$S$2:$Z$23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4" l="1"/>
  <c r="K11" i="4"/>
  <c r="K10" i="4"/>
  <c r="K9" i="4"/>
  <c r="K8" i="4"/>
  <c r="K7" i="4"/>
  <c r="K6" i="4"/>
  <c r="K5" i="4"/>
  <c r="K4" i="4"/>
  <c r="K3" i="4"/>
  <c r="M3" i="3"/>
  <c r="P2" i="3" s="1"/>
  <c r="M4" i="3"/>
  <c r="M5" i="3"/>
  <c r="M6" i="3"/>
  <c r="M8" i="3"/>
  <c r="M9" i="3"/>
  <c r="M10" i="3"/>
  <c r="M11" i="3"/>
  <c r="M12" i="3"/>
  <c r="M13" i="3"/>
  <c r="M14" i="3"/>
  <c r="M15" i="3"/>
  <c r="M17" i="3"/>
  <c r="M18" i="3"/>
  <c r="M19" i="3"/>
  <c r="N2" i="4" l="1"/>
  <c r="N1" i="4"/>
  <c r="P1" i="3"/>
</calcChain>
</file>

<file path=xl/sharedStrings.xml><?xml version="1.0" encoding="utf-8"?>
<sst xmlns="http://schemas.openxmlformats.org/spreadsheetml/2006/main" count="488" uniqueCount="130">
  <si>
    <t>Collar recovery</t>
  </si>
  <si>
    <t>Collar re-deployment</t>
  </si>
  <si>
    <t>Breed</t>
  </si>
  <si>
    <t>Calved</t>
  </si>
  <si>
    <t>Ear tag</t>
  </si>
  <si>
    <t>Collar #</t>
  </si>
  <si>
    <t>Angus</t>
  </si>
  <si>
    <t>no data</t>
  </si>
  <si>
    <t>*</t>
  </si>
  <si>
    <t>yes</t>
  </si>
  <si>
    <t>yes- 1100</t>
  </si>
  <si>
    <t>no calf</t>
  </si>
  <si>
    <t>NT black</t>
  </si>
  <si>
    <t>NT red</t>
  </si>
  <si>
    <t>yes calf</t>
  </si>
  <si>
    <t>yes- 1200</t>
  </si>
  <si>
    <r>
      <t>0</t>
    </r>
    <r>
      <rPr>
        <sz val="11"/>
        <color rgb="FFFF0000"/>
        <rFont val="Calibri"/>
        <family val="2"/>
        <scheme val="minor"/>
      </rPr>
      <t>a</t>
    </r>
  </si>
  <si>
    <t>NT - dk. red</t>
  </si>
  <si>
    <r>
      <t>80337</t>
    </r>
    <r>
      <rPr>
        <b/>
        <vertAlign val="superscript"/>
        <sz val="11"/>
        <color rgb="FFFF0000"/>
        <rFont val="Calibri"/>
        <family val="2"/>
        <scheme val="minor"/>
      </rPr>
      <t>K</t>
    </r>
  </si>
  <si>
    <t>no</t>
  </si>
  <si>
    <t>NT dark red</t>
  </si>
  <si>
    <t>-----</t>
  </si>
  <si>
    <t>yes-1200</t>
  </si>
  <si>
    <t>new</t>
  </si>
  <si>
    <t>104 blue</t>
  </si>
  <si>
    <t xml:space="preserve">pink 9 </t>
  </si>
  <si>
    <t>----</t>
  </si>
  <si>
    <t>23 red</t>
  </si>
  <si>
    <r>
      <t>80350</t>
    </r>
    <r>
      <rPr>
        <b/>
        <vertAlign val="superscript"/>
        <sz val="11"/>
        <color rgb="FFFF0000"/>
        <rFont val="Calibri"/>
        <family val="2"/>
        <scheme val="minor"/>
      </rPr>
      <t>K</t>
    </r>
  </si>
  <si>
    <t>no-1200</t>
  </si>
  <si>
    <t>yes-1100</t>
  </si>
  <si>
    <t>Criollo</t>
  </si>
  <si>
    <t>yes-1000</t>
  </si>
  <si>
    <r>
      <t>34</t>
    </r>
    <r>
      <rPr>
        <sz val="11"/>
        <color rgb="FFFF0000"/>
        <rFont val="Calibri"/>
        <family val="2"/>
        <scheme val="minor"/>
      </rPr>
      <t>?b</t>
    </r>
  </si>
  <si>
    <t>--------</t>
  </si>
  <si>
    <t xml:space="preserve">matt will do </t>
  </si>
  <si>
    <r>
      <t>80338</t>
    </r>
    <r>
      <rPr>
        <b/>
        <vertAlign val="superscript"/>
        <sz val="11"/>
        <color rgb="FFFF0000"/>
        <rFont val="Calibri"/>
        <family val="2"/>
        <scheme val="minor"/>
      </rPr>
      <t>K</t>
    </r>
  </si>
  <si>
    <t>yes-850</t>
  </si>
  <si>
    <r>
      <t>80342</t>
    </r>
    <r>
      <rPr>
        <b/>
        <vertAlign val="superscript"/>
        <sz val="11"/>
        <color rgb="FFFF0000"/>
        <rFont val="Calibri"/>
        <family val="2"/>
        <scheme val="minor"/>
      </rPr>
      <t>K</t>
    </r>
  </si>
  <si>
    <t>yes-900</t>
  </si>
  <si>
    <r>
      <t>3</t>
    </r>
    <r>
      <rPr>
        <b/>
        <vertAlign val="superscript"/>
        <sz val="11"/>
        <color rgb="FFFF0000"/>
        <rFont val="Calibri"/>
        <family val="2"/>
        <scheme val="minor"/>
      </rPr>
      <t>J</t>
    </r>
  </si>
  <si>
    <t>NT</t>
  </si>
  <si>
    <t xml:space="preserve">no calf </t>
  </si>
  <si>
    <t>Total collars</t>
  </si>
  <si>
    <t xml:space="preserve">a tag hard to read </t>
  </si>
  <si>
    <t>b 2 tags?</t>
  </si>
  <si>
    <t>B</t>
  </si>
  <si>
    <t>Cow did not come in in April but showed up in May</t>
  </si>
  <si>
    <t>C</t>
  </si>
  <si>
    <t>Cow lost collar 80349</t>
  </si>
  <si>
    <t>D</t>
  </si>
  <si>
    <t>Collar sent to Lotek for repairs - re-deployed on May 24</t>
  </si>
  <si>
    <t>Notes</t>
  </si>
  <si>
    <t>Re-deployment</t>
  </si>
  <si>
    <t>No data, sent in for repair</t>
  </si>
  <si>
    <t>Matt didn't find cow</t>
  </si>
  <si>
    <t>Weight</t>
  </si>
  <si>
    <t>Data is good</t>
  </si>
  <si>
    <t>Data okay</t>
  </si>
  <si>
    <t>Data is bad, only through 11/13, but deployed okay</t>
  </si>
  <si>
    <t>Data good</t>
  </si>
  <si>
    <t>Data only through 11/29</t>
  </si>
  <si>
    <t>Only recorded one point</t>
  </si>
  <si>
    <t>Data good, GPS won't start (all zeros)</t>
  </si>
  <si>
    <t>Data good, GPS won't start, no readings</t>
  </si>
  <si>
    <t>No data, sent in for repair, replace with 80346?</t>
  </si>
  <si>
    <t>June-21</t>
  </si>
  <si>
    <t>SN</t>
  </si>
  <si>
    <t>Same cow as last deployment?</t>
  </si>
  <si>
    <t>Yes</t>
  </si>
  <si>
    <t>Red 23</t>
  </si>
  <si>
    <t>Y</t>
  </si>
  <si>
    <t>None</t>
  </si>
  <si>
    <t>Unknown</t>
  </si>
  <si>
    <t>Blue 102</t>
  </si>
  <si>
    <t>No Number Red</t>
  </si>
  <si>
    <t>Have two no-number red tags, one was probably 23</t>
  </si>
  <si>
    <t>None, We had a blue 104 last time, assuming transcription error?</t>
  </si>
  <si>
    <t>Collected in fall?</t>
  </si>
  <si>
    <t>Pink tag</t>
  </si>
  <si>
    <t>05</t>
  </si>
  <si>
    <t>Dotsero</t>
  </si>
  <si>
    <t>Dolores</t>
  </si>
  <si>
    <t>Wetta</t>
  </si>
  <si>
    <t>03</t>
  </si>
  <si>
    <t>Caveron</t>
  </si>
  <si>
    <t>New</t>
  </si>
  <si>
    <t>Same, new, or unknown cow</t>
  </si>
  <si>
    <t>Collected in spring?</t>
  </si>
  <si>
    <t>N</t>
  </si>
  <si>
    <t>No GPS</t>
  </si>
  <si>
    <t>All zeros</t>
  </si>
  <si>
    <t>Good</t>
  </si>
  <si>
    <t>good</t>
  </si>
  <si>
    <t>No data</t>
  </si>
  <si>
    <t>Only thru 11/29</t>
  </si>
  <si>
    <t>Only thru 11/13</t>
  </si>
  <si>
    <t>Not deployed</t>
  </si>
  <si>
    <t>Good, GPS wires broken</t>
  </si>
  <si>
    <t>Some data, lots of errors</t>
  </si>
  <si>
    <t>Data through</t>
  </si>
  <si>
    <t>NA</t>
  </si>
  <si>
    <t>Pink 9</t>
  </si>
  <si>
    <t>New cow</t>
  </si>
  <si>
    <t>Same</t>
  </si>
  <si>
    <t>Was "hard to read" wrote new number on tag</t>
  </si>
  <si>
    <t>Deployment notes</t>
  </si>
  <si>
    <t>Two tags, Carlotta</t>
  </si>
  <si>
    <t>Matt deployed</t>
  </si>
  <si>
    <t>Did not depoly, mat was supposed to but did not</t>
  </si>
  <si>
    <t>Days</t>
  </si>
  <si>
    <t>Median</t>
  </si>
  <si>
    <t>Mean</t>
  </si>
  <si>
    <t>Collection Notes</t>
  </si>
  <si>
    <t>Weight June 2021</t>
  </si>
  <si>
    <t>Calved 2020</t>
  </si>
  <si>
    <t>Calved  2021</t>
  </si>
  <si>
    <t>Weight fall</t>
  </si>
  <si>
    <t>Collection data notes</t>
  </si>
  <si>
    <t>Data thru</t>
  </si>
  <si>
    <t>Have two no-number red tags, one was probably 23.  Keep an eye on data, no data in spring</t>
  </si>
  <si>
    <t>Carlatta (previously had tag #5 for some reason?).  Keep an eye on data, no data in spring</t>
  </si>
  <si>
    <t>Spring Weight</t>
  </si>
  <si>
    <t>No</t>
  </si>
  <si>
    <t>Was previously SN80334</t>
  </si>
  <si>
    <t>Was previously SN80335</t>
  </si>
  <si>
    <t>Carlata</t>
  </si>
  <si>
    <t>No Name</t>
  </si>
  <si>
    <t>Dotcero</t>
  </si>
  <si>
    <t>Weight 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</si>
</sst>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0" xfId="0" applyFill="1"/>
    <xf numFmtId="17" fontId="2" fillId="2" borderId="0" xfId="0" applyNumberFormat="1" applyFont="1" applyFill="1"/>
    <xf numFmtId="1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Continuous"/>
    </xf>
    <xf numFmtId="0" fontId="0" fillId="2" borderId="0" xfId="0" applyFill="1" applyAlignment="1">
      <alignment horizontal="center"/>
    </xf>
    <xf numFmtId="0" fontId="2" fillId="2" borderId="1" xfId="0" applyFont="1" applyFill="1" applyBorder="1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2" fillId="0" borderId="2" xfId="0" quotePrefix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3" fillId="0" borderId="2" xfId="0" quotePrefix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4" fillId="0" borderId="2" xfId="0" applyFont="1" applyBorder="1" applyAlignment="1">
      <alignment horizontal="right"/>
    </xf>
    <xf numFmtId="0" fontId="1" fillId="0" borderId="2" xfId="0" applyFont="1" applyBorder="1"/>
    <xf numFmtId="0" fontId="2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6" fillId="2" borderId="1" xfId="0" applyFont="1" applyFill="1" applyBorder="1"/>
    <xf numFmtId="0" fontId="0" fillId="2" borderId="3" xfId="0" applyFill="1" applyBorder="1"/>
    <xf numFmtId="0" fontId="5" fillId="2" borderId="3" xfId="0" applyFont="1" applyFill="1" applyBorder="1"/>
    <xf numFmtId="0" fontId="5" fillId="2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0" fontId="6" fillId="2" borderId="1" xfId="0" applyFont="1" applyFill="1" applyBorder="1" applyAlignment="1">
      <alignment horizontal="right"/>
    </xf>
    <xf numFmtId="0" fontId="6" fillId="2" borderId="1" xfId="0" quotePrefix="1" applyFont="1" applyFill="1" applyBorder="1"/>
    <xf numFmtId="0" fontId="5" fillId="2" borderId="3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/>
    <xf numFmtId="0" fontId="6" fillId="2" borderId="2" xfId="0" applyFont="1" applyFill="1" applyBorder="1"/>
    <xf numFmtId="0" fontId="5" fillId="2" borderId="2" xfId="0" quotePrefix="1" applyFont="1" applyFill="1" applyBorder="1" applyAlignment="1">
      <alignment horizontal="center" vertical="center"/>
    </xf>
    <xf numFmtId="0" fontId="5" fillId="2" borderId="2" xfId="0" quotePrefix="1" applyFont="1" applyFill="1" applyBorder="1"/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2" xfId="0" quotePrefix="1" applyFont="1" applyFill="1" applyBorder="1"/>
    <xf numFmtId="0" fontId="0" fillId="4" borderId="0" xfId="0" applyFill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" fontId="3" fillId="0" borderId="2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center"/>
    </xf>
    <xf numFmtId="14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1" fontId="0" fillId="0" borderId="0" xfId="0" applyNumberFormat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16" fontId="5" fillId="4" borderId="1" xfId="0" applyNumberFormat="1" applyFont="1" applyFill="1" applyBorder="1" applyAlignment="1">
      <alignment horizontal="center" vertical="center"/>
    </xf>
    <xf numFmtId="1" fontId="0" fillId="4" borderId="0" xfId="0" applyNumberFormat="1" applyFill="1"/>
    <xf numFmtId="0" fontId="5" fillId="4" borderId="1" xfId="0" quotePrefix="1" applyFont="1" applyFill="1" applyBorder="1" applyAlignment="1">
      <alignment horizontal="center" vertical="center"/>
    </xf>
    <xf numFmtId="16" fontId="5" fillId="4" borderId="1" xfId="0" quotePrefix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/>
    </xf>
    <xf numFmtId="0" fontId="5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5" fillId="4" borderId="2" xfId="0" applyFont="1" applyFill="1" applyBorder="1"/>
    <xf numFmtId="0" fontId="5" fillId="4" borderId="2" xfId="0" quotePrefix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16" fontId="5" fillId="4" borderId="2" xfId="0" quotePrefix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wrapText="1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5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quotePrefix="1" applyFont="1" applyFill="1" applyBorder="1"/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left" vertical="center"/>
    </xf>
    <xf numFmtId="16" fontId="5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3" xfId="0" quotePrefix="1" applyFill="1" applyBorder="1"/>
    <xf numFmtId="1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15</xdr:row>
      <xdr:rowOff>171450</xdr:rowOff>
    </xdr:from>
    <xdr:to>
      <xdr:col>6</xdr:col>
      <xdr:colOff>504825</xdr:colOff>
      <xdr:row>31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DB7E15-F047-4202-B1B0-1CD14BDE907C}"/>
            </a:ext>
          </a:extLst>
        </xdr:cNvPr>
        <xdr:cNvSpPr txBox="1"/>
      </xdr:nvSpPr>
      <xdr:spPr>
        <a:xfrm>
          <a:off x="2209800" y="4391025"/>
          <a:ext cx="4876800" cy="2962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Matt</a:t>
          </a:r>
          <a:r>
            <a:rPr lang="en-US" sz="1100" baseline="0"/>
            <a:t> &amp; Mike &amp; Genna did the collections of collars on 5/25/2020 and deployed on 5/27/2020.</a:t>
          </a:r>
        </a:p>
        <a:p>
          <a:endParaRPr lang="en-US" sz="1100" baseline="0"/>
        </a:p>
        <a:p>
          <a:r>
            <a:rPr lang="en-US" sz="1100" baseline="0"/>
            <a:t>Worked with Danielle remotely to check data.  Did not need to send any collars in for repairs.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21</xdr:row>
      <xdr:rowOff>171450</xdr:rowOff>
    </xdr:from>
    <xdr:to>
      <xdr:col>7</xdr:col>
      <xdr:colOff>504825</xdr:colOff>
      <xdr:row>37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546BE4-C337-484E-BE8B-C223F83720EE}"/>
            </a:ext>
          </a:extLst>
        </xdr:cNvPr>
        <xdr:cNvSpPr txBox="1"/>
      </xdr:nvSpPr>
      <xdr:spPr>
        <a:xfrm>
          <a:off x="2209800" y="4391025"/>
          <a:ext cx="5210175" cy="2962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Matt</a:t>
          </a:r>
          <a:r>
            <a:rPr lang="en-US" sz="1100" baseline="0"/>
            <a:t> &amp; Mike did the collections of collars on ~11/2 and deployed on 11/6.</a:t>
          </a:r>
        </a:p>
        <a:p>
          <a:endParaRPr lang="en-US" sz="1100" baseline="0"/>
        </a:p>
        <a:p>
          <a:r>
            <a:rPr lang="en-US" sz="1100" baseline="0"/>
            <a:t>Angus #6, SN 80340 was lost, didn't recover collar.  Two Criollos weren't found at round up and Mike left collars with Matt to put on.  Matt did SN 80348/Tag 43 but didn't find tag #4.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15</xdr:row>
      <xdr:rowOff>114300</xdr:rowOff>
    </xdr:from>
    <xdr:to>
      <xdr:col>7</xdr:col>
      <xdr:colOff>161925</xdr:colOff>
      <xdr:row>34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6112E1-B010-45AE-9DD8-946DB934B962}"/>
            </a:ext>
          </a:extLst>
        </xdr:cNvPr>
        <xdr:cNvSpPr txBox="1"/>
      </xdr:nvSpPr>
      <xdr:spPr>
        <a:xfrm>
          <a:off x="314325" y="3171825"/>
          <a:ext cx="7724775" cy="3533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Sent in for repairs:</a:t>
          </a:r>
        </a:p>
        <a:p>
          <a:r>
            <a:rPr lang="en-US" sz="1100"/>
            <a:t>80347</a:t>
          </a:r>
          <a:r>
            <a:rPr lang="en-US" sz="1100" baseline="0"/>
            <a:t> - Wire broken</a:t>
          </a:r>
        </a:p>
        <a:p>
          <a:r>
            <a:rPr lang="en-US" sz="1100" baseline="0"/>
            <a:t>80350, 80339, 80337, 80334, would not deploy.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B794-E44D-413D-8317-FCF7F6DCF5BD}">
  <dimension ref="A1:N36"/>
  <sheetViews>
    <sheetView workbookViewId="0">
      <selection activeCell="L23" sqref="L23"/>
    </sheetView>
  </sheetViews>
  <sheetFormatPr baseColWidth="10" defaultColWidth="9.1640625" defaultRowHeight="15" x14ac:dyDescent="0.2"/>
  <cols>
    <col min="1" max="3" width="9.1640625" style="109"/>
    <col min="4" max="4" width="41.83203125" style="109" bestFit="1" customWidth="1"/>
    <col min="5" max="5" width="13.33203125" style="109" customWidth="1"/>
    <col min="6" max="6" width="7" style="109" bestFit="1" customWidth="1"/>
    <col min="7" max="8" width="11.33203125" style="113" customWidth="1"/>
    <col min="9" max="9" width="22.5" style="109" bestFit="1" customWidth="1"/>
    <col min="10" max="10" width="22.5" style="109" customWidth="1"/>
    <col min="11" max="11" width="9.6640625" style="112" bestFit="1" customWidth="1"/>
    <col min="12" max="12" width="9.6640625" style="109" bestFit="1" customWidth="1"/>
    <col min="13" max="13" width="11.5" style="109" customWidth="1"/>
    <col min="14" max="16384" width="9.1640625" style="109"/>
  </cols>
  <sheetData>
    <row r="1" spans="1:14" s="102" customFormat="1" ht="32.25" customHeight="1" x14ac:dyDescent="0.2">
      <c r="A1" s="102" t="s">
        <v>2</v>
      </c>
      <c r="B1" s="102" t="s">
        <v>67</v>
      </c>
      <c r="C1" s="102" t="s">
        <v>4</v>
      </c>
      <c r="D1" s="102" t="s">
        <v>106</v>
      </c>
      <c r="E1" s="102" t="s">
        <v>87</v>
      </c>
      <c r="F1" s="102" t="s">
        <v>115</v>
      </c>
      <c r="G1" s="103" t="s">
        <v>78</v>
      </c>
      <c r="H1" s="103" t="s">
        <v>129</v>
      </c>
      <c r="I1" s="102" t="s">
        <v>113</v>
      </c>
      <c r="J1" s="102" t="s">
        <v>100</v>
      </c>
      <c r="K1" s="104" t="s">
        <v>110</v>
      </c>
      <c r="L1" s="105">
        <v>44141</v>
      </c>
      <c r="M1" s="102" t="s">
        <v>111</v>
      </c>
      <c r="N1" s="104">
        <f>MEDIAN(K2:K13)</f>
        <v>-44141</v>
      </c>
    </row>
    <row r="2" spans="1:14" x14ac:dyDescent="0.2">
      <c r="A2" s="106" t="s">
        <v>6</v>
      </c>
      <c r="B2" s="107">
        <v>80341</v>
      </c>
      <c r="C2" s="108">
        <v>13</v>
      </c>
      <c r="D2" s="108"/>
      <c r="E2" s="109" t="s">
        <v>104</v>
      </c>
      <c r="F2" s="110" t="s">
        <v>9</v>
      </c>
      <c r="G2" s="111" t="s">
        <v>71</v>
      </c>
      <c r="H2" s="109">
        <v>1100</v>
      </c>
      <c r="I2" s="108"/>
      <c r="J2" s="108"/>
      <c r="M2" s="109" t="s">
        <v>112</v>
      </c>
      <c r="N2" s="104">
        <f>AVERAGE(K2:K13)</f>
        <v>-44141</v>
      </c>
    </row>
    <row r="3" spans="1:14" x14ac:dyDescent="0.2">
      <c r="A3" s="106" t="s">
        <v>6</v>
      </c>
      <c r="B3" s="109">
        <v>80335</v>
      </c>
      <c r="C3" s="108">
        <v>12</v>
      </c>
      <c r="D3" s="108" t="s">
        <v>124</v>
      </c>
      <c r="E3" s="109" t="s">
        <v>123</v>
      </c>
      <c r="F3" s="110" t="s">
        <v>9</v>
      </c>
      <c r="G3" s="113" t="s">
        <v>71</v>
      </c>
      <c r="H3" s="109">
        <v>1100</v>
      </c>
      <c r="I3" s="108"/>
      <c r="J3" s="114"/>
      <c r="K3" s="112">
        <f t="shared" ref="K3:K11" si="0">J3-$L$1</f>
        <v>-44141</v>
      </c>
    </row>
    <row r="4" spans="1:14" x14ac:dyDescent="0.2">
      <c r="A4" s="106" t="s">
        <v>6</v>
      </c>
      <c r="B4" s="109">
        <v>80333</v>
      </c>
      <c r="C4" s="108">
        <v>33</v>
      </c>
      <c r="D4" s="108" t="s">
        <v>125</v>
      </c>
      <c r="E4" s="109" t="s">
        <v>123</v>
      </c>
      <c r="F4" s="110" t="s">
        <v>9</v>
      </c>
      <c r="G4" s="113" t="s">
        <v>71</v>
      </c>
      <c r="H4" s="109">
        <v>1200</v>
      </c>
      <c r="I4" s="108"/>
      <c r="J4" s="114"/>
      <c r="K4" s="112">
        <f t="shared" si="0"/>
        <v>-44141</v>
      </c>
    </row>
    <row r="5" spans="1:14" x14ac:dyDescent="0.2">
      <c r="A5" s="106" t="s">
        <v>6</v>
      </c>
      <c r="B5" s="109">
        <v>80339</v>
      </c>
      <c r="C5" s="108">
        <v>9</v>
      </c>
      <c r="D5" s="108"/>
      <c r="E5" s="109" t="s">
        <v>104</v>
      </c>
      <c r="F5" s="110" t="s">
        <v>9</v>
      </c>
      <c r="G5" s="113" t="s">
        <v>71</v>
      </c>
      <c r="H5" s="109">
        <v>1200</v>
      </c>
      <c r="I5" s="108"/>
      <c r="J5" s="114"/>
      <c r="K5" s="112">
        <f t="shared" si="0"/>
        <v>-44141</v>
      </c>
    </row>
    <row r="6" spans="1:14" x14ac:dyDescent="0.2">
      <c r="A6" s="106" t="s">
        <v>6</v>
      </c>
      <c r="B6" s="109">
        <v>80343</v>
      </c>
      <c r="C6" s="108">
        <v>18</v>
      </c>
      <c r="D6" s="108"/>
      <c r="E6" s="109" t="s">
        <v>104</v>
      </c>
      <c r="F6" s="110" t="s">
        <v>9</v>
      </c>
      <c r="G6" s="113" t="s">
        <v>71</v>
      </c>
      <c r="H6" s="109">
        <v>1200</v>
      </c>
      <c r="I6" s="108"/>
      <c r="J6" s="114"/>
      <c r="K6" s="112">
        <f t="shared" si="0"/>
        <v>-44141</v>
      </c>
    </row>
    <row r="7" spans="1:14" x14ac:dyDescent="0.2">
      <c r="A7" s="106" t="s">
        <v>6</v>
      </c>
      <c r="B7" s="107">
        <v>80350</v>
      </c>
      <c r="C7" s="108">
        <v>16</v>
      </c>
      <c r="D7" s="108"/>
      <c r="E7" s="109" t="s">
        <v>104</v>
      </c>
      <c r="F7" s="110" t="s">
        <v>19</v>
      </c>
      <c r="G7" s="113" t="s">
        <v>71</v>
      </c>
      <c r="H7" s="109">
        <v>1200</v>
      </c>
      <c r="I7" s="108"/>
      <c r="J7" s="114"/>
      <c r="K7" s="112">
        <f t="shared" si="0"/>
        <v>-44141</v>
      </c>
    </row>
    <row r="8" spans="1:14" x14ac:dyDescent="0.2">
      <c r="A8" s="106" t="s">
        <v>6</v>
      </c>
      <c r="B8" s="109">
        <v>80345</v>
      </c>
      <c r="C8" s="108">
        <v>5</v>
      </c>
      <c r="D8" s="108"/>
      <c r="E8" s="109" t="s">
        <v>104</v>
      </c>
      <c r="F8" s="110" t="s">
        <v>9</v>
      </c>
      <c r="G8" s="116" t="s">
        <v>71</v>
      </c>
      <c r="H8" s="109">
        <v>1100</v>
      </c>
      <c r="I8" s="117"/>
      <c r="J8" s="118"/>
      <c r="K8" s="112">
        <f t="shared" si="0"/>
        <v>-44141</v>
      </c>
    </row>
    <row r="9" spans="1:14" s="132" customFormat="1" x14ac:dyDescent="0.2">
      <c r="A9" s="98" t="s">
        <v>31</v>
      </c>
      <c r="B9" s="72">
        <v>80332</v>
      </c>
      <c r="C9" s="99">
        <v>5</v>
      </c>
      <c r="D9" s="99" t="s">
        <v>126</v>
      </c>
      <c r="E9" s="132" t="s">
        <v>104</v>
      </c>
      <c r="F9" s="133" t="s">
        <v>9</v>
      </c>
      <c r="G9" s="74" t="s">
        <v>71</v>
      </c>
      <c r="H9" s="132">
        <v>1000</v>
      </c>
      <c r="I9" s="99"/>
      <c r="J9" s="134"/>
      <c r="K9" s="135">
        <f t="shared" si="0"/>
        <v>-44141</v>
      </c>
    </row>
    <row r="10" spans="1:14" s="132" customFormat="1" x14ac:dyDescent="0.2">
      <c r="A10" s="98" t="s">
        <v>31</v>
      </c>
      <c r="B10" s="73">
        <v>80338</v>
      </c>
      <c r="C10" s="99">
        <v>82</v>
      </c>
      <c r="D10" s="99" t="s">
        <v>82</v>
      </c>
      <c r="E10" s="132" t="s">
        <v>104</v>
      </c>
      <c r="F10" s="133" t="s">
        <v>9</v>
      </c>
      <c r="G10" s="74" t="s">
        <v>71</v>
      </c>
      <c r="H10" s="132">
        <v>850</v>
      </c>
      <c r="I10" s="99"/>
      <c r="J10" s="134"/>
      <c r="K10" s="135">
        <f t="shared" si="0"/>
        <v>-44141</v>
      </c>
    </row>
    <row r="11" spans="1:14" s="132" customFormat="1" x14ac:dyDescent="0.2">
      <c r="A11" s="98" t="s">
        <v>31</v>
      </c>
      <c r="B11" s="73">
        <v>80342</v>
      </c>
      <c r="C11" s="99">
        <v>14</v>
      </c>
      <c r="D11" s="99" t="s">
        <v>83</v>
      </c>
      <c r="E11" s="132" t="s">
        <v>104</v>
      </c>
      <c r="F11" s="133" t="s">
        <v>9</v>
      </c>
      <c r="G11" s="74" t="s">
        <v>71</v>
      </c>
      <c r="H11" s="132">
        <v>900</v>
      </c>
      <c r="I11" s="99"/>
      <c r="J11" s="134"/>
      <c r="K11" s="135">
        <f t="shared" si="0"/>
        <v>-44141</v>
      </c>
    </row>
    <row r="12" spans="1:14" s="132" customFormat="1" x14ac:dyDescent="0.2">
      <c r="A12" s="98" t="s">
        <v>31</v>
      </c>
      <c r="B12" s="72">
        <v>80344</v>
      </c>
      <c r="C12" s="99">
        <v>3</v>
      </c>
      <c r="D12" s="99" t="s">
        <v>85</v>
      </c>
      <c r="E12" s="132" t="s">
        <v>104</v>
      </c>
      <c r="F12" s="133" t="s">
        <v>9</v>
      </c>
      <c r="G12" s="74" t="s">
        <v>71</v>
      </c>
      <c r="H12" s="132">
        <v>900</v>
      </c>
      <c r="I12" s="101"/>
      <c r="J12" s="101"/>
      <c r="K12" s="135"/>
    </row>
    <row r="13" spans="1:14" s="132" customFormat="1" x14ac:dyDescent="0.2">
      <c r="A13" s="98" t="s">
        <v>31</v>
      </c>
      <c r="B13" s="72">
        <v>80347</v>
      </c>
      <c r="C13" s="99">
        <v>45</v>
      </c>
      <c r="D13" s="99" t="s">
        <v>127</v>
      </c>
      <c r="E13" s="132" t="s">
        <v>104</v>
      </c>
      <c r="F13" s="133" t="s">
        <v>9</v>
      </c>
      <c r="G13" s="74" t="s">
        <v>71</v>
      </c>
      <c r="H13" s="132">
        <v>900</v>
      </c>
      <c r="I13" s="99"/>
      <c r="J13" s="134"/>
      <c r="K13" s="135">
        <f>J13-$L$1</f>
        <v>-44141</v>
      </c>
    </row>
    <row r="14" spans="1:14" s="132" customFormat="1" x14ac:dyDescent="0.2">
      <c r="A14" s="98" t="s">
        <v>31</v>
      </c>
      <c r="B14" s="72">
        <v>80349</v>
      </c>
      <c r="C14" s="99">
        <v>38</v>
      </c>
      <c r="D14" s="99"/>
      <c r="E14" s="132" t="s">
        <v>104</v>
      </c>
      <c r="F14" s="133" t="s">
        <v>9</v>
      </c>
      <c r="G14" s="136" t="s">
        <v>71</v>
      </c>
      <c r="H14" s="132">
        <v>850</v>
      </c>
      <c r="K14" s="135"/>
    </row>
    <row r="15" spans="1:14" s="132" customFormat="1" x14ac:dyDescent="0.2">
      <c r="A15" s="98" t="s">
        <v>31</v>
      </c>
      <c r="B15" s="72">
        <v>80351</v>
      </c>
      <c r="C15" s="100" t="s">
        <v>80</v>
      </c>
      <c r="D15" s="99" t="s">
        <v>128</v>
      </c>
      <c r="E15" s="132" t="s">
        <v>104</v>
      </c>
      <c r="F15" s="133" t="s">
        <v>9</v>
      </c>
      <c r="G15" s="136" t="s">
        <v>71</v>
      </c>
      <c r="H15" s="132">
        <v>900</v>
      </c>
      <c r="K15" s="135"/>
    </row>
    <row r="16" spans="1:14" x14ac:dyDescent="0.2">
      <c r="C16" s="113"/>
    </row>
    <row r="17" spans="8:13" x14ac:dyDescent="0.2">
      <c r="H17" s="106"/>
      <c r="I17" s="124"/>
      <c r="J17" s="108"/>
      <c r="K17" s="125"/>
      <c r="M17" s="124"/>
    </row>
    <row r="18" spans="8:13" x14ac:dyDescent="0.2">
      <c r="H18" s="106"/>
      <c r="J18" s="108"/>
      <c r="K18" s="126"/>
    </row>
    <row r="19" spans="8:13" x14ac:dyDescent="0.2">
      <c r="H19" s="106"/>
      <c r="J19" s="108"/>
      <c r="K19" s="126"/>
    </row>
    <row r="20" spans="8:13" x14ac:dyDescent="0.2">
      <c r="H20" s="106"/>
      <c r="I20" s="107"/>
      <c r="J20" s="108"/>
      <c r="K20" s="127"/>
      <c r="M20" s="107"/>
    </row>
    <row r="21" spans="8:13" x14ac:dyDescent="0.2">
      <c r="H21" s="106"/>
      <c r="J21" s="108"/>
      <c r="K21" s="126"/>
    </row>
    <row r="22" spans="8:13" x14ac:dyDescent="0.2">
      <c r="H22" s="106"/>
      <c r="J22" s="108"/>
      <c r="K22" s="126"/>
    </row>
    <row r="23" spans="8:13" x14ac:dyDescent="0.2">
      <c r="H23" s="106"/>
      <c r="I23" s="107"/>
      <c r="J23" s="115"/>
      <c r="K23" s="125"/>
      <c r="M23" s="107"/>
    </row>
    <row r="24" spans="8:13" x14ac:dyDescent="0.2">
      <c r="H24" s="106"/>
      <c r="J24" s="108"/>
      <c r="K24" s="126"/>
    </row>
    <row r="25" spans="8:13" x14ac:dyDescent="0.2">
      <c r="H25" s="106"/>
      <c r="I25" s="107"/>
      <c r="J25" s="108"/>
      <c r="K25" s="125"/>
      <c r="M25" s="107"/>
    </row>
    <row r="26" spans="8:13" x14ac:dyDescent="0.2">
      <c r="H26" s="106"/>
      <c r="J26" s="108"/>
      <c r="K26" s="126"/>
    </row>
    <row r="27" spans="8:13" x14ac:dyDescent="0.2">
      <c r="H27" s="119"/>
      <c r="I27" s="120"/>
      <c r="J27" s="117"/>
      <c r="K27" s="128"/>
      <c r="M27" s="120"/>
    </row>
    <row r="28" spans="8:13" x14ac:dyDescent="0.2">
      <c r="H28" s="119"/>
      <c r="I28" s="120"/>
      <c r="J28" s="117"/>
      <c r="K28" s="128"/>
      <c r="M28" s="120"/>
    </row>
    <row r="29" spans="8:13" x14ac:dyDescent="0.2">
      <c r="H29" s="119"/>
      <c r="I29" s="120"/>
      <c r="J29" s="121"/>
      <c r="K29" s="129"/>
      <c r="M29" s="120"/>
    </row>
    <row r="30" spans="8:13" x14ac:dyDescent="0.2">
      <c r="H30" s="119"/>
      <c r="I30" s="122"/>
      <c r="J30" s="117"/>
      <c r="K30" s="130"/>
      <c r="M30" s="122"/>
    </row>
    <row r="31" spans="8:13" x14ac:dyDescent="0.2">
      <c r="H31" s="119"/>
      <c r="I31" s="122"/>
      <c r="J31" s="117"/>
      <c r="K31" s="130"/>
      <c r="M31" s="122"/>
    </row>
    <row r="32" spans="8:13" x14ac:dyDescent="0.2">
      <c r="H32" s="119"/>
      <c r="I32" s="120"/>
      <c r="J32" s="117"/>
      <c r="K32" s="128"/>
      <c r="M32" s="120"/>
    </row>
    <row r="33" spans="8:13" x14ac:dyDescent="0.2">
      <c r="H33" s="119"/>
      <c r="I33" s="116"/>
      <c r="J33" s="123"/>
      <c r="K33" s="131"/>
      <c r="M33" s="116"/>
    </row>
    <row r="34" spans="8:13" x14ac:dyDescent="0.2">
      <c r="H34" s="119"/>
      <c r="I34" s="120"/>
      <c r="J34" s="121"/>
      <c r="K34" s="129"/>
      <c r="M34" s="120"/>
    </row>
    <row r="35" spans="8:13" x14ac:dyDescent="0.2">
      <c r="H35" s="119"/>
      <c r="I35" s="120"/>
      <c r="J35" s="117"/>
      <c r="K35" s="128"/>
      <c r="M35" s="120"/>
    </row>
    <row r="36" spans="8:13" x14ac:dyDescent="0.2">
      <c r="H36" s="119"/>
      <c r="I36" s="120"/>
      <c r="J36" s="117"/>
      <c r="K36" s="128"/>
      <c r="M36" s="1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DFBD-3560-4C3F-B9F8-4AA8A326F46A}">
  <dimension ref="A1:P22"/>
  <sheetViews>
    <sheetView workbookViewId="0">
      <selection activeCell="O30" sqref="O30"/>
    </sheetView>
  </sheetViews>
  <sheetFormatPr baseColWidth="10" defaultColWidth="8.83203125" defaultRowHeight="15" x14ac:dyDescent="0.2"/>
  <cols>
    <col min="3" max="3" width="16.5" customWidth="1"/>
    <col min="4" max="4" width="41.83203125" bestFit="1" customWidth="1"/>
    <col min="5" max="5" width="13.33203125" customWidth="1"/>
    <col min="6" max="6" width="7" bestFit="1" customWidth="1"/>
    <col min="8" max="10" width="11.33203125" style="67" customWidth="1"/>
    <col min="11" max="11" width="22.5" bestFit="1" customWidth="1"/>
    <col min="12" max="12" width="22.5" customWidth="1"/>
    <col min="13" max="13" width="9.6640625" style="77" bestFit="1" customWidth="1"/>
    <col min="14" max="14" width="9.6640625" bestFit="1" customWidth="1"/>
    <col min="15" max="15" width="11.5" customWidth="1"/>
  </cols>
  <sheetData>
    <row r="1" spans="1:16" s="68" customFormat="1" ht="32.25" customHeight="1" x14ac:dyDescent="0.2">
      <c r="A1" s="68" t="s">
        <v>2</v>
      </c>
      <c r="B1" s="68" t="s">
        <v>67</v>
      </c>
      <c r="C1" s="68" t="s">
        <v>4</v>
      </c>
      <c r="D1" s="68" t="s">
        <v>106</v>
      </c>
      <c r="E1" s="68" t="s">
        <v>87</v>
      </c>
      <c r="F1" s="68" t="s">
        <v>115</v>
      </c>
      <c r="G1" s="68" t="s">
        <v>56</v>
      </c>
      <c r="H1" s="69" t="s">
        <v>88</v>
      </c>
      <c r="I1" s="69" t="s">
        <v>116</v>
      </c>
      <c r="J1" s="69" t="s">
        <v>114</v>
      </c>
      <c r="K1" s="68" t="s">
        <v>113</v>
      </c>
      <c r="L1" s="68" t="s">
        <v>100</v>
      </c>
      <c r="M1" s="76" t="s">
        <v>110</v>
      </c>
      <c r="N1" s="75">
        <v>44141</v>
      </c>
      <c r="O1" s="68" t="s">
        <v>111</v>
      </c>
      <c r="P1" s="76">
        <f>MEDIAN(M2:M19)</f>
        <v>195</v>
      </c>
    </row>
    <row r="2" spans="1:16" x14ac:dyDescent="0.2">
      <c r="A2" s="9" t="s">
        <v>6</v>
      </c>
      <c r="B2" s="10">
        <v>80341</v>
      </c>
      <c r="C2" s="11">
        <v>13</v>
      </c>
      <c r="E2" t="s">
        <v>104</v>
      </c>
      <c r="F2" s="63" t="s">
        <v>9</v>
      </c>
      <c r="G2">
        <v>1100</v>
      </c>
      <c r="H2" s="12" t="s">
        <v>71</v>
      </c>
      <c r="I2" s="12" t="s">
        <v>71</v>
      </c>
      <c r="J2" s="12">
        <v>1200</v>
      </c>
      <c r="K2" s="11" t="s">
        <v>90</v>
      </c>
      <c r="L2" s="11" t="s">
        <v>101</v>
      </c>
      <c r="O2" t="s">
        <v>112</v>
      </c>
      <c r="P2" s="76">
        <f>AVERAGE(M2:M19)</f>
        <v>151.4</v>
      </c>
    </row>
    <row r="3" spans="1:16" x14ac:dyDescent="0.2">
      <c r="A3" s="17" t="s">
        <v>6</v>
      </c>
      <c r="B3" s="20">
        <v>80335</v>
      </c>
      <c r="C3" s="18">
        <v>12</v>
      </c>
      <c r="E3" t="s">
        <v>104</v>
      </c>
      <c r="F3" s="64" t="s">
        <v>9</v>
      </c>
      <c r="G3">
        <v>1100</v>
      </c>
      <c r="H3" s="25" t="s">
        <v>71</v>
      </c>
      <c r="I3" s="12" t="s">
        <v>71</v>
      </c>
      <c r="J3" s="12">
        <v>1200</v>
      </c>
      <c r="K3" s="18" t="s">
        <v>60</v>
      </c>
      <c r="L3" s="70">
        <v>44348</v>
      </c>
      <c r="M3" s="77">
        <f>L3-$N$1</f>
        <v>207</v>
      </c>
    </row>
    <row r="4" spans="1:16" x14ac:dyDescent="0.2">
      <c r="A4" s="17" t="s">
        <v>6</v>
      </c>
      <c r="B4" s="20">
        <v>80333</v>
      </c>
      <c r="C4" s="18">
        <v>33</v>
      </c>
      <c r="D4" t="s">
        <v>105</v>
      </c>
      <c r="E4" t="s">
        <v>104</v>
      </c>
      <c r="F4" s="64" t="s">
        <v>9</v>
      </c>
      <c r="G4">
        <v>1200</v>
      </c>
      <c r="H4" s="25" t="s">
        <v>71</v>
      </c>
      <c r="I4" s="12" t="s">
        <v>71</v>
      </c>
      <c r="J4" s="12">
        <v>1200</v>
      </c>
      <c r="K4" s="18" t="s">
        <v>91</v>
      </c>
      <c r="L4" s="70">
        <v>44347</v>
      </c>
      <c r="M4" s="77">
        <f>L4-$N$1</f>
        <v>206</v>
      </c>
    </row>
    <row r="5" spans="1:16" x14ac:dyDescent="0.2">
      <c r="A5" s="17" t="s">
        <v>6</v>
      </c>
      <c r="B5" s="13">
        <v>80337</v>
      </c>
      <c r="C5" s="13" t="s">
        <v>24</v>
      </c>
      <c r="D5" t="s">
        <v>103</v>
      </c>
      <c r="E5" t="s">
        <v>86</v>
      </c>
      <c r="F5" s="64" t="s">
        <v>9</v>
      </c>
      <c r="G5">
        <v>1200</v>
      </c>
      <c r="H5" s="25" t="s">
        <v>71</v>
      </c>
      <c r="I5" s="12" t="s">
        <v>71</v>
      </c>
      <c r="J5" s="12">
        <v>1200</v>
      </c>
      <c r="K5" s="18" t="s">
        <v>92</v>
      </c>
      <c r="L5" s="70">
        <v>44279</v>
      </c>
      <c r="M5" s="77">
        <f>L5-$N$1</f>
        <v>138</v>
      </c>
    </row>
    <row r="6" spans="1:16" x14ac:dyDescent="0.2">
      <c r="A6" s="17" t="s">
        <v>6</v>
      </c>
      <c r="B6" s="20">
        <v>80339</v>
      </c>
      <c r="C6" s="18" t="s">
        <v>102</v>
      </c>
      <c r="E6" t="s">
        <v>104</v>
      </c>
      <c r="F6" s="64" t="s">
        <v>9</v>
      </c>
      <c r="G6">
        <v>1200</v>
      </c>
      <c r="H6" s="25" t="s">
        <v>71</v>
      </c>
      <c r="I6" s="25" t="s">
        <v>89</v>
      </c>
      <c r="J6" s="12">
        <v>1200</v>
      </c>
      <c r="K6" s="18" t="s">
        <v>93</v>
      </c>
      <c r="L6" s="70">
        <v>44346</v>
      </c>
      <c r="M6" s="77">
        <f>L6-$N$1</f>
        <v>205</v>
      </c>
    </row>
    <row r="7" spans="1:16" x14ac:dyDescent="0.2">
      <c r="A7" s="17" t="s">
        <v>6</v>
      </c>
      <c r="B7" s="13">
        <v>80334</v>
      </c>
      <c r="C7" s="26" t="s">
        <v>27</v>
      </c>
      <c r="E7" t="s">
        <v>86</v>
      </c>
      <c r="F7" s="64" t="s">
        <v>9</v>
      </c>
      <c r="G7">
        <v>1200</v>
      </c>
      <c r="H7" s="25" t="s">
        <v>71</v>
      </c>
      <c r="I7" s="25" t="s">
        <v>71</v>
      </c>
      <c r="J7" s="12">
        <v>1100</v>
      </c>
      <c r="K7" s="26" t="s">
        <v>94</v>
      </c>
      <c r="L7" s="26" t="s">
        <v>101</v>
      </c>
    </row>
    <row r="8" spans="1:16" x14ac:dyDescent="0.2">
      <c r="A8" s="9" t="s">
        <v>6</v>
      </c>
      <c r="B8" s="27">
        <v>80343</v>
      </c>
      <c r="C8" s="11">
        <v>18</v>
      </c>
      <c r="E8" t="s">
        <v>104</v>
      </c>
      <c r="F8" s="65" t="s">
        <v>9</v>
      </c>
      <c r="G8">
        <v>1200</v>
      </c>
      <c r="H8" s="66" t="s">
        <v>71</v>
      </c>
      <c r="I8" s="25" t="s">
        <v>71</v>
      </c>
      <c r="J8" s="12">
        <v>1200</v>
      </c>
      <c r="K8" s="11" t="s">
        <v>92</v>
      </c>
      <c r="L8" s="71">
        <v>44348</v>
      </c>
      <c r="M8" s="77">
        <f t="shared" ref="M8:M15" si="0">L8-$N$1</f>
        <v>207</v>
      </c>
    </row>
    <row r="9" spans="1:16" x14ac:dyDescent="0.2">
      <c r="A9" s="9" t="s">
        <v>6</v>
      </c>
      <c r="B9" s="10">
        <v>80350</v>
      </c>
      <c r="C9" s="11">
        <v>16</v>
      </c>
      <c r="E9" t="s">
        <v>104</v>
      </c>
      <c r="F9" s="65" t="s">
        <v>19</v>
      </c>
      <c r="G9">
        <v>1200</v>
      </c>
      <c r="H9" s="66" t="s">
        <v>71</v>
      </c>
      <c r="I9" s="25" t="s">
        <v>71</v>
      </c>
      <c r="J9" s="12">
        <v>1200</v>
      </c>
      <c r="K9" s="11" t="s">
        <v>92</v>
      </c>
      <c r="L9" s="71">
        <v>44257</v>
      </c>
      <c r="M9" s="77">
        <f t="shared" si="0"/>
        <v>116</v>
      </c>
    </row>
    <row r="10" spans="1:16" x14ac:dyDescent="0.2">
      <c r="A10" s="9" t="s">
        <v>6</v>
      </c>
      <c r="B10" s="27">
        <v>80345</v>
      </c>
      <c r="C10" s="11">
        <v>5</v>
      </c>
      <c r="E10" t="s">
        <v>104</v>
      </c>
      <c r="F10" s="65" t="s">
        <v>9</v>
      </c>
      <c r="G10">
        <v>1100</v>
      </c>
      <c r="H10" s="66" t="s">
        <v>71</v>
      </c>
      <c r="I10" s="25" t="s">
        <v>71</v>
      </c>
      <c r="J10" s="12">
        <v>1200</v>
      </c>
      <c r="K10" s="11" t="s">
        <v>95</v>
      </c>
      <c r="L10" s="71">
        <v>44164</v>
      </c>
      <c r="M10" s="77">
        <f t="shared" si="0"/>
        <v>23</v>
      </c>
    </row>
    <row r="11" spans="1:16" s="62" customFormat="1" x14ac:dyDescent="0.2">
      <c r="A11" s="78" t="s">
        <v>31</v>
      </c>
      <c r="B11" s="79">
        <v>80332</v>
      </c>
      <c r="C11" s="80">
        <v>34</v>
      </c>
      <c r="D11" s="62" t="s">
        <v>107</v>
      </c>
      <c r="E11" s="62" t="s">
        <v>104</v>
      </c>
      <c r="F11" s="81" t="s">
        <v>9</v>
      </c>
      <c r="G11" s="62">
        <v>1000</v>
      </c>
      <c r="H11" s="82" t="s">
        <v>71</v>
      </c>
      <c r="I11" s="95" t="s">
        <v>71</v>
      </c>
      <c r="J11" s="96">
        <v>900</v>
      </c>
      <c r="K11" s="80" t="s">
        <v>96</v>
      </c>
      <c r="L11" s="83">
        <v>44148</v>
      </c>
      <c r="M11" s="84">
        <f t="shared" si="0"/>
        <v>7</v>
      </c>
    </row>
    <row r="12" spans="1:16" s="62" customFormat="1" x14ac:dyDescent="0.2">
      <c r="A12" s="78" t="s">
        <v>31</v>
      </c>
      <c r="B12" s="79">
        <v>80348</v>
      </c>
      <c r="C12" s="80">
        <v>43</v>
      </c>
      <c r="D12" s="81" t="s">
        <v>108</v>
      </c>
      <c r="E12" s="62" t="s">
        <v>104</v>
      </c>
      <c r="H12" s="82" t="s">
        <v>71</v>
      </c>
      <c r="I12" s="95" t="s">
        <v>71</v>
      </c>
      <c r="J12" s="96">
        <v>900</v>
      </c>
      <c r="K12" s="80" t="s">
        <v>92</v>
      </c>
      <c r="L12" s="83">
        <v>44208</v>
      </c>
      <c r="M12" s="84">
        <f t="shared" si="0"/>
        <v>67</v>
      </c>
    </row>
    <row r="13" spans="1:16" s="62" customFormat="1" x14ac:dyDescent="0.2">
      <c r="A13" s="78" t="s">
        <v>31</v>
      </c>
      <c r="B13" s="79">
        <v>80338</v>
      </c>
      <c r="C13" s="85">
        <v>82</v>
      </c>
      <c r="E13" s="62" t="s">
        <v>104</v>
      </c>
      <c r="F13" s="81" t="s">
        <v>9</v>
      </c>
      <c r="G13" s="62">
        <v>850</v>
      </c>
      <c r="H13" s="82" t="s">
        <v>71</v>
      </c>
      <c r="I13" s="95" t="s">
        <v>71</v>
      </c>
      <c r="J13" s="96">
        <v>900</v>
      </c>
      <c r="K13" s="85" t="s">
        <v>92</v>
      </c>
      <c r="L13" s="86">
        <v>44336</v>
      </c>
      <c r="M13" s="84">
        <f t="shared" si="0"/>
        <v>195</v>
      </c>
    </row>
    <row r="14" spans="1:16" s="62" customFormat="1" x14ac:dyDescent="0.2">
      <c r="A14" s="78" t="s">
        <v>31</v>
      </c>
      <c r="B14" s="87">
        <v>80342</v>
      </c>
      <c r="C14" s="80">
        <v>14</v>
      </c>
      <c r="E14" s="62" t="s">
        <v>104</v>
      </c>
      <c r="F14" s="81" t="s">
        <v>9</v>
      </c>
      <c r="G14" s="62">
        <v>900</v>
      </c>
      <c r="H14" s="82" t="s">
        <v>71</v>
      </c>
      <c r="I14" s="95" t="s">
        <v>71</v>
      </c>
      <c r="J14" s="96">
        <v>900</v>
      </c>
      <c r="K14" s="80" t="s">
        <v>92</v>
      </c>
      <c r="L14" s="83">
        <v>44348</v>
      </c>
      <c r="M14" s="84">
        <f t="shared" si="0"/>
        <v>207</v>
      </c>
    </row>
    <row r="15" spans="1:16" s="62" customFormat="1" x14ac:dyDescent="0.2">
      <c r="A15" s="78" t="s">
        <v>31</v>
      </c>
      <c r="B15" s="87">
        <v>80344</v>
      </c>
      <c r="C15" s="85" t="s">
        <v>84</v>
      </c>
      <c r="E15" s="62" t="s">
        <v>104</v>
      </c>
      <c r="F15" s="81" t="s">
        <v>9</v>
      </c>
      <c r="G15" s="62">
        <v>900</v>
      </c>
      <c r="H15" s="82" t="s">
        <v>71</v>
      </c>
      <c r="I15" s="95" t="s">
        <v>71</v>
      </c>
      <c r="J15" s="96">
        <v>900</v>
      </c>
      <c r="K15" s="80" t="s">
        <v>92</v>
      </c>
      <c r="L15" s="83">
        <v>44348</v>
      </c>
      <c r="M15" s="84">
        <f t="shared" si="0"/>
        <v>207</v>
      </c>
    </row>
    <row r="16" spans="1:16" s="62" customFormat="1" x14ac:dyDescent="0.2">
      <c r="A16" s="88" t="s">
        <v>31</v>
      </c>
      <c r="B16" s="82">
        <v>80346</v>
      </c>
      <c r="C16" s="89">
        <v>4</v>
      </c>
      <c r="D16" s="81" t="s">
        <v>109</v>
      </c>
      <c r="H16" s="82" t="s">
        <v>89</v>
      </c>
      <c r="I16" s="95" t="s">
        <v>71</v>
      </c>
      <c r="J16" s="96">
        <v>900</v>
      </c>
      <c r="K16" s="89" t="s">
        <v>97</v>
      </c>
      <c r="L16" s="89" t="s">
        <v>101</v>
      </c>
      <c r="M16" s="84"/>
    </row>
    <row r="17" spans="1:13" s="62" customFormat="1" x14ac:dyDescent="0.2">
      <c r="A17" s="78" t="s">
        <v>31</v>
      </c>
      <c r="B17" s="90">
        <v>80347</v>
      </c>
      <c r="C17" s="91">
        <v>45</v>
      </c>
      <c r="E17" s="62" t="s">
        <v>104</v>
      </c>
      <c r="F17" s="92" t="s">
        <v>9</v>
      </c>
      <c r="G17" s="62">
        <v>900</v>
      </c>
      <c r="H17" s="93" t="s">
        <v>71</v>
      </c>
      <c r="I17" s="95" t="s">
        <v>71</v>
      </c>
      <c r="J17" s="96">
        <v>900</v>
      </c>
      <c r="K17" s="91" t="s">
        <v>98</v>
      </c>
      <c r="L17" s="94">
        <v>44262</v>
      </c>
      <c r="M17" s="84">
        <f>L17-$N$1</f>
        <v>121</v>
      </c>
    </row>
    <row r="18" spans="1:13" s="62" customFormat="1" x14ac:dyDescent="0.2">
      <c r="A18" s="78" t="s">
        <v>31</v>
      </c>
      <c r="B18" s="79">
        <v>80349</v>
      </c>
      <c r="C18" s="80">
        <v>38</v>
      </c>
      <c r="E18" s="62" t="s">
        <v>104</v>
      </c>
      <c r="F18" s="81" t="s">
        <v>9</v>
      </c>
      <c r="G18" s="62">
        <v>850</v>
      </c>
      <c r="H18" s="82" t="s">
        <v>71</v>
      </c>
      <c r="I18" s="95" t="s">
        <v>71</v>
      </c>
      <c r="J18" s="96">
        <v>900</v>
      </c>
      <c r="K18" s="80" t="s">
        <v>99</v>
      </c>
      <c r="L18" s="83">
        <v>44348</v>
      </c>
      <c r="M18" s="84">
        <f>L18-$N$1</f>
        <v>207</v>
      </c>
    </row>
    <row r="19" spans="1:13" s="62" customFormat="1" x14ac:dyDescent="0.2">
      <c r="A19" s="78" t="s">
        <v>31</v>
      </c>
      <c r="B19" s="79">
        <v>80351</v>
      </c>
      <c r="C19" s="85" t="s">
        <v>80</v>
      </c>
      <c r="E19" s="62" t="s">
        <v>104</v>
      </c>
      <c r="F19" s="81" t="s">
        <v>9</v>
      </c>
      <c r="G19" s="62">
        <v>900</v>
      </c>
      <c r="H19" s="82" t="s">
        <v>71</v>
      </c>
      <c r="I19" s="95" t="s">
        <v>71</v>
      </c>
      <c r="J19" s="96">
        <v>900</v>
      </c>
      <c r="K19" s="80" t="s">
        <v>92</v>
      </c>
      <c r="L19" s="83">
        <v>44299</v>
      </c>
      <c r="M19" s="84">
        <f>L19-$N$1</f>
        <v>158</v>
      </c>
    </row>
    <row r="22" spans="1:13" x14ac:dyDescent="0.2">
      <c r="C22" s="6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DCFF-DB65-4483-A510-008463053A2D}">
  <sheetPr>
    <pageSetUpPr fitToPage="1"/>
  </sheetPr>
  <dimension ref="A1:L14"/>
  <sheetViews>
    <sheetView tabSelected="1" workbookViewId="0">
      <selection activeCell="J21" sqref="J21"/>
    </sheetView>
  </sheetViews>
  <sheetFormatPr baseColWidth="10" defaultColWidth="15.5" defaultRowHeight="15" x14ac:dyDescent="0.2"/>
  <cols>
    <col min="1" max="1" width="6.83203125" bestFit="1" customWidth="1"/>
    <col min="2" max="2" width="6" bestFit="1" customWidth="1"/>
    <col min="3" max="3" width="15.33203125" bestFit="1" customWidth="1"/>
    <col min="4" max="4" width="44.5" style="97" customWidth="1"/>
    <col min="5" max="5" width="15.83203125" bestFit="1" customWidth="1"/>
    <col min="6" max="6" width="7" bestFit="1" customWidth="1"/>
    <col min="7" max="7" width="7.5" bestFit="1" customWidth="1"/>
    <col min="8" max="8" width="11.5" bestFit="1" customWidth="1"/>
    <col min="9" max="9" width="11.5" customWidth="1"/>
    <col min="11" max="11" width="32.1640625" customWidth="1"/>
  </cols>
  <sheetData>
    <row r="1" spans="1:12" s="68" customFormat="1" ht="30.75" customHeight="1" x14ac:dyDescent="0.2">
      <c r="A1" s="68" t="s">
        <v>2</v>
      </c>
      <c r="B1" s="68" t="s">
        <v>67</v>
      </c>
      <c r="C1" s="68" t="s">
        <v>4</v>
      </c>
      <c r="D1" s="68" t="s">
        <v>106</v>
      </c>
      <c r="E1" s="68" t="s">
        <v>68</v>
      </c>
      <c r="F1" s="68" t="s">
        <v>3</v>
      </c>
      <c r="G1" s="68" t="s">
        <v>122</v>
      </c>
      <c r="H1" s="68" t="s">
        <v>78</v>
      </c>
      <c r="I1" s="68" t="s">
        <v>4</v>
      </c>
      <c r="J1" s="68" t="s">
        <v>117</v>
      </c>
      <c r="K1" s="68" t="s">
        <v>118</v>
      </c>
      <c r="L1" s="68" t="s">
        <v>119</v>
      </c>
    </row>
    <row r="2" spans="1:12" ht="30" customHeight="1" x14ac:dyDescent="0.2">
      <c r="A2" s="34" t="s">
        <v>6</v>
      </c>
      <c r="B2" s="34">
        <v>80341</v>
      </c>
      <c r="C2" s="34">
        <v>13</v>
      </c>
      <c r="D2" s="137" t="s">
        <v>72</v>
      </c>
      <c r="E2" s="34" t="s">
        <v>69</v>
      </c>
      <c r="F2" s="34" t="s">
        <v>71</v>
      </c>
      <c r="G2" s="34">
        <v>1200</v>
      </c>
      <c r="H2" s="34"/>
      <c r="I2" s="34"/>
      <c r="J2" s="34"/>
      <c r="K2" s="34"/>
      <c r="L2" s="34"/>
    </row>
    <row r="3" spans="1:12" ht="30" customHeight="1" x14ac:dyDescent="0.2">
      <c r="A3" s="34" t="s">
        <v>6</v>
      </c>
      <c r="B3" s="34">
        <v>80335</v>
      </c>
      <c r="C3" s="34" t="s">
        <v>70</v>
      </c>
      <c r="D3" s="137"/>
      <c r="E3" s="34" t="s">
        <v>73</v>
      </c>
      <c r="F3" s="34" t="s">
        <v>71</v>
      </c>
      <c r="G3" s="34">
        <v>1200</v>
      </c>
      <c r="H3" s="34"/>
      <c r="I3" s="34"/>
      <c r="J3" s="34"/>
      <c r="K3" s="34"/>
      <c r="L3" s="34"/>
    </row>
    <row r="4" spans="1:12" ht="30" customHeight="1" x14ac:dyDescent="0.2">
      <c r="A4" s="34" t="s">
        <v>6</v>
      </c>
      <c r="B4" s="34">
        <v>80343</v>
      </c>
      <c r="C4" s="34" t="s">
        <v>74</v>
      </c>
      <c r="D4" s="137" t="s">
        <v>77</v>
      </c>
      <c r="E4" s="34" t="s">
        <v>69</v>
      </c>
      <c r="F4" s="34" t="s">
        <v>71</v>
      </c>
      <c r="G4" s="34">
        <v>1200</v>
      </c>
      <c r="H4" s="34"/>
      <c r="I4" s="34"/>
      <c r="J4" s="34"/>
      <c r="K4" s="34"/>
      <c r="L4" s="34"/>
    </row>
    <row r="5" spans="1:12" ht="30" customHeight="1" x14ac:dyDescent="0.2">
      <c r="A5" s="34" t="s">
        <v>6</v>
      </c>
      <c r="B5" s="34">
        <v>80346</v>
      </c>
      <c r="C5" s="34" t="s">
        <v>75</v>
      </c>
      <c r="D5" s="137" t="s">
        <v>76</v>
      </c>
      <c r="E5" s="34" t="s">
        <v>73</v>
      </c>
      <c r="F5" s="34" t="s">
        <v>71</v>
      </c>
      <c r="G5" s="34">
        <v>1200</v>
      </c>
      <c r="H5" s="34"/>
      <c r="I5" s="34"/>
      <c r="J5" s="34"/>
      <c r="K5" s="34"/>
      <c r="L5" s="34"/>
    </row>
    <row r="6" spans="1:12" ht="30" customHeight="1" x14ac:dyDescent="0.2">
      <c r="A6" s="34" t="s">
        <v>6</v>
      </c>
      <c r="B6" s="34">
        <v>80333</v>
      </c>
      <c r="C6" s="34">
        <v>16</v>
      </c>
      <c r="D6" s="137" t="s">
        <v>79</v>
      </c>
      <c r="E6" s="34" t="s">
        <v>69</v>
      </c>
      <c r="F6" s="34" t="s">
        <v>71</v>
      </c>
      <c r="G6" s="34">
        <v>1200</v>
      </c>
      <c r="H6" s="34"/>
      <c r="I6" s="34"/>
      <c r="J6" s="34"/>
      <c r="K6" s="34"/>
      <c r="L6" s="34"/>
    </row>
    <row r="7" spans="1:12" ht="30" customHeight="1" x14ac:dyDescent="0.2">
      <c r="A7" s="34" t="s">
        <v>6</v>
      </c>
      <c r="B7" s="34">
        <v>80345</v>
      </c>
      <c r="C7" s="34" t="s">
        <v>75</v>
      </c>
      <c r="D7" s="137" t="s">
        <v>120</v>
      </c>
      <c r="E7" s="34" t="s">
        <v>73</v>
      </c>
      <c r="F7" s="34" t="s">
        <v>71</v>
      </c>
      <c r="G7" s="34">
        <v>1100</v>
      </c>
      <c r="H7" s="34"/>
      <c r="I7" s="34"/>
      <c r="J7" s="34"/>
      <c r="K7" s="34"/>
      <c r="L7" s="34"/>
    </row>
    <row r="8" spans="1:12" s="62" customFormat="1" ht="30" customHeight="1" x14ac:dyDescent="0.2">
      <c r="A8" s="138" t="s">
        <v>31</v>
      </c>
      <c r="B8" s="138">
        <v>80332</v>
      </c>
      <c r="C8" s="138">
        <v>34</v>
      </c>
      <c r="D8" s="139" t="s">
        <v>121</v>
      </c>
      <c r="E8" s="138" t="s">
        <v>69</v>
      </c>
      <c r="F8" s="138" t="s">
        <v>71</v>
      </c>
      <c r="G8" s="138">
        <v>900</v>
      </c>
      <c r="H8" s="138"/>
      <c r="I8" s="138"/>
      <c r="J8" s="138"/>
      <c r="K8" s="138"/>
      <c r="L8" s="138"/>
    </row>
    <row r="9" spans="1:12" s="62" customFormat="1" ht="30" customHeight="1" x14ac:dyDescent="0.2">
      <c r="A9" s="138" t="s">
        <v>31</v>
      </c>
      <c r="B9" s="138">
        <v>80348</v>
      </c>
      <c r="C9" s="138">
        <v>43</v>
      </c>
      <c r="D9" s="139"/>
      <c r="E9" s="138" t="s">
        <v>69</v>
      </c>
      <c r="F9" s="138" t="s">
        <v>71</v>
      </c>
      <c r="G9" s="138">
        <v>900</v>
      </c>
      <c r="H9" s="138"/>
      <c r="I9" s="138"/>
      <c r="J9" s="138"/>
      <c r="K9" s="138"/>
      <c r="L9" s="138"/>
    </row>
    <row r="10" spans="1:12" s="62" customFormat="1" ht="30" customHeight="1" x14ac:dyDescent="0.2">
      <c r="A10" s="138" t="s">
        <v>31</v>
      </c>
      <c r="B10" s="138">
        <v>80338</v>
      </c>
      <c r="C10" s="138">
        <v>82</v>
      </c>
      <c r="D10" s="139" t="s">
        <v>82</v>
      </c>
      <c r="E10" s="138" t="s">
        <v>69</v>
      </c>
      <c r="F10" s="138" t="s">
        <v>71</v>
      </c>
      <c r="G10" s="138">
        <v>900</v>
      </c>
      <c r="H10" s="138"/>
      <c r="I10" s="138"/>
      <c r="J10" s="138"/>
      <c r="K10" s="138"/>
      <c r="L10" s="138"/>
    </row>
    <row r="11" spans="1:12" s="62" customFormat="1" ht="30" customHeight="1" x14ac:dyDescent="0.2">
      <c r="A11" s="138" t="s">
        <v>31</v>
      </c>
      <c r="B11" s="138">
        <v>80342</v>
      </c>
      <c r="C11" s="138">
        <v>14</v>
      </c>
      <c r="D11" s="139" t="s">
        <v>83</v>
      </c>
      <c r="E11" s="138" t="s">
        <v>69</v>
      </c>
      <c r="F11" s="138" t="s">
        <v>71</v>
      </c>
      <c r="G11" s="138">
        <v>900</v>
      </c>
      <c r="H11" s="138"/>
      <c r="I11" s="138"/>
      <c r="J11" s="138"/>
      <c r="K11" s="138"/>
      <c r="L11" s="138"/>
    </row>
    <row r="12" spans="1:12" s="62" customFormat="1" ht="30" customHeight="1" x14ac:dyDescent="0.2">
      <c r="A12" s="138" t="s">
        <v>31</v>
      </c>
      <c r="B12" s="138">
        <v>80344</v>
      </c>
      <c r="C12" s="140" t="s">
        <v>84</v>
      </c>
      <c r="D12" s="139" t="s">
        <v>85</v>
      </c>
      <c r="E12" s="138" t="s">
        <v>69</v>
      </c>
      <c r="F12" s="138" t="s">
        <v>71</v>
      </c>
      <c r="G12" s="138">
        <v>900</v>
      </c>
      <c r="H12" s="138"/>
      <c r="I12" s="138"/>
      <c r="J12" s="138"/>
      <c r="K12" s="138"/>
      <c r="L12" s="138"/>
    </row>
    <row r="13" spans="1:12" s="62" customFormat="1" ht="30" customHeight="1" x14ac:dyDescent="0.2">
      <c r="A13" s="138" t="s">
        <v>31</v>
      </c>
      <c r="B13" s="138">
        <v>80349</v>
      </c>
      <c r="C13" s="138">
        <v>38</v>
      </c>
      <c r="D13" s="139"/>
      <c r="E13" s="138" t="s">
        <v>69</v>
      </c>
      <c r="F13" s="138" t="s">
        <v>71</v>
      </c>
      <c r="G13" s="138">
        <v>900</v>
      </c>
      <c r="H13" s="138"/>
      <c r="I13" s="138"/>
      <c r="J13" s="138"/>
      <c r="K13" s="138"/>
      <c r="L13" s="138"/>
    </row>
    <row r="14" spans="1:12" s="62" customFormat="1" ht="30" customHeight="1" x14ac:dyDescent="0.2">
      <c r="A14" s="138" t="s">
        <v>31</v>
      </c>
      <c r="B14" s="138">
        <v>80351</v>
      </c>
      <c r="C14" s="140" t="s">
        <v>80</v>
      </c>
      <c r="D14" s="139" t="s">
        <v>81</v>
      </c>
      <c r="E14" s="138" t="s">
        <v>69</v>
      </c>
      <c r="F14" s="138" t="s">
        <v>71</v>
      </c>
      <c r="G14" s="138">
        <v>900</v>
      </c>
      <c r="H14" s="138"/>
      <c r="I14" s="138"/>
      <c r="J14" s="138"/>
      <c r="K14" s="138"/>
      <c r="L14" s="138"/>
    </row>
  </sheetData>
  <printOptions gridLines="1"/>
  <pageMargins left="0.25" right="0.25" top="0.75" bottom="0.75" header="0.3" footer="0.3"/>
  <pageSetup scale="7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6A37-EEA2-4204-8058-7183C5C7AFDA}">
  <sheetPr>
    <pageSetUpPr fitToPage="1"/>
  </sheetPr>
  <dimension ref="A1:Z30"/>
  <sheetViews>
    <sheetView topLeftCell="D1" workbookViewId="0">
      <selection activeCell="O4" sqref="O4:R23"/>
    </sheetView>
  </sheetViews>
  <sheetFormatPr baseColWidth="10" defaultColWidth="8.83203125" defaultRowHeight="15" x14ac:dyDescent="0.2"/>
  <cols>
    <col min="19" max="19" width="8.5" bestFit="1" customWidth="1"/>
    <col min="20" max="20" width="7.5" bestFit="1" customWidth="1"/>
    <col min="21" max="21" width="7" bestFit="1" customWidth="1"/>
    <col min="22" max="22" width="7.5" bestFit="1" customWidth="1"/>
    <col min="23" max="23" width="46.83203125" bestFit="1" customWidth="1"/>
    <col min="24" max="24" width="8.5" bestFit="1" customWidth="1"/>
    <col min="25" max="25" width="7.5" bestFit="1" customWidth="1"/>
    <col min="26" max="26" width="28.5" customWidth="1"/>
  </cols>
  <sheetData>
    <row r="1" spans="1:26" x14ac:dyDescent="0.2">
      <c r="A1" s="1"/>
      <c r="B1" s="2">
        <v>43770</v>
      </c>
      <c r="C1" s="143">
        <v>43771</v>
      </c>
      <c r="D1" s="143"/>
      <c r="E1" s="143"/>
      <c r="F1" s="143"/>
      <c r="G1" s="3"/>
      <c r="H1" s="1"/>
      <c r="I1" s="2">
        <v>43971</v>
      </c>
      <c r="J1" s="143">
        <v>43971</v>
      </c>
      <c r="K1" s="143"/>
      <c r="L1" s="143"/>
      <c r="M1" s="143"/>
      <c r="N1" s="3"/>
      <c r="O1" s="1"/>
      <c r="P1" s="2">
        <v>44136</v>
      </c>
      <c r="Q1" s="143">
        <v>44137</v>
      </c>
      <c r="R1" s="143"/>
      <c r="S1" s="143"/>
      <c r="T1" s="143"/>
      <c r="U1" s="141" t="s">
        <v>66</v>
      </c>
      <c r="V1" s="141"/>
      <c r="W1" s="141"/>
      <c r="X1" s="141"/>
      <c r="Y1" s="141"/>
      <c r="Z1" s="141"/>
    </row>
    <row r="2" spans="1:26" x14ac:dyDescent="0.2">
      <c r="A2" s="1"/>
      <c r="B2" s="4"/>
      <c r="C2" s="144" t="s">
        <v>0</v>
      </c>
      <c r="D2" s="144"/>
      <c r="E2" s="144" t="s">
        <v>1</v>
      </c>
      <c r="F2" s="144"/>
      <c r="G2" s="5"/>
      <c r="H2" s="1"/>
      <c r="I2" s="4"/>
      <c r="J2" s="144" t="s">
        <v>0</v>
      </c>
      <c r="K2" s="144"/>
      <c r="L2" s="144" t="s">
        <v>1</v>
      </c>
      <c r="M2" s="144"/>
      <c r="N2" s="5"/>
      <c r="O2" s="1"/>
      <c r="P2" s="4"/>
      <c r="Q2" s="144" t="s">
        <v>0</v>
      </c>
      <c r="R2" s="144"/>
      <c r="S2" s="144" t="s">
        <v>1</v>
      </c>
      <c r="T2" s="144"/>
      <c r="U2" s="142"/>
      <c r="V2" s="142"/>
      <c r="W2" s="36"/>
      <c r="X2" s="142" t="s">
        <v>53</v>
      </c>
      <c r="Y2" s="142"/>
      <c r="Z2" s="142"/>
    </row>
    <row r="3" spans="1:26" x14ac:dyDescent="0.2">
      <c r="A3" s="6" t="s">
        <v>2</v>
      </c>
      <c r="B3" s="7" t="s">
        <v>3</v>
      </c>
      <c r="C3" s="8" t="s">
        <v>4</v>
      </c>
      <c r="D3" s="8" t="s">
        <v>5</v>
      </c>
      <c r="E3" s="8" t="s">
        <v>4</v>
      </c>
      <c r="F3" s="8" t="s">
        <v>5</v>
      </c>
      <c r="G3" s="8"/>
      <c r="H3" s="6" t="s">
        <v>2</v>
      </c>
      <c r="I3" s="7" t="s">
        <v>3</v>
      </c>
      <c r="J3" s="8" t="s">
        <v>4</v>
      </c>
      <c r="K3" s="8" t="s">
        <v>5</v>
      </c>
      <c r="L3" s="8" t="s">
        <v>4</v>
      </c>
      <c r="M3" s="8" t="s">
        <v>5</v>
      </c>
      <c r="N3" s="8"/>
      <c r="O3" s="6" t="s">
        <v>2</v>
      </c>
      <c r="P3" s="7" t="s">
        <v>3</v>
      </c>
      <c r="Q3" s="8" t="s">
        <v>4</v>
      </c>
      <c r="R3" s="8" t="s">
        <v>5</v>
      </c>
      <c r="S3" s="8" t="s">
        <v>4</v>
      </c>
      <c r="T3" s="8" t="s">
        <v>5</v>
      </c>
      <c r="U3" s="33" t="s">
        <v>3</v>
      </c>
      <c r="V3" s="33" t="s">
        <v>56</v>
      </c>
      <c r="W3" s="32" t="s">
        <v>52</v>
      </c>
      <c r="X3" s="32" t="s">
        <v>4</v>
      </c>
      <c r="Y3" s="32" t="s">
        <v>5</v>
      </c>
      <c r="Z3" s="32" t="s">
        <v>52</v>
      </c>
    </row>
    <row r="4" spans="1:26" x14ac:dyDescent="0.2">
      <c r="A4" s="9" t="s">
        <v>6</v>
      </c>
      <c r="B4" s="10" t="s">
        <v>7</v>
      </c>
      <c r="C4" s="11">
        <v>13</v>
      </c>
      <c r="D4" s="12" t="s">
        <v>8</v>
      </c>
      <c r="E4" s="11">
        <v>13</v>
      </c>
      <c r="F4" s="10">
        <v>80341</v>
      </c>
      <c r="G4" s="10"/>
      <c r="H4" s="9" t="s">
        <v>6</v>
      </c>
      <c r="I4" s="13" t="s">
        <v>9</v>
      </c>
      <c r="J4" s="11">
        <v>13</v>
      </c>
      <c r="K4" s="14">
        <v>80341</v>
      </c>
      <c r="L4" s="11">
        <v>13</v>
      </c>
      <c r="M4" s="10">
        <v>80341</v>
      </c>
      <c r="N4" s="10"/>
      <c r="O4" s="9" t="s">
        <v>6</v>
      </c>
      <c r="P4" s="15" t="s">
        <v>10</v>
      </c>
      <c r="Q4" s="11">
        <v>13</v>
      </c>
      <c r="R4" s="16">
        <v>80341</v>
      </c>
      <c r="S4" s="10">
        <v>13</v>
      </c>
      <c r="T4" s="10">
        <v>80341</v>
      </c>
      <c r="U4" s="34"/>
      <c r="V4" s="34"/>
      <c r="W4" s="34" t="s">
        <v>62</v>
      </c>
      <c r="X4" s="10">
        <v>13</v>
      </c>
      <c r="Y4" s="35">
        <v>80341</v>
      </c>
      <c r="Z4" s="34"/>
    </row>
    <row r="5" spans="1:26" x14ac:dyDescent="0.2">
      <c r="A5" s="17" t="s">
        <v>6</v>
      </c>
      <c r="B5" s="13" t="s">
        <v>11</v>
      </c>
      <c r="C5" s="18" t="s">
        <v>12</v>
      </c>
      <c r="D5" s="19">
        <v>80334</v>
      </c>
      <c r="E5" s="18" t="s">
        <v>12</v>
      </c>
      <c r="F5" s="19">
        <v>80334</v>
      </c>
      <c r="G5" s="20"/>
      <c r="H5" s="17" t="s">
        <v>6</v>
      </c>
      <c r="I5" s="13" t="s">
        <v>9</v>
      </c>
      <c r="J5" s="18" t="s">
        <v>13</v>
      </c>
      <c r="K5" s="21">
        <v>80334</v>
      </c>
      <c r="L5" s="18">
        <v>12</v>
      </c>
      <c r="M5" s="20">
        <v>80335</v>
      </c>
      <c r="N5" s="20"/>
      <c r="O5" s="17" t="s">
        <v>6</v>
      </c>
      <c r="P5" s="20" t="s">
        <v>10</v>
      </c>
      <c r="Q5" s="18">
        <v>12</v>
      </c>
      <c r="R5" s="21">
        <v>80335</v>
      </c>
      <c r="S5" s="20">
        <v>12</v>
      </c>
      <c r="T5" s="20">
        <v>80335</v>
      </c>
      <c r="U5" s="34"/>
      <c r="V5" s="34"/>
      <c r="W5" s="34" t="s">
        <v>58</v>
      </c>
      <c r="X5" s="20">
        <v>12</v>
      </c>
      <c r="Y5" s="34">
        <v>80335</v>
      </c>
      <c r="Z5" s="34"/>
    </row>
    <row r="6" spans="1:26" x14ac:dyDescent="0.2">
      <c r="A6" s="17" t="s">
        <v>6</v>
      </c>
      <c r="B6" s="13" t="s">
        <v>14</v>
      </c>
      <c r="C6" s="18" t="s">
        <v>13</v>
      </c>
      <c r="D6" s="20">
        <v>80335</v>
      </c>
      <c r="E6" s="18"/>
      <c r="F6" s="20">
        <v>80335</v>
      </c>
      <c r="G6" s="20"/>
      <c r="H6" s="17" t="s">
        <v>6</v>
      </c>
      <c r="I6" s="13" t="s">
        <v>9</v>
      </c>
      <c r="J6" s="18" t="s">
        <v>13</v>
      </c>
      <c r="K6" s="21">
        <v>80335</v>
      </c>
      <c r="L6" s="18">
        <v>33</v>
      </c>
      <c r="M6" s="20">
        <v>80333</v>
      </c>
      <c r="N6" s="20"/>
      <c r="O6" s="17" t="s">
        <v>6</v>
      </c>
      <c r="P6" s="20" t="s">
        <v>15</v>
      </c>
      <c r="Q6" s="18" t="s">
        <v>16</v>
      </c>
      <c r="R6" s="21">
        <v>80333</v>
      </c>
      <c r="S6" s="20">
        <v>33</v>
      </c>
      <c r="T6" s="20">
        <v>80333</v>
      </c>
      <c r="U6" s="34"/>
      <c r="V6" s="34"/>
      <c r="W6" s="34" t="s">
        <v>60</v>
      </c>
      <c r="X6" s="20">
        <v>33</v>
      </c>
      <c r="Y6" s="34">
        <v>80333</v>
      </c>
      <c r="Z6" s="34"/>
    </row>
    <row r="7" spans="1:26" ht="17" x14ac:dyDescent="0.2">
      <c r="A7" s="17" t="s">
        <v>6</v>
      </c>
      <c r="B7" s="13" t="s">
        <v>11</v>
      </c>
      <c r="C7" s="18" t="s">
        <v>17</v>
      </c>
      <c r="D7" s="13" t="s">
        <v>18</v>
      </c>
      <c r="E7" s="18" t="s">
        <v>17</v>
      </c>
      <c r="F7" s="13">
        <v>80337</v>
      </c>
      <c r="G7" s="13"/>
      <c r="H7" s="17" t="s">
        <v>6</v>
      </c>
      <c r="I7" s="13" t="s">
        <v>19</v>
      </c>
      <c r="J7" s="18" t="s">
        <v>20</v>
      </c>
      <c r="K7" s="22">
        <v>80337</v>
      </c>
      <c r="L7" s="18">
        <v>37</v>
      </c>
      <c r="M7" s="23" t="s">
        <v>21</v>
      </c>
      <c r="N7" s="13"/>
      <c r="O7" s="17" t="s">
        <v>6</v>
      </c>
      <c r="P7" s="13" t="s">
        <v>22</v>
      </c>
      <c r="Q7" s="18" t="s">
        <v>23</v>
      </c>
      <c r="R7" s="24"/>
      <c r="S7" s="13" t="s">
        <v>24</v>
      </c>
      <c r="T7" s="13">
        <v>80337</v>
      </c>
      <c r="U7" s="34"/>
      <c r="V7" s="34"/>
      <c r="W7" s="34" t="s">
        <v>65</v>
      </c>
      <c r="X7" s="13" t="s">
        <v>24</v>
      </c>
      <c r="Y7" s="35">
        <v>80346</v>
      </c>
      <c r="Z7" s="34"/>
    </row>
    <row r="8" spans="1:26" x14ac:dyDescent="0.2">
      <c r="A8" s="17" t="s">
        <v>6</v>
      </c>
      <c r="B8" s="13" t="s">
        <v>14</v>
      </c>
      <c r="C8" s="18">
        <v>9</v>
      </c>
      <c r="D8" s="20">
        <v>80339</v>
      </c>
      <c r="E8" s="18">
        <v>9</v>
      </c>
      <c r="F8" s="20">
        <v>80339</v>
      </c>
      <c r="G8" s="20"/>
      <c r="H8" s="17" t="s">
        <v>6</v>
      </c>
      <c r="I8" s="13" t="s">
        <v>9</v>
      </c>
      <c r="J8" s="18">
        <v>9</v>
      </c>
      <c r="K8" s="21">
        <v>80339</v>
      </c>
      <c r="L8" s="18">
        <v>9</v>
      </c>
      <c r="M8" s="20">
        <v>80339</v>
      </c>
      <c r="N8" s="20"/>
      <c r="O8" s="17" t="s">
        <v>6</v>
      </c>
      <c r="P8" s="20" t="s">
        <v>22</v>
      </c>
      <c r="Q8" s="18">
        <v>9</v>
      </c>
      <c r="R8" s="21">
        <v>80339</v>
      </c>
      <c r="S8" s="20" t="s">
        <v>25</v>
      </c>
      <c r="T8" s="20">
        <v>80339</v>
      </c>
      <c r="U8" s="34"/>
      <c r="V8" s="34"/>
      <c r="W8" s="34" t="s">
        <v>64</v>
      </c>
      <c r="X8" s="20" t="s">
        <v>25</v>
      </c>
      <c r="Y8" s="34"/>
      <c r="Z8" s="34"/>
    </row>
    <row r="9" spans="1:26" x14ac:dyDescent="0.2">
      <c r="A9" s="17" t="s">
        <v>6</v>
      </c>
      <c r="B9" s="13"/>
      <c r="C9" s="18"/>
      <c r="D9" s="20">
        <v>80333</v>
      </c>
      <c r="E9" s="18"/>
      <c r="F9" s="20"/>
      <c r="G9" s="20"/>
      <c r="H9" s="17" t="s">
        <v>6</v>
      </c>
      <c r="I9" s="13"/>
      <c r="J9" s="18"/>
      <c r="K9" s="20"/>
      <c r="L9" s="18"/>
      <c r="M9" s="20"/>
      <c r="N9" s="20"/>
      <c r="O9" s="17" t="s">
        <v>6</v>
      </c>
      <c r="P9" s="20"/>
      <c r="Q9" s="18"/>
      <c r="R9" s="21"/>
      <c r="S9" s="20"/>
      <c r="T9" s="20"/>
      <c r="U9" s="34"/>
      <c r="V9" s="34"/>
      <c r="W9" s="34"/>
      <c r="X9" s="20"/>
      <c r="Y9" s="34"/>
      <c r="Z9" s="34"/>
    </row>
    <row r="10" spans="1:26" x14ac:dyDescent="0.2">
      <c r="A10" s="17" t="s">
        <v>6</v>
      </c>
      <c r="B10" s="13" t="s">
        <v>7</v>
      </c>
      <c r="C10" s="18">
        <v>6</v>
      </c>
      <c r="D10" s="25" t="s">
        <v>8</v>
      </c>
      <c r="E10" s="18">
        <v>6</v>
      </c>
      <c r="F10" s="13">
        <v>80340</v>
      </c>
      <c r="G10" s="13"/>
      <c r="H10" s="17" t="s">
        <v>6</v>
      </c>
      <c r="I10" s="13" t="s">
        <v>9</v>
      </c>
      <c r="J10" s="18">
        <v>6</v>
      </c>
      <c r="K10" s="22">
        <v>80340</v>
      </c>
      <c r="L10" s="26" t="s">
        <v>26</v>
      </c>
      <c r="M10" s="13"/>
      <c r="N10" s="13"/>
      <c r="O10" s="17" t="s">
        <v>6</v>
      </c>
      <c r="P10" s="13" t="s">
        <v>22</v>
      </c>
      <c r="Q10" s="26" t="s">
        <v>23</v>
      </c>
      <c r="R10" s="22"/>
      <c r="S10" s="13" t="s">
        <v>27</v>
      </c>
      <c r="T10" s="13">
        <v>80334</v>
      </c>
      <c r="U10" s="34"/>
      <c r="V10" s="34"/>
      <c r="W10" s="34" t="s">
        <v>54</v>
      </c>
      <c r="X10" s="13" t="s">
        <v>27</v>
      </c>
      <c r="Y10" s="35"/>
      <c r="Z10" s="34"/>
    </row>
    <row r="11" spans="1:26" x14ac:dyDescent="0.2">
      <c r="A11" s="9" t="s">
        <v>6</v>
      </c>
      <c r="B11" s="10" t="s">
        <v>14</v>
      </c>
      <c r="C11" s="11">
        <v>18</v>
      </c>
      <c r="D11" s="27">
        <v>80343</v>
      </c>
      <c r="E11" s="11">
        <v>18</v>
      </c>
      <c r="F11" s="27">
        <v>80343</v>
      </c>
      <c r="G11" s="27"/>
      <c r="H11" s="9" t="s">
        <v>6</v>
      </c>
      <c r="I11" s="13" t="s">
        <v>9</v>
      </c>
      <c r="J11" s="11">
        <v>18</v>
      </c>
      <c r="K11" s="28">
        <v>80343</v>
      </c>
      <c r="L11" s="11">
        <v>18</v>
      </c>
      <c r="M11" s="27">
        <v>80343</v>
      </c>
      <c r="N11" s="27"/>
      <c r="O11" s="9" t="s">
        <v>6</v>
      </c>
      <c r="P11" s="27" t="s">
        <v>22</v>
      </c>
      <c r="Q11" s="11">
        <v>18</v>
      </c>
      <c r="R11" s="28">
        <v>80343</v>
      </c>
      <c r="S11" s="27">
        <v>18</v>
      </c>
      <c r="T11" s="27">
        <v>80343</v>
      </c>
      <c r="U11" s="34"/>
      <c r="V11" s="34"/>
      <c r="W11" s="34" t="s">
        <v>60</v>
      </c>
      <c r="X11" s="27">
        <v>18</v>
      </c>
      <c r="Y11" s="34">
        <v>80343</v>
      </c>
      <c r="Z11" s="34"/>
    </row>
    <row r="12" spans="1:26" ht="17" x14ac:dyDescent="0.2">
      <c r="A12" s="9" t="s">
        <v>6</v>
      </c>
      <c r="B12" s="10" t="s">
        <v>14</v>
      </c>
      <c r="C12" s="11">
        <v>16</v>
      </c>
      <c r="D12" s="10" t="s">
        <v>28</v>
      </c>
      <c r="E12" s="11">
        <v>16</v>
      </c>
      <c r="F12" s="10">
        <v>80350</v>
      </c>
      <c r="G12" s="10"/>
      <c r="H12" s="9" t="s">
        <v>6</v>
      </c>
      <c r="I12" s="13" t="s">
        <v>9</v>
      </c>
      <c r="J12" s="11">
        <v>16</v>
      </c>
      <c r="K12" s="16">
        <v>80350</v>
      </c>
      <c r="L12" s="11">
        <v>16</v>
      </c>
      <c r="M12" s="10">
        <v>80350</v>
      </c>
      <c r="N12" s="10"/>
      <c r="O12" s="9" t="s">
        <v>6</v>
      </c>
      <c r="P12" s="10" t="s">
        <v>29</v>
      </c>
      <c r="Q12" s="11">
        <v>16</v>
      </c>
      <c r="R12" s="16">
        <v>80350</v>
      </c>
      <c r="S12" s="10">
        <v>16</v>
      </c>
      <c r="T12" s="10">
        <v>80350</v>
      </c>
      <c r="U12" s="34"/>
      <c r="V12" s="34"/>
      <c r="W12" s="34" t="s">
        <v>63</v>
      </c>
      <c r="X12" s="10">
        <v>16</v>
      </c>
      <c r="Y12" s="35"/>
      <c r="Z12" s="34"/>
    </row>
    <row r="13" spans="1:26" x14ac:dyDescent="0.2">
      <c r="A13" s="9" t="s">
        <v>6</v>
      </c>
      <c r="B13" s="10" t="s">
        <v>14</v>
      </c>
      <c r="C13" s="11">
        <v>5</v>
      </c>
      <c r="D13" s="27">
        <v>80345</v>
      </c>
      <c r="E13" s="11">
        <v>5</v>
      </c>
      <c r="F13" s="27">
        <v>80345</v>
      </c>
      <c r="G13" s="27"/>
      <c r="H13" s="9" t="s">
        <v>6</v>
      </c>
      <c r="I13" s="13" t="s">
        <v>9</v>
      </c>
      <c r="J13" s="11">
        <v>5</v>
      </c>
      <c r="K13" s="28">
        <v>80345</v>
      </c>
      <c r="L13" s="11">
        <v>5</v>
      </c>
      <c r="M13" s="27">
        <v>80345</v>
      </c>
      <c r="N13" s="27"/>
      <c r="O13" s="9" t="s">
        <v>6</v>
      </c>
      <c r="P13" s="27" t="s">
        <v>30</v>
      </c>
      <c r="Q13" s="11">
        <v>5</v>
      </c>
      <c r="R13" s="28">
        <v>80345</v>
      </c>
      <c r="S13" s="27">
        <v>5</v>
      </c>
      <c r="T13" s="27">
        <v>80345</v>
      </c>
      <c r="U13" s="34"/>
      <c r="V13" s="34"/>
      <c r="W13" s="34" t="s">
        <v>61</v>
      </c>
      <c r="X13" s="27">
        <v>5</v>
      </c>
      <c r="Y13" s="34">
        <v>80345</v>
      </c>
      <c r="Z13" s="34"/>
    </row>
    <row r="14" spans="1:26" s="1" customFormat="1" x14ac:dyDescent="0.2">
      <c r="A14" s="37" t="s">
        <v>31</v>
      </c>
      <c r="B14" s="38" t="s">
        <v>14</v>
      </c>
      <c r="C14" s="39">
        <v>34</v>
      </c>
      <c r="D14" s="40">
        <v>80332</v>
      </c>
      <c r="E14" s="39">
        <v>34</v>
      </c>
      <c r="F14" s="40">
        <v>80332</v>
      </c>
      <c r="G14" s="40"/>
      <c r="H14" s="37" t="s">
        <v>31</v>
      </c>
      <c r="I14" s="38" t="s">
        <v>9</v>
      </c>
      <c r="J14" s="39">
        <v>5</v>
      </c>
      <c r="K14" s="41">
        <v>80332</v>
      </c>
      <c r="L14" s="39">
        <v>5</v>
      </c>
      <c r="M14" s="40">
        <v>80332</v>
      </c>
      <c r="N14" s="40"/>
      <c r="O14" s="37" t="s">
        <v>31</v>
      </c>
      <c r="P14" s="40" t="s">
        <v>32</v>
      </c>
      <c r="Q14" s="39" t="s">
        <v>33</v>
      </c>
      <c r="R14" s="41">
        <v>80332</v>
      </c>
      <c r="S14" s="40">
        <v>5</v>
      </c>
      <c r="T14" s="40">
        <v>80332</v>
      </c>
      <c r="U14" s="42"/>
      <c r="V14" s="42"/>
      <c r="W14" s="42" t="s">
        <v>59</v>
      </c>
      <c r="X14" s="40">
        <v>5</v>
      </c>
      <c r="Y14" s="43">
        <v>80332</v>
      </c>
      <c r="Z14" s="42"/>
    </row>
    <row r="15" spans="1:26" s="1" customFormat="1" x14ac:dyDescent="0.2">
      <c r="A15" s="37" t="s">
        <v>31</v>
      </c>
      <c r="B15" s="38" t="s">
        <v>11</v>
      </c>
      <c r="C15" s="39">
        <v>43</v>
      </c>
      <c r="D15" s="40">
        <v>80336</v>
      </c>
      <c r="E15" s="39">
        <v>43</v>
      </c>
      <c r="F15" s="40">
        <v>80336</v>
      </c>
      <c r="G15" s="40"/>
      <c r="H15" s="37" t="s">
        <v>31</v>
      </c>
      <c r="I15" s="38" t="s">
        <v>9</v>
      </c>
      <c r="J15" s="39">
        <v>43</v>
      </c>
      <c r="K15" s="41">
        <v>80336</v>
      </c>
      <c r="L15" s="44" t="s">
        <v>21</v>
      </c>
      <c r="M15" s="45" t="s">
        <v>34</v>
      </c>
      <c r="N15" s="40"/>
      <c r="O15" s="37" t="s">
        <v>31</v>
      </c>
      <c r="P15" s="40" t="s">
        <v>35</v>
      </c>
      <c r="Q15" s="39"/>
      <c r="R15" s="41"/>
      <c r="S15" s="40">
        <v>43</v>
      </c>
      <c r="T15" s="40">
        <v>80348</v>
      </c>
      <c r="U15" s="42"/>
      <c r="V15" s="42"/>
      <c r="W15" s="42" t="s">
        <v>58</v>
      </c>
      <c r="X15" s="40">
        <v>43</v>
      </c>
      <c r="Y15" s="43">
        <v>80348</v>
      </c>
      <c r="Z15" s="42"/>
    </row>
    <row r="16" spans="1:26" s="1" customFormat="1" ht="17" x14ac:dyDescent="0.2">
      <c r="A16" s="37" t="s">
        <v>31</v>
      </c>
      <c r="B16" s="38" t="s">
        <v>11</v>
      </c>
      <c r="C16" s="39">
        <v>82</v>
      </c>
      <c r="D16" s="38" t="s">
        <v>36</v>
      </c>
      <c r="E16" s="39">
        <v>82</v>
      </c>
      <c r="F16" s="38">
        <v>80338</v>
      </c>
      <c r="G16" s="38"/>
      <c r="H16" s="37" t="s">
        <v>31</v>
      </c>
      <c r="I16" s="38" t="s">
        <v>9</v>
      </c>
      <c r="J16" s="39">
        <v>82</v>
      </c>
      <c r="K16" s="46">
        <v>80338</v>
      </c>
      <c r="L16" s="39">
        <v>82</v>
      </c>
      <c r="M16" s="38">
        <v>80338</v>
      </c>
      <c r="N16" s="38"/>
      <c r="O16" s="37" t="s">
        <v>31</v>
      </c>
      <c r="P16" s="40" t="s">
        <v>37</v>
      </c>
      <c r="Q16" s="44">
        <v>82</v>
      </c>
      <c r="R16" s="47">
        <v>80338</v>
      </c>
      <c r="S16" s="40">
        <v>82</v>
      </c>
      <c r="T16" s="40">
        <v>80338</v>
      </c>
      <c r="U16" s="42"/>
      <c r="V16" s="42"/>
      <c r="W16" s="42" t="s">
        <v>57</v>
      </c>
      <c r="X16" s="40">
        <v>82</v>
      </c>
      <c r="Y16" s="43">
        <v>80338</v>
      </c>
      <c r="Z16" s="42"/>
    </row>
    <row r="17" spans="1:26" s="1" customFormat="1" ht="17" x14ac:dyDescent="0.2">
      <c r="A17" s="37" t="s">
        <v>31</v>
      </c>
      <c r="B17" s="38" t="s">
        <v>14</v>
      </c>
      <c r="C17" s="39">
        <v>14</v>
      </c>
      <c r="D17" s="38" t="s">
        <v>38</v>
      </c>
      <c r="E17" s="39">
        <v>14</v>
      </c>
      <c r="F17" s="38">
        <v>80342</v>
      </c>
      <c r="G17" s="38"/>
      <c r="H17" s="37" t="s">
        <v>31</v>
      </c>
      <c r="I17" s="38" t="s">
        <v>9</v>
      </c>
      <c r="J17" s="39">
        <v>14</v>
      </c>
      <c r="K17" s="46">
        <v>80342</v>
      </c>
      <c r="L17" s="39">
        <v>14</v>
      </c>
      <c r="M17" s="38">
        <v>80342</v>
      </c>
      <c r="N17" s="38"/>
      <c r="O17" s="37" t="s">
        <v>31</v>
      </c>
      <c r="P17" s="38" t="s">
        <v>39</v>
      </c>
      <c r="Q17" s="39">
        <v>14</v>
      </c>
      <c r="R17" s="46">
        <v>80342</v>
      </c>
      <c r="S17" s="38">
        <v>14</v>
      </c>
      <c r="T17" s="38">
        <v>80342</v>
      </c>
      <c r="U17" s="42"/>
      <c r="V17" s="42"/>
      <c r="W17" s="42" t="s">
        <v>57</v>
      </c>
      <c r="X17" s="38">
        <v>14</v>
      </c>
      <c r="Y17" s="48">
        <v>80342</v>
      </c>
      <c r="Z17" s="42"/>
    </row>
    <row r="18" spans="1:26" s="1" customFormat="1" ht="17" x14ac:dyDescent="0.2">
      <c r="A18" s="37" t="s">
        <v>31</v>
      </c>
      <c r="B18" s="38" t="s">
        <v>11</v>
      </c>
      <c r="C18" s="39" t="s">
        <v>40</v>
      </c>
      <c r="D18" s="40">
        <v>80344</v>
      </c>
      <c r="E18" s="39" t="s">
        <v>40</v>
      </c>
      <c r="F18" s="40">
        <v>80344</v>
      </c>
      <c r="G18" s="40"/>
      <c r="H18" s="37" t="s">
        <v>31</v>
      </c>
      <c r="I18" s="38" t="s">
        <v>9</v>
      </c>
      <c r="J18" s="39">
        <v>3</v>
      </c>
      <c r="K18" s="40">
        <v>80344</v>
      </c>
      <c r="L18" s="39">
        <v>3</v>
      </c>
      <c r="M18" s="40">
        <v>80344</v>
      </c>
      <c r="N18" s="40"/>
      <c r="O18" s="37" t="s">
        <v>31</v>
      </c>
      <c r="P18" s="38" t="s">
        <v>39</v>
      </c>
      <c r="Q18" s="39">
        <v>3</v>
      </c>
      <c r="R18" s="46">
        <v>80344</v>
      </c>
      <c r="S18" s="38">
        <v>3</v>
      </c>
      <c r="T18" s="38">
        <v>80344</v>
      </c>
      <c r="U18" s="42"/>
      <c r="V18" s="42"/>
      <c r="W18" s="42" t="s">
        <v>57</v>
      </c>
      <c r="X18" s="38">
        <v>3</v>
      </c>
      <c r="Y18" s="48">
        <v>80344</v>
      </c>
      <c r="Z18" s="42"/>
    </row>
    <row r="19" spans="1:26" s="1" customFormat="1" x14ac:dyDescent="0.2">
      <c r="A19" s="37" t="s">
        <v>31</v>
      </c>
      <c r="B19" s="49" t="s">
        <v>7</v>
      </c>
      <c r="C19" s="39" t="s">
        <v>41</v>
      </c>
      <c r="D19" s="50" t="s">
        <v>8</v>
      </c>
      <c r="E19" s="50" t="s">
        <v>8</v>
      </c>
      <c r="F19" s="50" t="s">
        <v>8</v>
      </c>
      <c r="G19" s="50"/>
      <c r="H19" s="37" t="s">
        <v>31</v>
      </c>
      <c r="I19" s="49"/>
      <c r="J19" s="39"/>
      <c r="K19" s="50"/>
      <c r="L19" s="50"/>
      <c r="M19" s="50"/>
      <c r="N19" s="50"/>
      <c r="O19" s="37" t="s">
        <v>31</v>
      </c>
      <c r="P19" s="40"/>
      <c r="Q19" s="39"/>
      <c r="R19" s="41"/>
      <c r="S19" s="40"/>
      <c r="T19" s="40"/>
      <c r="U19" s="42"/>
      <c r="V19" s="42"/>
      <c r="W19" s="42"/>
      <c r="X19" s="40"/>
      <c r="Y19" s="43"/>
      <c r="Z19" s="42"/>
    </row>
    <row r="20" spans="1:26" s="1" customFormat="1" x14ac:dyDescent="0.2">
      <c r="A20" s="51" t="s">
        <v>31</v>
      </c>
      <c r="B20" s="52" t="s">
        <v>11</v>
      </c>
      <c r="C20" s="53">
        <v>4</v>
      </c>
      <c r="D20" s="54">
        <v>80346</v>
      </c>
      <c r="E20" s="53">
        <v>4</v>
      </c>
      <c r="F20" s="54">
        <v>80346</v>
      </c>
      <c r="G20" s="54"/>
      <c r="H20" s="51" t="s">
        <v>31</v>
      </c>
      <c r="I20" s="52" t="s">
        <v>9</v>
      </c>
      <c r="J20" s="53">
        <v>4</v>
      </c>
      <c r="K20" s="55">
        <v>80346</v>
      </c>
      <c r="L20" s="56" t="s">
        <v>21</v>
      </c>
      <c r="M20" s="57" t="s">
        <v>21</v>
      </c>
      <c r="N20" s="54"/>
      <c r="O20" s="51" t="s">
        <v>31</v>
      </c>
      <c r="P20" s="58" t="s">
        <v>35</v>
      </c>
      <c r="Q20" s="50"/>
      <c r="R20" s="59"/>
      <c r="S20" s="58">
        <v>4</v>
      </c>
      <c r="T20" s="58">
        <v>80346</v>
      </c>
      <c r="U20" s="42"/>
      <c r="V20" s="42"/>
      <c r="W20" s="42" t="s">
        <v>55</v>
      </c>
      <c r="X20" s="58">
        <v>4</v>
      </c>
      <c r="Y20" s="60"/>
      <c r="Z20" s="42"/>
    </row>
    <row r="21" spans="1:26" s="1" customFormat="1" x14ac:dyDescent="0.2">
      <c r="A21" s="37" t="s">
        <v>31</v>
      </c>
      <c r="B21" s="38" t="s">
        <v>14</v>
      </c>
      <c r="C21" s="39">
        <v>45</v>
      </c>
      <c r="D21" s="40">
        <v>80347</v>
      </c>
      <c r="E21" s="39">
        <v>45</v>
      </c>
      <c r="F21" s="40">
        <v>80347</v>
      </c>
      <c r="G21" s="40"/>
      <c r="H21" s="37" t="s">
        <v>31</v>
      </c>
      <c r="I21" s="52" t="s">
        <v>9</v>
      </c>
      <c r="J21" s="39">
        <v>45</v>
      </c>
      <c r="K21" s="41">
        <v>80347</v>
      </c>
      <c r="L21" s="39">
        <v>45</v>
      </c>
      <c r="M21" s="40">
        <v>80347</v>
      </c>
      <c r="N21" s="40"/>
      <c r="O21" s="37" t="s">
        <v>31</v>
      </c>
      <c r="P21" s="54" t="s">
        <v>39</v>
      </c>
      <c r="Q21" s="56">
        <v>45</v>
      </c>
      <c r="R21" s="61">
        <v>80347</v>
      </c>
      <c r="S21" s="54">
        <v>45</v>
      </c>
      <c r="T21" s="54">
        <v>80347</v>
      </c>
      <c r="U21" s="42"/>
      <c r="V21" s="42"/>
      <c r="W21" s="42" t="s">
        <v>57</v>
      </c>
      <c r="X21" s="54">
        <v>45</v>
      </c>
      <c r="Y21" s="43">
        <v>80347</v>
      </c>
      <c r="Z21" s="42"/>
    </row>
    <row r="22" spans="1:26" s="1" customFormat="1" x14ac:dyDescent="0.2">
      <c r="A22" s="37" t="s">
        <v>31</v>
      </c>
      <c r="B22" s="38" t="s">
        <v>14</v>
      </c>
      <c r="C22" s="39">
        <v>38</v>
      </c>
      <c r="D22" s="40">
        <v>80348</v>
      </c>
      <c r="E22" s="39">
        <v>38</v>
      </c>
      <c r="F22" s="40">
        <v>80348</v>
      </c>
      <c r="G22" s="40"/>
      <c r="H22" s="37" t="s">
        <v>31</v>
      </c>
      <c r="I22" s="52" t="s">
        <v>9</v>
      </c>
      <c r="J22" s="39">
        <v>38</v>
      </c>
      <c r="K22" s="41">
        <v>80348</v>
      </c>
      <c r="L22" s="39">
        <v>38</v>
      </c>
      <c r="M22" s="40">
        <v>80349</v>
      </c>
      <c r="N22" s="40"/>
      <c r="O22" s="37" t="s">
        <v>31</v>
      </c>
      <c r="P22" s="40" t="s">
        <v>37</v>
      </c>
      <c r="Q22" s="39">
        <v>38</v>
      </c>
      <c r="R22" s="41">
        <v>80349</v>
      </c>
      <c r="S22" s="40">
        <v>38</v>
      </c>
      <c r="T22" s="40">
        <v>80349</v>
      </c>
      <c r="U22" s="42"/>
      <c r="V22" s="42"/>
      <c r="W22" s="42" t="s">
        <v>57</v>
      </c>
      <c r="X22" s="40">
        <v>38</v>
      </c>
      <c r="Y22" s="43">
        <v>80349</v>
      </c>
      <c r="Z22" s="42"/>
    </row>
    <row r="23" spans="1:26" s="1" customFormat="1" x14ac:dyDescent="0.2">
      <c r="A23" s="37" t="s">
        <v>31</v>
      </c>
      <c r="B23" s="38" t="s">
        <v>42</v>
      </c>
      <c r="C23" s="39">
        <v>5</v>
      </c>
      <c r="D23" s="40">
        <v>80351</v>
      </c>
      <c r="E23" s="39">
        <v>5</v>
      </c>
      <c r="F23" s="40">
        <v>80351</v>
      </c>
      <c r="G23" s="40"/>
      <c r="H23" s="37" t="s">
        <v>31</v>
      </c>
      <c r="I23" s="52" t="s">
        <v>9</v>
      </c>
      <c r="J23" s="39">
        <v>5</v>
      </c>
      <c r="K23" s="41">
        <v>80351</v>
      </c>
      <c r="L23" s="39">
        <v>5</v>
      </c>
      <c r="M23" s="40">
        <v>80351</v>
      </c>
      <c r="N23" s="40"/>
      <c r="O23" s="37" t="s">
        <v>31</v>
      </c>
      <c r="P23" s="40" t="s">
        <v>39</v>
      </c>
      <c r="Q23" s="39">
        <v>5</v>
      </c>
      <c r="R23" s="41">
        <v>80351</v>
      </c>
      <c r="S23" s="40">
        <v>5</v>
      </c>
      <c r="T23" s="40">
        <v>80351</v>
      </c>
      <c r="U23" s="42"/>
      <c r="V23" s="42"/>
      <c r="W23" s="42" t="s">
        <v>57</v>
      </c>
      <c r="X23" s="40">
        <v>5</v>
      </c>
      <c r="Y23" s="43">
        <v>80351</v>
      </c>
      <c r="Z23" s="42"/>
    </row>
    <row r="24" spans="1:26" x14ac:dyDescent="0.2">
      <c r="A24" s="27"/>
      <c r="H24" s="27"/>
    </row>
    <row r="25" spans="1:26" x14ac:dyDescent="0.2">
      <c r="A25" s="17" t="s">
        <v>43</v>
      </c>
      <c r="B25" s="20"/>
      <c r="C25" s="20"/>
      <c r="D25" s="20">
        <v>16</v>
      </c>
      <c r="E25" s="20"/>
      <c r="F25" s="20">
        <v>18</v>
      </c>
      <c r="G25" s="20"/>
      <c r="H25" s="17"/>
      <c r="I25" s="20"/>
      <c r="J25" s="20"/>
      <c r="K25" s="20"/>
      <c r="L25" s="20"/>
      <c r="M25" s="20"/>
      <c r="Q25" s="29" t="s">
        <v>44</v>
      </c>
    </row>
    <row r="26" spans="1:26" x14ac:dyDescent="0.2">
      <c r="Q26" s="29" t="s">
        <v>45</v>
      </c>
    </row>
    <row r="28" spans="1:26" ht="17" x14ac:dyDescent="0.2">
      <c r="B28" s="30" t="s">
        <v>46</v>
      </c>
      <c r="C28" s="31" t="s">
        <v>47</v>
      </c>
    </row>
    <row r="29" spans="1:26" ht="17" x14ac:dyDescent="0.2">
      <c r="B29" s="30" t="s">
        <v>48</v>
      </c>
      <c r="C29" s="31" t="s">
        <v>49</v>
      </c>
    </row>
    <row r="30" spans="1:26" ht="17" x14ac:dyDescent="0.2">
      <c r="B30" s="30" t="s">
        <v>50</v>
      </c>
      <c r="C30" s="31" t="s">
        <v>51</v>
      </c>
    </row>
  </sheetData>
  <mergeCells count="12">
    <mergeCell ref="U1:Z1"/>
    <mergeCell ref="U2:V2"/>
    <mergeCell ref="X2:Z2"/>
    <mergeCell ref="C1:F1"/>
    <mergeCell ref="J1:M1"/>
    <mergeCell ref="Q1:T1"/>
    <mergeCell ref="C2:D2"/>
    <mergeCell ref="E2:F2"/>
    <mergeCell ref="J2:K2"/>
    <mergeCell ref="L2:M2"/>
    <mergeCell ref="Q2:R2"/>
    <mergeCell ref="S2:T2"/>
  </mergeCells>
  <printOptions gridLines="1"/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BC7713B525654FABAE4FDC577D8D9B" ma:contentTypeVersion="4" ma:contentTypeDescription="Create a new document." ma:contentTypeScope="" ma:versionID="fdd27f63425c4770e0e686ff8bf88aec">
  <xsd:schema xmlns:xsd="http://www.w3.org/2001/XMLSchema" xmlns:xs="http://www.w3.org/2001/XMLSchema" xmlns:p="http://schemas.microsoft.com/office/2006/metadata/properties" xmlns:ns2="c8c6e9b0-9d4f-4337-a063-c50db2bb8eef" xmlns:ns3="944b4934-c559-4f4a-8e9e-4e09599434f6" targetNamespace="http://schemas.microsoft.com/office/2006/metadata/properties" ma:root="true" ma:fieldsID="d895f49d309849a62d994553fc5688a9" ns2:_="" ns3:_="">
    <xsd:import namespace="c8c6e9b0-9d4f-4337-a063-c50db2bb8eef"/>
    <xsd:import namespace="944b4934-c559-4f4a-8e9e-4e09599434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c6e9b0-9d4f-4337-a063-c50db2bb8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b4934-c559-4f4a-8e9e-4e09599434f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2A04F6-76DE-4189-A50E-1D485016C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c6e9b0-9d4f-4337-a063-c50db2bb8eef"/>
    <ds:schemaRef ds:uri="944b4934-c559-4f4a-8e9e-4e09599434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EF9403-1E3A-4983-8EB7-F95744FC80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E6E4A3-B827-4994-B92F-46951E670E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May 2020 Nov 2020</vt:lpstr>
      <vt:lpstr>Nov 2020 - June 2021</vt:lpstr>
      <vt:lpstr>June 2021 - Nov 2022</vt:lpstr>
      <vt:lpstr>NMSU data</vt:lpstr>
      <vt:lpstr>'June 2021 - Nov 2022'!Print_Area</vt:lpstr>
      <vt:lpstr>'NMSU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Duni</dc:creator>
  <cp:lastModifiedBy>Microsoft Office User</cp:lastModifiedBy>
  <cp:lastPrinted>2021-11-08T23:14:16Z</cp:lastPrinted>
  <dcterms:created xsi:type="dcterms:W3CDTF">2020-11-07T16:52:20Z</dcterms:created>
  <dcterms:modified xsi:type="dcterms:W3CDTF">2021-11-09T20:14:25Z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0x0101002CBC7713B525654FABAE4FDC577D8D9B</vt:lpwstr>
  </property>
</Properties>
</file>