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C:\Users\Luz\Desktop\Tecnicas avanzadas\25-04\"/>
    </mc:Choice>
  </mc:AlternateContent>
  <xr:revisionPtr revIDLastSave="0" documentId="13_ncr:1_{5052E099-C461-429A-AC52-9CF73192EE81}" xr6:coauthVersionLast="47" xr6:coauthVersionMax="47" xr10:uidLastSave="{00000000-0000-0000-0000-000000000000}"/>
  <bookViews>
    <workbookView xWindow="-120" yWindow="-120" windowWidth="20730" windowHeight="11040" activeTab="1" xr2:uid="{B5B05420-66B5-450D-8B59-CF03487A5F56}"/>
  </bookViews>
  <sheets>
    <sheet name="Tablero" sheetId="1" r:id="rId1"/>
    <sheet name="Burn Down Char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8" i="2" l="1"/>
  <c r="L42" i="1"/>
  <c r="M42" i="1"/>
  <c r="N42" i="1"/>
  <c r="O42" i="1"/>
  <c r="P42" i="1"/>
  <c r="Q42" i="1"/>
  <c r="R42" i="1"/>
  <c r="S42" i="1"/>
  <c r="T42" i="1"/>
  <c r="U42" i="1"/>
  <c r="V42" i="1"/>
  <c r="W42" i="1"/>
  <c r="K42" i="1"/>
  <c r="L2" i="1" s="1"/>
  <c r="C5" i="2" s="1"/>
  <c r="J42" i="1"/>
  <c r="M2" i="1" l="1"/>
  <c r="C4" i="2"/>
  <c r="D4" i="2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N2" i="1" l="1"/>
  <c r="C6" i="2"/>
  <c r="C7" i="2" l="1"/>
  <c r="O2" i="1"/>
  <c r="P2" i="1" s="1"/>
  <c r="Q2" i="1" s="1"/>
  <c r="R2" i="1" s="1"/>
  <c r="S2" i="1" s="1"/>
  <c r="T2" i="1" s="1"/>
  <c r="U2" i="1" s="1"/>
  <c r="V2" i="1" s="1"/>
  <c r="W2" i="1" s="1"/>
</calcChain>
</file>

<file path=xl/sharedStrings.xml><?xml version="1.0" encoding="utf-8"?>
<sst xmlns="http://schemas.openxmlformats.org/spreadsheetml/2006/main" count="207" uniqueCount="83">
  <si>
    <t>Historia</t>
  </si>
  <si>
    <t>Tarea</t>
  </si>
  <si>
    <t>Prioridad</t>
  </si>
  <si>
    <t>Inicio</t>
  </si>
  <si>
    <t>Fin</t>
  </si>
  <si>
    <t>Vencimiento</t>
  </si>
  <si>
    <t>Situacion</t>
  </si>
  <si>
    <t>Estado</t>
  </si>
  <si>
    <t>Progreso</t>
  </si>
  <si>
    <t>Sprint 1</t>
  </si>
  <si>
    <t>Difinir elicitacion</t>
  </si>
  <si>
    <t>Alto</t>
  </si>
  <si>
    <t>En plazos</t>
  </si>
  <si>
    <t>Terminado</t>
  </si>
  <si>
    <t>Objetivos del proyecto</t>
  </si>
  <si>
    <t>Objetivos del problema</t>
  </si>
  <si>
    <t>Media</t>
  </si>
  <si>
    <t>Analisis de viabilidad</t>
  </si>
  <si>
    <t>Bajo</t>
  </si>
  <si>
    <t>Alcance</t>
  </si>
  <si>
    <t>Analisis del tamaño</t>
  </si>
  <si>
    <t>Vencido</t>
  </si>
  <si>
    <t>Analisis del contexto</t>
  </si>
  <si>
    <t>Factibilidad tecnica</t>
  </si>
  <si>
    <t>Lenguaje seleccionado</t>
  </si>
  <si>
    <t>Tablero Scrum</t>
  </si>
  <si>
    <t>Tablero User Stories</t>
  </si>
  <si>
    <t>Esquema de prioridades</t>
  </si>
  <si>
    <t>Mapa de historias de usuario</t>
  </si>
  <si>
    <t>Casos de uso</t>
  </si>
  <si>
    <t>Diagrama Burn Down</t>
  </si>
  <si>
    <t>Compartir tablero</t>
  </si>
  <si>
    <t xml:space="preserve">Maqueta </t>
  </si>
  <si>
    <t>Diagrama de clases</t>
  </si>
  <si>
    <t>Sprint 2</t>
  </si>
  <si>
    <t>Sprint 3</t>
  </si>
  <si>
    <t>Semana 1</t>
  </si>
  <si>
    <t>Semana 2</t>
  </si>
  <si>
    <t>Semana 3</t>
  </si>
  <si>
    <t>Semana 4</t>
  </si>
  <si>
    <t>Semana 5</t>
  </si>
  <si>
    <t>Semana 6</t>
  </si>
  <si>
    <t>Semana 7</t>
  </si>
  <si>
    <t>Semana 8</t>
  </si>
  <si>
    <t>Semana 9</t>
  </si>
  <si>
    <t>Semana 10</t>
  </si>
  <si>
    <t>Semana 11</t>
  </si>
  <si>
    <t>Semana 12</t>
  </si>
  <si>
    <t>Semana 13</t>
  </si>
  <si>
    <t>BURN DOWN CHART</t>
  </si>
  <si>
    <t>Fecha</t>
  </si>
  <si>
    <t>Esperado</t>
  </si>
  <si>
    <t>Real</t>
  </si>
  <si>
    <t>No iniciada</t>
  </si>
  <si>
    <t>Ingresar usuario</t>
  </si>
  <si>
    <t>Ingresar contraseña</t>
  </si>
  <si>
    <t>Boton login</t>
  </si>
  <si>
    <t>Alta empleado</t>
  </si>
  <si>
    <t>Modificar empleado</t>
  </si>
  <si>
    <t>Baja empleado</t>
  </si>
  <si>
    <t>Alta cliente</t>
  </si>
  <si>
    <t>Modificar cliente</t>
  </si>
  <si>
    <t>Baja cliente</t>
  </si>
  <si>
    <t>Buscar por nombre</t>
  </si>
  <si>
    <t>Buscar por cliente</t>
  </si>
  <si>
    <t>Buscar por tipo de contrato</t>
  </si>
  <si>
    <t>Buscar por factura</t>
  </si>
  <si>
    <t>Efectivo</t>
  </si>
  <si>
    <t>Tarjeta credito/debito</t>
  </si>
  <si>
    <t>Transferencia bancaria</t>
  </si>
  <si>
    <t>Cargar horas trabajadas por empleado</t>
  </si>
  <si>
    <t>Calcular horas trabajadas por empleado</t>
  </si>
  <si>
    <t>Buscar empleado con mayor cant de horas trabajadas</t>
  </si>
  <si>
    <t>Login de usuario</t>
  </si>
  <si>
    <t>ABM empleado</t>
  </si>
  <si>
    <t>ABM Cliente</t>
  </si>
  <si>
    <t>Buscar empleado</t>
  </si>
  <si>
    <t>Buscar cliente</t>
  </si>
  <si>
    <t xml:space="preserve">Facturacion </t>
  </si>
  <si>
    <t>Cargar horas trabajadas</t>
  </si>
  <si>
    <t>Informe horas por empleado</t>
  </si>
  <si>
    <t xml:space="preserve">Investigacion </t>
  </si>
  <si>
    <t>Estimacion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</si>
</sst>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theme="2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theme="7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theme="7" tint="0.79998168889431442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0">
    <xf numFmtId="0" fontId="0" fillId="0" borderId="0" xfId="0"/>
    <xf numFmtId="16" fontId="0" fillId="0" borderId="0" xfId="0" applyNumberFormat="1"/>
    <xf numFmtId="0" fontId="0" fillId="0" borderId="0" xfId="0" applyAlignment="1">
      <alignment horizontal="center"/>
    </xf>
    <xf numFmtId="0" fontId="0" fillId="5" borderId="1" xfId="0" applyFill="1" applyBorder="1"/>
    <xf numFmtId="14" fontId="0" fillId="0" borderId="1" xfId="0" applyNumberFormat="1" applyBorder="1"/>
    <xf numFmtId="0" fontId="0" fillId="0" borderId="1" xfId="0" applyBorder="1"/>
    <xf numFmtId="1" fontId="0" fillId="6" borderId="1" xfId="0" applyNumberFormat="1" applyFill="1" applyBorder="1"/>
    <xf numFmtId="1" fontId="0" fillId="0" borderId="0" xfId="0" applyNumberFormat="1"/>
    <xf numFmtId="0" fontId="0" fillId="0" borderId="8" xfId="0" applyBorder="1"/>
    <xf numFmtId="0" fontId="0" fillId="3" borderId="8" xfId="0" applyFill="1" applyBorder="1"/>
    <xf numFmtId="0" fontId="0" fillId="0" borderId="9" xfId="0" applyBorder="1"/>
    <xf numFmtId="0" fontId="0" fillId="0" borderId="1" xfId="0" applyBorder="1" applyAlignment="1">
      <alignment horizontal="center"/>
    </xf>
    <xf numFmtId="0" fontId="0" fillId="3" borderId="1" xfId="0" applyFill="1" applyBorder="1"/>
    <xf numFmtId="0" fontId="0" fillId="2" borderId="1" xfId="0" applyFill="1" applyBorder="1"/>
    <xf numFmtId="16" fontId="0" fillId="2" borderId="1" xfId="0" applyNumberFormat="1" applyFill="1" applyBorder="1"/>
    <xf numFmtId="0" fontId="0" fillId="2" borderId="1" xfId="0" applyFill="1" applyBorder="1" applyAlignment="1">
      <alignment horizontal="center"/>
    </xf>
    <xf numFmtId="9" fontId="0" fillId="2" borderId="1" xfId="0" applyNumberFormat="1" applyFill="1" applyBorder="1"/>
    <xf numFmtId="0" fontId="0" fillId="3" borderId="1" xfId="0" applyFill="1" applyBorder="1" applyAlignment="1">
      <alignment horizontal="center"/>
    </xf>
    <xf numFmtId="9" fontId="0" fillId="3" borderId="1" xfId="0" applyNumberFormat="1" applyFill="1" applyBorder="1"/>
    <xf numFmtId="0" fontId="0" fillId="0" borderId="1" xfId="0" applyFill="1" applyBorder="1"/>
    <xf numFmtId="16" fontId="0" fillId="3" borderId="1" xfId="0" applyNumberFormat="1" applyFill="1" applyBorder="1"/>
    <xf numFmtId="16" fontId="0" fillId="0" borderId="1" xfId="0" applyNumberFormat="1" applyBorder="1"/>
    <xf numFmtId="0" fontId="3" fillId="7" borderId="1" xfId="0" applyFont="1" applyFill="1" applyBorder="1"/>
    <xf numFmtId="0" fontId="0" fillId="2" borderId="12" xfId="0" applyFill="1" applyBorder="1"/>
    <xf numFmtId="16" fontId="0" fillId="2" borderId="12" xfId="0" applyNumberFormat="1" applyFill="1" applyBorder="1"/>
    <xf numFmtId="9" fontId="0" fillId="2" borderId="12" xfId="0" applyNumberFormat="1" applyFill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3" borderId="15" xfId="0" applyFill="1" applyBorder="1"/>
    <xf numFmtId="16" fontId="0" fillId="2" borderId="15" xfId="0" applyNumberFormat="1" applyFill="1" applyBorder="1"/>
    <xf numFmtId="0" fontId="0" fillId="3" borderId="15" xfId="0" applyFill="1" applyBorder="1" applyAlignment="1">
      <alignment horizontal="center"/>
    </xf>
    <xf numFmtId="9" fontId="0" fillId="3" borderId="15" xfId="0" applyNumberFormat="1" applyFill="1" applyBorder="1"/>
    <xf numFmtId="0" fontId="0" fillId="0" borderId="15" xfId="0" applyBorder="1"/>
    <xf numFmtId="0" fontId="0" fillId="0" borderId="16" xfId="0" applyBorder="1"/>
    <xf numFmtId="0" fontId="0" fillId="3" borderId="12" xfId="0" applyFill="1" applyBorder="1" applyAlignment="1">
      <alignment horizontal="center"/>
    </xf>
    <xf numFmtId="0" fontId="0" fillId="3" borderId="12" xfId="0" applyFill="1" applyBorder="1"/>
    <xf numFmtId="16" fontId="0" fillId="3" borderId="15" xfId="0" applyNumberFormat="1" applyFill="1" applyBorder="1"/>
    <xf numFmtId="16" fontId="0" fillId="3" borderId="12" xfId="0" applyNumberFormat="1" applyFill="1" applyBorder="1"/>
    <xf numFmtId="16" fontId="0" fillId="0" borderId="12" xfId="0" applyNumberFormat="1" applyBorder="1"/>
    <xf numFmtId="0" fontId="0" fillId="0" borderId="12" xfId="0" applyBorder="1" applyAlignment="1">
      <alignment horizontal="center"/>
    </xf>
    <xf numFmtId="9" fontId="0" fillId="3" borderId="12" xfId="0" applyNumberFormat="1" applyFill="1" applyBorder="1"/>
    <xf numFmtId="16" fontId="0" fillId="0" borderId="15" xfId="0" applyNumberFormat="1" applyBorder="1"/>
    <xf numFmtId="0" fontId="0" fillId="2" borderId="15" xfId="0" applyFill="1" applyBorder="1"/>
    <xf numFmtId="0" fontId="0" fillId="0" borderId="15" xfId="0" applyBorder="1" applyAlignment="1">
      <alignment horizontal="center"/>
    </xf>
    <xf numFmtId="0" fontId="0" fillId="0" borderId="17" xfId="0" applyBorder="1"/>
    <xf numFmtId="0" fontId="0" fillId="3" borderId="17" xfId="0" applyFill="1" applyBorder="1"/>
    <xf numFmtId="16" fontId="0" fillId="3" borderId="17" xfId="0" applyNumberFormat="1" applyFill="1" applyBorder="1"/>
    <xf numFmtId="16" fontId="0" fillId="0" borderId="17" xfId="0" applyNumberFormat="1" applyBorder="1"/>
    <xf numFmtId="0" fontId="0" fillId="2" borderId="17" xfId="0" applyFill="1" applyBorder="1"/>
    <xf numFmtId="0" fontId="0" fillId="0" borderId="17" xfId="0" applyBorder="1" applyAlignment="1">
      <alignment horizontal="center"/>
    </xf>
    <xf numFmtId="9" fontId="0" fillId="3" borderId="17" xfId="0" applyNumberFormat="1" applyFill="1" applyBorder="1"/>
    <xf numFmtId="0" fontId="0" fillId="0" borderId="18" xfId="0" applyBorder="1"/>
    <xf numFmtId="0" fontId="0" fillId="2" borderId="19" xfId="0" applyFill="1" applyBorder="1"/>
    <xf numFmtId="0" fontId="0" fillId="2" borderId="8" xfId="0" applyFill="1" applyBorder="1"/>
    <xf numFmtId="0" fontId="0" fillId="3" borderId="20" xfId="0" applyFill="1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9" borderId="19" xfId="0" applyFill="1" applyBorder="1"/>
    <xf numFmtId="0" fontId="0" fillId="9" borderId="12" xfId="0" applyFill="1" applyBorder="1"/>
    <xf numFmtId="16" fontId="0" fillId="9" borderId="12" xfId="0" applyNumberFormat="1" applyFill="1" applyBorder="1"/>
    <xf numFmtId="0" fontId="0" fillId="9" borderId="12" xfId="0" applyFill="1" applyBorder="1" applyAlignment="1">
      <alignment horizontal="center"/>
    </xf>
    <xf numFmtId="9" fontId="0" fillId="9" borderId="12" xfId="0" applyNumberFormat="1" applyFill="1" applyBorder="1"/>
    <xf numFmtId="0" fontId="0" fillId="8" borderId="12" xfId="0" applyFill="1" applyBorder="1"/>
    <xf numFmtId="0" fontId="0" fillId="8" borderId="13" xfId="0" applyFill="1" applyBorder="1"/>
    <xf numFmtId="0" fontId="0" fillId="8" borderId="8" xfId="0" applyFill="1" applyBorder="1"/>
    <xf numFmtId="0" fontId="0" fillId="8" borderId="1" xfId="0" applyFill="1" applyBorder="1"/>
    <xf numFmtId="16" fontId="0" fillId="9" borderId="1" xfId="0" applyNumberFormat="1" applyFill="1" applyBorder="1"/>
    <xf numFmtId="0" fontId="0" fillId="8" borderId="1" xfId="0" applyFill="1" applyBorder="1" applyAlignment="1">
      <alignment horizontal="center"/>
    </xf>
    <xf numFmtId="9" fontId="0" fillId="8" borderId="1" xfId="0" applyNumberFormat="1" applyFill="1" applyBorder="1"/>
    <xf numFmtId="0" fontId="0" fillId="8" borderId="14" xfId="0" applyFill="1" applyBorder="1"/>
    <xf numFmtId="0" fontId="0" fillId="9" borderId="8" xfId="0" applyFill="1" applyBorder="1"/>
    <xf numFmtId="0" fontId="0" fillId="9" borderId="1" xfId="0" applyFill="1" applyBorder="1"/>
    <xf numFmtId="0" fontId="0" fillId="9" borderId="1" xfId="0" applyFill="1" applyBorder="1" applyAlignment="1">
      <alignment horizontal="center"/>
    </xf>
    <xf numFmtId="9" fontId="0" fillId="9" borderId="1" xfId="0" applyNumberFormat="1" applyFill="1" applyBorder="1"/>
    <xf numFmtId="0" fontId="0" fillId="8" borderId="20" xfId="0" applyFill="1" applyBorder="1"/>
    <xf numFmtId="0" fontId="0" fillId="8" borderId="15" xfId="0" applyFill="1" applyBorder="1"/>
    <xf numFmtId="16" fontId="0" fillId="9" borderId="15" xfId="0" applyNumberFormat="1" applyFill="1" applyBorder="1"/>
    <xf numFmtId="0" fontId="0" fillId="8" borderId="15" xfId="0" applyFill="1" applyBorder="1" applyAlignment="1">
      <alignment horizontal="center"/>
    </xf>
    <xf numFmtId="9" fontId="0" fillId="8" borderId="15" xfId="0" applyNumberFormat="1" applyFill="1" applyBorder="1"/>
    <xf numFmtId="0" fontId="0" fillId="8" borderId="16" xfId="0" applyFill="1" applyBorder="1"/>
    <xf numFmtId="16" fontId="0" fillId="8" borderId="15" xfId="0" applyNumberFormat="1" applyFill="1" applyBorder="1"/>
    <xf numFmtId="0" fontId="0" fillId="8" borderId="19" xfId="0" applyFill="1" applyBorder="1"/>
    <xf numFmtId="16" fontId="0" fillId="8" borderId="12" xfId="0" applyNumberFormat="1" applyFill="1" applyBorder="1"/>
    <xf numFmtId="0" fontId="0" fillId="8" borderId="12" xfId="0" applyFill="1" applyBorder="1" applyAlignment="1">
      <alignment horizontal="center"/>
    </xf>
    <xf numFmtId="9" fontId="0" fillId="8" borderId="12" xfId="0" applyNumberFormat="1" applyFill="1" applyBorder="1"/>
    <xf numFmtId="16" fontId="0" fillId="8" borderId="1" xfId="0" applyNumberFormat="1" applyFill="1" applyBorder="1"/>
    <xf numFmtId="0" fontId="0" fillId="9" borderId="15" xfId="0" applyFill="1" applyBorder="1"/>
    <xf numFmtId="0" fontId="0" fillId="3" borderId="11" xfId="0" applyFill="1" applyBorder="1"/>
    <xf numFmtId="0" fontId="0" fillId="8" borderId="22" xfId="0" applyFill="1" applyBorder="1" applyAlignment="1">
      <alignment horizontal="center" vertical="center"/>
    </xf>
    <xf numFmtId="0" fontId="0" fillId="8" borderId="23" xfId="0" applyFill="1" applyBorder="1" applyAlignment="1">
      <alignment horizontal="center" vertical="center"/>
    </xf>
    <xf numFmtId="0" fontId="0" fillId="8" borderId="24" xfId="0" applyFill="1" applyBorder="1" applyAlignment="1">
      <alignment horizontal="center" vertical="center"/>
    </xf>
    <xf numFmtId="0" fontId="0" fillId="3" borderId="22" xfId="0" applyFill="1" applyBorder="1" applyAlignment="1">
      <alignment horizontal="center" vertical="center"/>
    </xf>
    <xf numFmtId="0" fontId="0" fillId="3" borderId="23" xfId="0" applyFill="1" applyBorder="1" applyAlignment="1">
      <alignment horizontal="center" vertical="center"/>
    </xf>
    <xf numFmtId="0" fontId="0" fillId="3" borderId="24" xfId="0" applyFill="1" applyBorder="1" applyAlignment="1">
      <alignment horizontal="center" vertical="center"/>
    </xf>
    <xf numFmtId="0" fontId="3" fillId="7" borderId="9" xfId="0" applyFont="1" applyFill="1" applyBorder="1" applyAlignment="1">
      <alignment horizontal="center" vertical="center"/>
    </xf>
    <xf numFmtId="0" fontId="3" fillId="7" borderId="10" xfId="0" applyFont="1" applyFill="1" applyBorder="1" applyAlignment="1">
      <alignment horizontal="center" vertical="center"/>
    </xf>
    <xf numFmtId="0" fontId="0" fillId="8" borderId="22" xfId="0" applyFill="1" applyBorder="1" applyAlignment="1">
      <alignment horizontal="center" vertical="center" wrapText="1"/>
    </xf>
    <xf numFmtId="0" fontId="0" fillId="8" borderId="23" xfId="0" applyFill="1" applyBorder="1" applyAlignment="1">
      <alignment horizontal="center" vertical="center" wrapText="1"/>
    </xf>
    <xf numFmtId="0" fontId="0" fillId="8" borderId="24" xfId="0" applyFill="1" applyBorder="1" applyAlignment="1">
      <alignment horizontal="center" vertical="center" wrapText="1"/>
    </xf>
    <xf numFmtId="16" fontId="3" fillId="7" borderId="1" xfId="0" applyNumberFormat="1" applyFont="1" applyFill="1" applyBorder="1" applyAlignment="1">
      <alignment horizontal="center" vertical="center"/>
    </xf>
    <xf numFmtId="16" fontId="3" fillId="7" borderId="9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7469816272965873E-2"/>
          <c:y val="6.0185185185185182E-2"/>
          <c:w val="0.87753018372703417"/>
          <c:h val="0.61870625546806646"/>
        </c:manualLayout>
      </c:layout>
      <c:lineChart>
        <c:grouping val="standard"/>
        <c:varyColors val="0"/>
        <c:ser>
          <c:idx val="0"/>
          <c:order val="0"/>
          <c:tx>
            <c:v>Esperado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'Burn Down Chart'!$A$4:$A$16</c:f>
              <c:strCache>
                <c:ptCount val="13"/>
                <c:pt idx="0">
                  <c:v>Semana 1</c:v>
                </c:pt>
                <c:pt idx="1">
                  <c:v>Semana 2</c:v>
                </c:pt>
                <c:pt idx="2">
                  <c:v>Semana 3</c:v>
                </c:pt>
                <c:pt idx="3">
                  <c:v>Semana 4</c:v>
                </c:pt>
                <c:pt idx="4">
                  <c:v>Semana 5</c:v>
                </c:pt>
                <c:pt idx="5">
                  <c:v>Semana 6</c:v>
                </c:pt>
                <c:pt idx="6">
                  <c:v>Semana 7</c:v>
                </c:pt>
                <c:pt idx="7">
                  <c:v>Semana 8</c:v>
                </c:pt>
                <c:pt idx="8">
                  <c:v>Semana 9</c:v>
                </c:pt>
                <c:pt idx="9">
                  <c:v>Semana 10</c:v>
                </c:pt>
                <c:pt idx="10">
                  <c:v>Semana 11</c:v>
                </c:pt>
                <c:pt idx="11">
                  <c:v>Semana 12</c:v>
                </c:pt>
                <c:pt idx="12">
                  <c:v>Semana 13</c:v>
                </c:pt>
              </c:strCache>
            </c:strRef>
          </c:cat>
          <c:val>
            <c:numRef>
              <c:f>'Burn Down Chart'!$B$4:$B$16</c:f>
              <c:numCache>
                <c:formatCode>0</c:formatCode>
                <c:ptCount val="13"/>
                <c:pt idx="0" formatCode="General">
                  <c:v>260</c:v>
                </c:pt>
                <c:pt idx="1">
                  <c:v>240</c:v>
                </c:pt>
                <c:pt idx="2">
                  <c:v>220</c:v>
                </c:pt>
                <c:pt idx="3">
                  <c:v>200</c:v>
                </c:pt>
                <c:pt idx="4">
                  <c:v>180</c:v>
                </c:pt>
                <c:pt idx="5">
                  <c:v>160</c:v>
                </c:pt>
                <c:pt idx="6">
                  <c:v>140</c:v>
                </c:pt>
                <c:pt idx="7">
                  <c:v>120</c:v>
                </c:pt>
                <c:pt idx="8">
                  <c:v>100</c:v>
                </c:pt>
                <c:pt idx="9">
                  <c:v>80</c:v>
                </c:pt>
                <c:pt idx="10">
                  <c:v>60</c:v>
                </c:pt>
                <c:pt idx="11">
                  <c:v>40</c:v>
                </c:pt>
                <c:pt idx="12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85-4207-8DE3-5F52E8F78E4C}"/>
            </c:ext>
          </c:extLst>
        </c:ser>
        <c:ser>
          <c:idx val="1"/>
          <c:order val="1"/>
          <c:tx>
            <c:v>Real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'Burn Down Chart'!$A$4:$A$16</c:f>
              <c:strCache>
                <c:ptCount val="13"/>
                <c:pt idx="0">
                  <c:v>Semana 1</c:v>
                </c:pt>
                <c:pt idx="1">
                  <c:v>Semana 2</c:v>
                </c:pt>
                <c:pt idx="2">
                  <c:v>Semana 3</c:v>
                </c:pt>
                <c:pt idx="3">
                  <c:v>Semana 4</c:v>
                </c:pt>
                <c:pt idx="4">
                  <c:v>Semana 5</c:v>
                </c:pt>
                <c:pt idx="5">
                  <c:v>Semana 6</c:v>
                </c:pt>
                <c:pt idx="6">
                  <c:v>Semana 7</c:v>
                </c:pt>
                <c:pt idx="7">
                  <c:v>Semana 8</c:v>
                </c:pt>
                <c:pt idx="8">
                  <c:v>Semana 9</c:v>
                </c:pt>
                <c:pt idx="9">
                  <c:v>Semana 10</c:v>
                </c:pt>
                <c:pt idx="10">
                  <c:v>Semana 11</c:v>
                </c:pt>
                <c:pt idx="11">
                  <c:v>Semana 12</c:v>
                </c:pt>
                <c:pt idx="12">
                  <c:v>Semana 13</c:v>
                </c:pt>
              </c:strCache>
            </c:strRef>
          </c:cat>
          <c:val>
            <c:numRef>
              <c:f>'Burn Down Chart'!$C$4:$C$16</c:f>
              <c:numCache>
                <c:formatCode>General</c:formatCode>
                <c:ptCount val="13"/>
                <c:pt idx="0">
                  <c:v>260</c:v>
                </c:pt>
                <c:pt idx="1">
                  <c:v>234</c:v>
                </c:pt>
                <c:pt idx="2">
                  <c:v>210</c:v>
                </c:pt>
                <c:pt idx="3">
                  <c:v>205</c:v>
                </c:pt>
                <c:pt idx="4">
                  <c:v>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85-4207-8DE3-5F52E8F78E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4113960"/>
        <c:axId val="424111008"/>
      </c:lineChart>
      <c:catAx>
        <c:axId val="424113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24111008"/>
        <c:crosses val="autoZero"/>
        <c:auto val="1"/>
        <c:lblAlgn val="ctr"/>
        <c:lblOffset val="100"/>
        <c:noMultiLvlLbl val="0"/>
      </c:catAx>
      <c:valAx>
        <c:axId val="42411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24113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180975</xdr:colOff>
      <xdr:row>3</xdr:row>
      <xdr:rowOff>109537</xdr:rowOff>
    </xdr:from>
    <xdr:to>
      <xdr:col>11</xdr:col>
      <xdr:colOff>180975</xdr:colOff>
      <xdr:row>17</xdr:row>
      <xdr:rowOff>185737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8FC663F-E3D0-4FE2-AB43-AE2F280350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Personalizado 5">
      <a:dk1>
        <a:sysClr val="windowText" lastClr="000000"/>
      </a:dk1>
      <a:lt1>
        <a:sysClr val="window" lastClr="FFFFFF"/>
      </a:lt1>
      <a:dk2>
        <a:srgbClr val="44546A"/>
      </a:dk2>
      <a:lt2>
        <a:srgbClr val="FFFEF5"/>
      </a:lt2>
      <a:accent1>
        <a:srgbClr val="29189E"/>
      </a:accent1>
      <a:accent2>
        <a:srgbClr val="471955"/>
      </a:accent2>
      <a:accent3>
        <a:srgbClr val="120E1B"/>
      </a:accent3>
      <a:accent4>
        <a:srgbClr val="8397B1"/>
      </a:accent4>
      <a:accent5>
        <a:srgbClr val="3AC4A6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C7EE2-0624-4B9B-93FA-E84C4D747197}">
  <dimension ref="A1:W42"/>
  <sheetViews>
    <sheetView showGridLines="0" topLeftCell="B1" zoomScale="80" zoomScaleNormal="80" workbookViewId="0">
      <selection activeCell="O21" sqref="O21"/>
    </sheetView>
  </sheetViews>
  <sheetFormatPr baseColWidth="10" defaultRowHeight="15" x14ac:dyDescent="0.25"/>
  <cols>
    <col min="1" max="1" width="29.85546875" bestFit="1" customWidth="1"/>
    <col min="2" max="2" width="48.42578125" bestFit="1" customWidth="1"/>
    <col min="4" max="4" width="11.42578125" style="1"/>
    <col min="5" max="5" width="14" style="1" bestFit="1" customWidth="1"/>
    <col min="6" max="6" width="12.42578125" style="1" bestFit="1" customWidth="1"/>
    <col min="8" max="8" width="13.140625" style="2" bestFit="1" customWidth="1"/>
  </cols>
  <sheetData>
    <row r="1" spans="1:23" x14ac:dyDescent="0.25">
      <c r="A1" s="103" t="s">
        <v>0</v>
      </c>
      <c r="B1" s="103" t="s">
        <v>1</v>
      </c>
      <c r="C1" s="103" t="s">
        <v>2</v>
      </c>
      <c r="D1" s="101" t="s">
        <v>3</v>
      </c>
      <c r="E1" s="101" t="s">
        <v>5</v>
      </c>
      <c r="F1" s="101" t="s">
        <v>4</v>
      </c>
      <c r="G1" s="103" t="s">
        <v>6</v>
      </c>
      <c r="H1" s="103" t="s">
        <v>7</v>
      </c>
      <c r="I1" s="103" t="s">
        <v>8</v>
      </c>
      <c r="J1" s="96" t="s">
        <v>82</v>
      </c>
      <c r="K1" s="22" t="s">
        <v>36</v>
      </c>
      <c r="L1" s="22" t="s">
        <v>37</v>
      </c>
      <c r="M1" s="22" t="s">
        <v>38</v>
      </c>
      <c r="N1" s="22" t="s">
        <v>39</v>
      </c>
      <c r="O1" s="22" t="s">
        <v>40</v>
      </c>
      <c r="P1" s="22" t="s">
        <v>41</v>
      </c>
      <c r="Q1" s="22" t="s">
        <v>42</v>
      </c>
      <c r="R1" s="22" t="s">
        <v>43</v>
      </c>
      <c r="S1" s="22" t="s">
        <v>44</v>
      </c>
      <c r="T1" s="22" t="s">
        <v>45</v>
      </c>
      <c r="U1" s="22" t="s">
        <v>46</v>
      </c>
      <c r="V1" s="22" t="s">
        <v>47</v>
      </c>
      <c r="W1" s="22" t="s">
        <v>48</v>
      </c>
    </row>
    <row r="2" spans="1:23" ht="15.75" thickBot="1" x14ac:dyDescent="0.3">
      <c r="A2" s="96"/>
      <c r="B2" s="96"/>
      <c r="C2" s="96"/>
      <c r="D2" s="102"/>
      <c r="E2" s="102"/>
      <c r="F2" s="102"/>
      <c r="G2" s="96"/>
      <c r="H2" s="96"/>
      <c r="I2" s="96"/>
      <c r="J2" s="97"/>
      <c r="K2" s="10">
        <v>260</v>
      </c>
      <c r="L2" s="10">
        <f>K2-K42</f>
        <v>234</v>
      </c>
      <c r="M2" s="10">
        <f t="shared" ref="M2:W2" si="0">L2-L42</f>
        <v>210</v>
      </c>
      <c r="N2" s="10">
        <f t="shared" si="0"/>
        <v>205</v>
      </c>
      <c r="O2" s="10">
        <f t="shared" si="0"/>
        <v>194</v>
      </c>
      <c r="P2" s="10">
        <f t="shared" si="0"/>
        <v>191</v>
      </c>
      <c r="Q2" s="10">
        <f t="shared" si="0"/>
        <v>191</v>
      </c>
      <c r="R2" s="10">
        <f t="shared" si="0"/>
        <v>191</v>
      </c>
      <c r="S2" s="10">
        <f t="shared" si="0"/>
        <v>191</v>
      </c>
      <c r="T2" s="10">
        <f t="shared" si="0"/>
        <v>191</v>
      </c>
      <c r="U2" s="10">
        <f t="shared" si="0"/>
        <v>191</v>
      </c>
      <c r="V2" s="10">
        <f t="shared" si="0"/>
        <v>191</v>
      </c>
      <c r="W2" s="10">
        <f t="shared" si="0"/>
        <v>191</v>
      </c>
    </row>
    <row r="3" spans="1:23" x14ac:dyDescent="0.25">
      <c r="A3" s="98" t="s">
        <v>9</v>
      </c>
      <c r="B3" s="59" t="s">
        <v>10</v>
      </c>
      <c r="C3" s="60" t="s">
        <v>11</v>
      </c>
      <c r="D3" s="61">
        <v>44655</v>
      </c>
      <c r="E3" s="61">
        <v>44662</v>
      </c>
      <c r="F3" s="61">
        <v>44662</v>
      </c>
      <c r="G3" s="60" t="s">
        <v>21</v>
      </c>
      <c r="H3" s="62" t="s">
        <v>13</v>
      </c>
      <c r="I3" s="63">
        <v>1</v>
      </c>
      <c r="J3" s="64">
        <v>5</v>
      </c>
      <c r="K3" s="64">
        <v>3</v>
      </c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5"/>
    </row>
    <row r="4" spans="1:23" x14ac:dyDescent="0.25">
      <c r="A4" s="99"/>
      <c r="B4" s="66" t="s">
        <v>15</v>
      </c>
      <c r="C4" s="67" t="s">
        <v>16</v>
      </c>
      <c r="D4" s="68">
        <v>44655</v>
      </c>
      <c r="E4" s="68">
        <v>44662</v>
      </c>
      <c r="F4" s="68">
        <v>44662</v>
      </c>
      <c r="G4" s="67" t="s">
        <v>21</v>
      </c>
      <c r="H4" s="69" t="s">
        <v>13</v>
      </c>
      <c r="I4" s="70">
        <v>1</v>
      </c>
      <c r="J4" s="67">
        <v>8</v>
      </c>
      <c r="K4" s="67">
        <v>5</v>
      </c>
      <c r="L4" s="67">
        <v>3</v>
      </c>
      <c r="M4" s="67"/>
      <c r="N4" s="67"/>
      <c r="O4" s="67"/>
      <c r="P4" s="67"/>
      <c r="Q4" s="67"/>
      <c r="R4" s="67"/>
      <c r="S4" s="67"/>
      <c r="T4" s="67"/>
      <c r="U4" s="67"/>
      <c r="V4" s="67"/>
      <c r="W4" s="71"/>
    </row>
    <row r="5" spans="1:23" x14ac:dyDescent="0.25">
      <c r="A5" s="99"/>
      <c r="B5" s="72" t="s">
        <v>17</v>
      </c>
      <c r="C5" s="73" t="s">
        <v>18</v>
      </c>
      <c r="D5" s="68">
        <v>44655</v>
      </c>
      <c r="E5" s="68">
        <v>44662</v>
      </c>
      <c r="F5" s="68">
        <v>44662</v>
      </c>
      <c r="G5" s="73" t="s">
        <v>21</v>
      </c>
      <c r="H5" s="74" t="s">
        <v>13</v>
      </c>
      <c r="I5" s="75">
        <v>1</v>
      </c>
      <c r="J5" s="67">
        <v>5</v>
      </c>
      <c r="K5" s="67">
        <v>5</v>
      </c>
      <c r="L5" s="67">
        <v>3</v>
      </c>
      <c r="M5" s="67"/>
      <c r="N5" s="67"/>
      <c r="O5" s="67"/>
      <c r="P5" s="67"/>
      <c r="Q5" s="67"/>
      <c r="R5" s="67"/>
      <c r="S5" s="67"/>
      <c r="T5" s="67"/>
      <c r="U5" s="67"/>
      <c r="V5" s="67"/>
      <c r="W5" s="71"/>
    </row>
    <row r="6" spans="1:23" x14ac:dyDescent="0.25">
      <c r="A6" s="99"/>
      <c r="B6" s="66" t="s">
        <v>14</v>
      </c>
      <c r="C6" s="67" t="s">
        <v>11</v>
      </c>
      <c r="D6" s="68">
        <v>44655</v>
      </c>
      <c r="E6" s="68">
        <v>44662</v>
      </c>
      <c r="F6" s="68">
        <v>44662</v>
      </c>
      <c r="G6" s="67" t="s">
        <v>21</v>
      </c>
      <c r="H6" s="69" t="s">
        <v>13</v>
      </c>
      <c r="I6" s="70">
        <v>1</v>
      </c>
      <c r="J6" s="67">
        <v>8</v>
      </c>
      <c r="K6" s="67">
        <v>5</v>
      </c>
      <c r="L6" s="67"/>
      <c r="M6" s="67"/>
      <c r="N6" s="67"/>
      <c r="O6" s="67"/>
      <c r="P6" s="67"/>
      <c r="Q6" s="67"/>
      <c r="R6" s="67"/>
      <c r="S6" s="67"/>
      <c r="T6" s="67"/>
      <c r="U6" s="67"/>
      <c r="V6" s="67"/>
      <c r="W6" s="71"/>
    </row>
    <row r="7" spans="1:23" x14ac:dyDescent="0.25">
      <c r="A7" s="99"/>
      <c r="B7" s="72" t="s">
        <v>19</v>
      </c>
      <c r="C7" s="73" t="s">
        <v>18</v>
      </c>
      <c r="D7" s="68">
        <v>44655</v>
      </c>
      <c r="E7" s="68">
        <v>44662</v>
      </c>
      <c r="F7" s="68">
        <v>44662</v>
      </c>
      <c r="G7" s="73" t="s">
        <v>21</v>
      </c>
      <c r="H7" s="74" t="s">
        <v>13</v>
      </c>
      <c r="I7" s="75">
        <v>1</v>
      </c>
      <c r="J7" s="67">
        <v>8</v>
      </c>
      <c r="K7" s="67">
        <v>5</v>
      </c>
      <c r="L7" s="67">
        <v>1</v>
      </c>
      <c r="M7" s="67"/>
      <c r="N7" s="67"/>
      <c r="O7" s="67"/>
      <c r="P7" s="67"/>
      <c r="Q7" s="67"/>
      <c r="R7" s="67"/>
      <c r="S7" s="67"/>
      <c r="T7" s="67"/>
      <c r="U7" s="67"/>
      <c r="V7" s="67"/>
      <c r="W7" s="71"/>
    </row>
    <row r="8" spans="1:23" x14ac:dyDescent="0.25">
      <c r="A8" s="99"/>
      <c r="B8" s="66" t="s">
        <v>20</v>
      </c>
      <c r="C8" s="67" t="s">
        <v>18</v>
      </c>
      <c r="D8" s="68">
        <v>44655</v>
      </c>
      <c r="E8" s="68">
        <v>44662</v>
      </c>
      <c r="F8" s="68">
        <v>44662</v>
      </c>
      <c r="G8" s="67" t="s">
        <v>21</v>
      </c>
      <c r="H8" s="69" t="s">
        <v>13</v>
      </c>
      <c r="I8" s="70">
        <v>0.5</v>
      </c>
      <c r="J8" s="67">
        <v>5</v>
      </c>
      <c r="K8" s="67"/>
      <c r="L8" s="67"/>
      <c r="M8" s="67"/>
      <c r="N8" s="67"/>
      <c r="O8" s="67"/>
      <c r="P8" s="67"/>
      <c r="Q8" s="67"/>
      <c r="R8" s="67"/>
      <c r="S8" s="67"/>
      <c r="T8" s="67"/>
      <c r="U8" s="67"/>
      <c r="V8" s="67"/>
      <c r="W8" s="71"/>
    </row>
    <row r="9" spans="1:23" x14ac:dyDescent="0.25">
      <c r="A9" s="99"/>
      <c r="B9" s="72" t="s">
        <v>22</v>
      </c>
      <c r="C9" s="73" t="s">
        <v>11</v>
      </c>
      <c r="D9" s="68">
        <v>44655</v>
      </c>
      <c r="E9" s="68">
        <v>44662</v>
      </c>
      <c r="F9" s="68">
        <v>44662</v>
      </c>
      <c r="G9" s="73" t="s">
        <v>21</v>
      </c>
      <c r="H9" s="74" t="s">
        <v>13</v>
      </c>
      <c r="I9" s="75">
        <v>1</v>
      </c>
      <c r="J9" s="67">
        <v>1</v>
      </c>
      <c r="K9" s="67"/>
      <c r="L9" s="67"/>
      <c r="M9" s="67"/>
      <c r="N9" s="67"/>
      <c r="O9" s="67"/>
      <c r="P9" s="67"/>
      <c r="Q9" s="67"/>
      <c r="R9" s="67"/>
      <c r="S9" s="67"/>
      <c r="T9" s="67"/>
      <c r="U9" s="67"/>
      <c r="V9" s="67"/>
      <c r="W9" s="71"/>
    </row>
    <row r="10" spans="1:23" x14ac:dyDescent="0.25">
      <c r="A10" s="99"/>
      <c r="B10" s="66" t="s">
        <v>23</v>
      </c>
      <c r="C10" s="67" t="s">
        <v>16</v>
      </c>
      <c r="D10" s="68">
        <v>44655</v>
      </c>
      <c r="E10" s="68">
        <v>44662</v>
      </c>
      <c r="F10" s="68">
        <v>44662</v>
      </c>
      <c r="G10" s="67" t="s">
        <v>21</v>
      </c>
      <c r="H10" s="69" t="s">
        <v>13</v>
      </c>
      <c r="I10" s="70">
        <v>1</v>
      </c>
      <c r="J10" s="67">
        <v>3</v>
      </c>
      <c r="K10" s="67"/>
      <c r="L10" s="67"/>
      <c r="M10" s="67"/>
      <c r="N10" s="67"/>
      <c r="O10" s="67"/>
      <c r="P10" s="67"/>
      <c r="Q10" s="67"/>
      <c r="R10" s="67"/>
      <c r="S10" s="67"/>
      <c r="T10" s="67"/>
      <c r="U10" s="67"/>
      <c r="V10" s="67"/>
      <c r="W10" s="71"/>
    </row>
    <row r="11" spans="1:23" x14ac:dyDescent="0.25">
      <c r="A11" s="99"/>
      <c r="B11" s="72" t="s">
        <v>24</v>
      </c>
      <c r="C11" s="67" t="s">
        <v>16</v>
      </c>
      <c r="D11" s="68">
        <v>44655</v>
      </c>
      <c r="E11" s="68">
        <v>44662</v>
      </c>
      <c r="F11" s="68">
        <v>44662</v>
      </c>
      <c r="G11" s="73" t="s">
        <v>21</v>
      </c>
      <c r="H11" s="74" t="s">
        <v>13</v>
      </c>
      <c r="I11" s="75">
        <v>1</v>
      </c>
      <c r="J11" s="67">
        <v>1</v>
      </c>
      <c r="K11" s="67"/>
      <c r="L11" s="67"/>
      <c r="M11" s="67"/>
      <c r="N11" s="67"/>
      <c r="O11" s="67"/>
      <c r="P11" s="67"/>
      <c r="Q11" s="67"/>
      <c r="R11" s="67"/>
      <c r="S11" s="67"/>
      <c r="T11" s="67"/>
      <c r="U11" s="67"/>
      <c r="V11" s="67"/>
      <c r="W11" s="71"/>
    </row>
    <row r="12" spans="1:23" ht="15.75" thickBot="1" x14ac:dyDescent="0.3">
      <c r="A12" s="100"/>
      <c r="B12" s="76" t="s">
        <v>25</v>
      </c>
      <c r="C12" s="77" t="s">
        <v>11</v>
      </c>
      <c r="D12" s="78">
        <v>44655</v>
      </c>
      <c r="E12" s="78">
        <v>44662</v>
      </c>
      <c r="F12" s="78">
        <v>44662</v>
      </c>
      <c r="G12" s="77" t="s">
        <v>21</v>
      </c>
      <c r="H12" s="79" t="s">
        <v>13</v>
      </c>
      <c r="I12" s="80">
        <v>1</v>
      </c>
      <c r="J12" s="77">
        <v>5</v>
      </c>
      <c r="K12" s="77">
        <v>3</v>
      </c>
      <c r="L12" s="77"/>
      <c r="M12" s="77"/>
      <c r="N12" s="77"/>
      <c r="O12" s="77"/>
      <c r="P12" s="77"/>
      <c r="Q12" s="77"/>
      <c r="R12" s="77"/>
      <c r="S12" s="77"/>
      <c r="T12" s="77"/>
      <c r="U12" s="77"/>
      <c r="V12" s="77"/>
      <c r="W12" s="81"/>
    </row>
    <row r="13" spans="1:23" x14ac:dyDescent="0.25">
      <c r="A13" s="93" t="s">
        <v>34</v>
      </c>
      <c r="B13" s="53" t="s">
        <v>26</v>
      </c>
      <c r="C13" s="23" t="s">
        <v>11</v>
      </c>
      <c r="D13" s="24">
        <v>44662</v>
      </c>
      <c r="E13" s="24">
        <v>44676</v>
      </c>
      <c r="F13" s="24">
        <v>44676</v>
      </c>
      <c r="G13" s="23" t="s">
        <v>12</v>
      </c>
      <c r="H13" s="35" t="s">
        <v>13</v>
      </c>
      <c r="I13" s="25">
        <v>1</v>
      </c>
      <c r="J13" s="36">
        <v>5</v>
      </c>
      <c r="K13" s="36"/>
      <c r="L13" s="26">
        <v>3</v>
      </c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7"/>
    </row>
    <row r="14" spans="1:23" x14ac:dyDescent="0.25">
      <c r="A14" s="94"/>
      <c r="B14" s="9" t="s">
        <v>27</v>
      </c>
      <c r="C14" s="12" t="s">
        <v>16</v>
      </c>
      <c r="D14" s="14">
        <v>44662</v>
      </c>
      <c r="E14" s="14">
        <v>44676</v>
      </c>
      <c r="F14" s="14">
        <v>44676</v>
      </c>
      <c r="G14" s="12" t="s">
        <v>12</v>
      </c>
      <c r="H14" s="17" t="s">
        <v>13</v>
      </c>
      <c r="I14" s="18">
        <v>1</v>
      </c>
      <c r="J14" s="19">
        <v>3</v>
      </c>
      <c r="K14" s="19"/>
      <c r="L14" s="5">
        <v>1</v>
      </c>
      <c r="M14" s="19"/>
      <c r="N14" s="5"/>
      <c r="O14" s="5"/>
      <c r="P14" s="5"/>
      <c r="Q14" s="5"/>
      <c r="R14" s="5"/>
      <c r="S14" s="5"/>
      <c r="T14" s="5"/>
      <c r="U14" s="5"/>
      <c r="V14" s="5"/>
      <c r="W14" s="28"/>
    </row>
    <row r="15" spans="1:23" x14ac:dyDescent="0.25">
      <c r="A15" s="94"/>
      <c r="B15" s="54" t="s">
        <v>28</v>
      </c>
      <c r="C15" s="13" t="s">
        <v>11</v>
      </c>
      <c r="D15" s="14">
        <v>44662</v>
      </c>
      <c r="E15" s="14">
        <v>44676</v>
      </c>
      <c r="F15" s="14">
        <v>44676</v>
      </c>
      <c r="G15" s="13" t="s">
        <v>12</v>
      </c>
      <c r="H15" s="17" t="s">
        <v>13</v>
      </c>
      <c r="I15" s="16">
        <v>1</v>
      </c>
      <c r="J15" s="19">
        <v>8</v>
      </c>
      <c r="K15" s="19"/>
      <c r="L15" s="5">
        <v>5</v>
      </c>
      <c r="M15" s="19"/>
      <c r="N15" s="5"/>
      <c r="O15" s="5"/>
      <c r="P15" s="5"/>
      <c r="Q15" s="5"/>
      <c r="R15" s="5"/>
      <c r="S15" s="5"/>
      <c r="T15" s="5"/>
      <c r="U15" s="5"/>
      <c r="V15" s="5"/>
      <c r="W15" s="28"/>
    </row>
    <row r="16" spans="1:23" x14ac:dyDescent="0.25">
      <c r="A16" s="94"/>
      <c r="B16" s="9" t="s">
        <v>29</v>
      </c>
      <c r="C16" s="12" t="s">
        <v>11</v>
      </c>
      <c r="D16" s="14">
        <v>44662</v>
      </c>
      <c r="E16" s="14">
        <v>44676</v>
      </c>
      <c r="F16" s="14">
        <v>44676</v>
      </c>
      <c r="G16" s="12" t="s">
        <v>12</v>
      </c>
      <c r="H16" s="17" t="s">
        <v>81</v>
      </c>
      <c r="I16" s="18">
        <v>0.5</v>
      </c>
      <c r="J16" s="19">
        <v>8</v>
      </c>
      <c r="K16" s="19"/>
      <c r="L16" s="5">
        <v>8</v>
      </c>
      <c r="M16" s="19">
        <v>5</v>
      </c>
      <c r="N16" s="5">
        <v>3</v>
      </c>
      <c r="O16" s="5"/>
      <c r="P16" s="5"/>
      <c r="Q16" s="5"/>
      <c r="R16" s="5"/>
      <c r="S16" s="5"/>
      <c r="T16" s="5"/>
      <c r="U16" s="5"/>
      <c r="V16" s="5"/>
      <c r="W16" s="28"/>
    </row>
    <row r="17" spans="1:23" x14ac:dyDescent="0.25">
      <c r="A17" s="94"/>
      <c r="B17" s="54" t="s">
        <v>30</v>
      </c>
      <c r="C17" s="13" t="s">
        <v>16</v>
      </c>
      <c r="D17" s="14">
        <v>44662</v>
      </c>
      <c r="E17" s="14">
        <v>44676</v>
      </c>
      <c r="F17" s="14">
        <v>44676</v>
      </c>
      <c r="G17" s="13" t="s">
        <v>12</v>
      </c>
      <c r="H17" s="15" t="s">
        <v>13</v>
      </c>
      <c r="I17" s="16">
        <v>1</v>
      </c>
      <c r="J17" s="19">
        <v>3</v>
      </c>
      <c r="K17" s="19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28"/>
    </row>
    <row r="18" spans="1:23" ht="15.75" thickBot="1" x14ac:dyDescent="0.3">
      <c r="A18" s="95"/>
      <c r="B18" s="55" t="s">
        <v>31</v>
      </c>
      <c r="C18" s="29" t="s">
        <v>18</v>
      </c>
      <c r="D18" s="30">
        <v>44662</v>
      </c>
      <c r="E18" s="30">
        <v>44676</v>
      </c>
      <c r="F18" s="30">
        <v>44676</v>
      </c>
      <c r="G18" s="29" t="s">
        <v>12</v>
      </c>
      <c r="H18" s="31" t="s">
        <v>13</v>
      </c>
      <c r="I18" s="32">
        <v>1</v>
      </c>
      <c r="J18" s="33">
        <v>1</v>
      </c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4"/>
    </row>
    <row r="19" spans="1:23" x14ac:dyDescent="0.25">
      <c r="A19" s="98" t="s">
        <v>35</v>
      </c>
      <c r="B19" s="59" t="s">
        <v>32</v>
      </c>
      <c r="C19" s="64" t="s">
        <v>16</v>
      </c>
      <c r="D19" s="61">
        <v>44676</v>
      </c>
      <c r="E19" s="61">
        <v>44690</v>
      </c>
      <c r="F19" s="61">
        <v>44685</v>
      </c>
      <c r="G19" s="60" t="s">
        <v>12</v>
      </c>
      <c r="H19" s="62" t="s">
        <v>53</v>
      </c>
      <c r="I19" s="63">
        <v>0</v>
      </c>
      <c r="J19" s="64">
        <v>8</v>
      </c>
      <c r="K19" s="64"/>
      <c r="L19" s="64"/>
      <c r="M19" s="64"/>
      <c r="N19" s="64">
        <v>5</v>
      </c>
      <c r="O19" s="64">
        <v>3</v>
      </c>
      <c r="P19" s="64"/>
      <c r="Q19" s="64"/>
      <c r="R19" s="64"/>
      <c r="S19" s="64"/>
      <c r="T19" s="64"/>
      <c r="U19" s="64"/>
      <c r="V19" s="64"/>
      <c r="W19" s="65"/>
    </row>
    <row r="20" spans="1:23" ht="15.75" thickBot="1" x14ac:dyDescent="0.3">
      <c r="A20" s="100"/>
      <c r="B20" s="76" t="s">
        <v>33</v>
      </c>
      <c r="C20" s="77" t="s">
        <v>16</v>
      </c>
      <c r="D20" s="78">
        <v>44676</v>
      </c>
      <c r="E20" s="82">
        <v>44690</v>
      </c>
      <c r="F20" s="82">
        <v>44685</v>
      </c>
      <c r="G20" s="77" t="s">
        <v>12</v>
      </c>
      <c r="H20" s="79" t="s">
        <v>53</v>
      </c>
      <c r="I20" s="80">
        <v>0</v>
      </c>
      <c r="J20" s="77">
        <v>8</v>
      </c>
      <c r="K20" s="77"/>
      <c r="L20" s="77"/>
      <c r="M20" s="77"/>
      <c r="N20" s="77">
        <v>3</v>
      </c>
      <c r="O20" s="77"/>
      <c r="P20" s="77"/>
      <c r="Q20" s="77"/>
      <c r="R20" s="77"/>
      <c r="S20" s="77"/>
      <c r="T20" s="77"/>
      <c r="U20" s="77"/>
      <c r="V20" s="77"/>
      <c r="W20" s="81"/>
    </row>
    <row r="21" spans="1:23" x14ac:dyDescent="0.25">
      <c r="A21" s="93" t="s">
        <v>73</v>
      </c>
      <c r="B21" s="56" t="s">
        <v>54</v>
      </c>
      <c r="C21" s="36" t="s">
        <v>11</v>
      </c>
      <c r="D21" s="38">
        <v>44690</v>
      </c>
      <c r="E21" s="39">
        <v>44704</v>
      </c>
      <c r="F21" s="39">
        <v>44704</v>
      </c>
      <c r="G21" s="23" t="s">
        <v>12</v>
      </c>
      <c r="H21" s="40" t="s">
        <v>53</v>
      </c>
      <c r="I21" s="41">
        <v>0</v>
      </c>
      <c r="J21" s="26">
        <v>8</v>
      </c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7"/>
    </row>
    <row r="22" spans="1:23" x14ac:dyDescent="0.25">
      <c r="A22" s="94"/>
      <c r="B22" s="8" t="s">
        <v>55</v>
      </c>
      <c r="C22" s="12" t="s">
        <v>11</v>
      </c>
      <c r="D22" s="20">
        <v>44690</v>
      </c>
      <c r="E22" s="21">
        <v>44704</v>
      </c>
      <c r="F22" s="21">
        <v>44704</v>
      </c>
      <c r="G22" s="13" t="s">
        <v>12</v>
      </c>
      <c r="H22" s="11" t="s">
        <v>53</v>
      </c>
      <c r="I22" s="18">
        <v>0</v>
      </c>
      <c r="J22" s="19">
        <v>8</v>
      </c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28"/>
    </row>
    <row r="23" spans="1:23" ht="15.75" thickBot="1" x14ac:dyDescent="0.3">
      <c r="A23" s="95"/>
      <c r="B23" s="57" t="s">
        <v>56</v>
      </c>
      <c r="C23" s="29" t="s">
        <v>16</v>
      </c>
      <c r="D23" s="37">
        <v>44690</v>
      </c>
      <c r="E23" s="42">
        <v>44704</v>
      </c>
      <c r="F23" s="42">
        <v>44704</v>
      </c>
      <c r="G23" s="43" t="s">
        <v>12</v>
      </c>
      <c r="H23" s="44" t="s">
        <v>53</v>
      </c>
      <c r="I23" s="32">
        <v>0</v>
      </c>
      <c r="J23" s="33">
        <v>5</v>
      </c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4"/>
    </row>
    <row r="24" spans="1:23" x14ac:dyDescent="0.25">
      <c r="A24" s="90" t="s">
        <v>74</v>
      </c>
      <c r="B24" s="83" t="s">
        <v>57</v>
      </c>
      <c r="C24" s="64" t="s">
        <v>11</v>
      </c>
      <c r="D24" s="84">
        <v>44690</v>
      </c>
      <c r="E24" s="84">
        <v>44704</v>
      </c>
      <c r="F24" s="84">
        <v>44704</v>
      </c>
      <c r="G24" s="60" t="s">
        <v>12</v>
      </c>
      <c r="H24" s="85" t="s">
        <v>53</v>
      </c>
      <c r="I24" s="86">
        <v>0</v>
      </c>
      <c r="J24" s="64">
        <v>5</v>
      </c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5"/>
    </row>
    <row r="25" spans="1:23" x14ac:dyDescent="0.25">
      <c r="A25" s="91"/>
      <c r="B25" s="66" t="s">
        <v>58</v>
      </c>
      <c r="C25" s="67" t="s">
        <v>11</v>
      </c>
      <c r="D25" s="87">
        <v>44690</v>
      </c>
      <c r="E25" s="87">
        <v>44704</v>
      </c>
      <c r="F25" s="87">
        <v>44704</v>
      </c>
      <c r="G25" s="73" t="s">
        <v>12</v>
      </c>
      <c r="H25" s="69" t="s">
        <v>53</v>
      </c>
      <c r="I25" s="70">
        <v>0</v>
      </c>
      <c r="J25" s="67">
        <v>5</v>
      </c>
      <c r="K25" s="67"/>
      <c r="L25" s="67"/>
      <c r="M25" s="67"/>
      <c r="N25" s="67"/>
      <c r="O25" s="67"/>
      <c r="P25" s="67"/>
      <c r="Q25" s="67"/>
      <c r="R25" s="67"/>
      <c r="S25" s="67"/>
      <c r="T25" s="67"/>
      <c r="U25" s="67"/>
      <c r="V25" s="67"/>
      <c r="W25" s="71"/>
    </row>
    <row r="26" spans="1:23" ht="15.75" thickBot="1" x14ac:dyDescent="0.3">
      <c r="A26" s="92"/>
      <c r="B26" s="76" t="s">
        <v>59</v>
      </c>
      <c r="C26" s="77" t="s">
        <v>11</v>
      </c>
      <c r="D26" s="82">
        <v>44690</v>
      </c>
      <c r="E26" s="82">
        <v>44704</v>
      </c>
      <c r="F26" s="82">
        <v>44704</v>
      </c>
      <c r="G26" s="88" t="s">
        <v>12</v>
      </c>
      <c r="H26" s="79" t="s">
        <v>53</v>
      </c>
      <c r="I26" s="80">
        <v>0</v>
      </c>
      <c r="J26" s="77">
        <v>5</v>
      </c>
      <c r="K26" s="77"/>
      <c r="L26" s="77"/>
      <c r="M26" s="77"/>
      <c r="N26" s="77"/>
      <c r="O26" s="77"/>
      <c r="P26" s="77"/>
      <c r="Q26" s="77"/>
      <c r="R26" s="77"/>
      <c r="S26" s="77"/>
      <c r="T26" s="77"/>
      <c r="U26" s="77"/>
      <c r="V26" s="77"/>
      <c r="W26" s="81"/>
    </row>
    <row r="27" spans="1:23" x14ac:dyDescent="0.25">
      <c r="A27" s="93" t="s">
        <v>75</v>
      </c>
      <c r="B27" s="56" t="s">
        <v>60</v>
      </c>
      <c r="C27" s="36" t="s">
        <v>11</v>
      </c>
      <c r="D27" s="38">
        <v>44690</v>
      </c>
      <c r="E27" s="39">
        <v>44704</v>
      </c>
      <c r="F27" s="39">
        <v>44704</v>
      </c>
      <c r="G27" s="23" t="s">
        <v>12</v>
      </c>
      <c r="H27" s="40" t="s">
        <v>53</v>
      </c>
      <c r="I27" s="41">
        <v>0</v>
      </c>
      <c r="J27" s="26">
        <v>5</v>
      </c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7"/>
    </row>
    <row r="28" spans="1:23" x14ac:dyDescent="0.25">
      <c r="A28" s="94"/>
      <c r="B28" s="8" t="s">
        <v>61</v>
      </c>
      <c r="C28" s="12" t="s">
        <v>11</v>
      </c>
      <c r="D28" s="20">
        <v>44690</v>
      </c>
      <c r="E28" s="21">
        <v>44704</v>
      </c>
      <c r="F28" s="21">
        <v>44704</v>
      </c>
      <c r="G28" s="13" t="s">
        <v>12</v>
      </c>
      <c r="H28" s="11" t="s">
        <v>53</v>
      </c>
      <c r="I28" s="18">
        <v>0</v>
      </c>
      <c r="J28" s="19">
        <v>5</v>
      </c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28"/>
    </row>
    <row r="29" spans="1:23" ht="15.75" thickBot="1" x14ac:dyDescent="0.3">
      <c r="A29" s="95"/>
      <c r="B29" s="57" t="s">
        <v>62</v>
      </c>
      <c r="C29" s="29" t="s">
        <v>11</v>
      </c>
      <c r="D29" s="37">
        <v>44690</v>
      </c>
      <c r="E29" s="42">
        <v>44704</v>
      </c>
      <c r="F29" s="42">
        <v>44704</v>
      </c>
      <c r="G29" s="43" t="s">
        <v>12</v>
      </c>
      <c r="H29" s="44" t="s">
        <v>53</v>
      </c>
      <c r="I29" s="32">
        <v>0</v>
      </c>
      <c r="J29" s="33">
        <v>5</v>
      </c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4"/>
    </row>
    <row r="30" spans="1:23" x14ac:dyDescent="0.25">
      <c r="A30" s="90" t="s">
        <v>76</v>
      </c>
      <c r="B30" s="83" t="s">
        <v>63</v>
      </c>
      <c r="C30" s="64" t="s">
        <v>16</v>
      </c>
      <c r="D30" s="84">
        <v>44690</v>
      </c>
      <c r="E30" s="84">
        <v>44704</v>
      </c>
      <c r="F30" s="84">
        <v>44704</v>
      </c>
      <c r="G30" s="60" t="s">
        <v>12</v>
      </c>
      <c r="H30" s="85" t="s">
        <v>53</v>
      </c>
      <c r="I30" s="86">
        <v>0</v>
      </c>
      <c r="J30" s="64">
        <v>3</v>
      </c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5"/>
    </row>
    <row r="31" spans="1:23" x14ac:dyDescent="0.25">
      <c r="A31" s="91"/>
      <c r="B31" s="66" t="s">
        <v>64</v>
      </c>
      <c r="C31" s="67" t="s">
        <v>16</v>
      </c>
      <c r="D31" s="87">
        <v>44690</v>
      </c>
      <c r="E31" s="87">
        <v>44704</v>
      </c>
      <c r="F31" s="87">
        <v>44704</v>
      </c>
      <c r="G31" s="73" t="s">
        <v>12</v>
      </c>
      <c r="H31" s="69" t="s">
        <v>53</v>
      </c>
      <c r="I31" s="70">
        <v>0</v>
      </c>
      <c r="J31" s="67">
        <v>3</v>
      </c>
      <c r="K31" s="67"/>
      <c r="L31" s="67"/>
      <c r="M31" s="67"/>
      <c r="N31" s="67"/>
      <c r="O31" s="67"/>
      <c r="P31" s="67"/>
      <c r="Q31" s="67"/>
      <c r="R31" s="67"/>
      <c r="S31" s="67"/>
      <c r="T31" s="67"/>
      <c r="U31" s="67"/>
      <c r="V31" s="67"/>
      <c r="W31" s="71"/>
    </row>
    <row r="32" spans="1:23" ht="15.75" thickBot="1" x14ac:dyDescent="0.3">
      <c r="A32" s="92"/>
      <c r="B32" s="76" t="s">
        <v>65</v>
      </c>
      <c r="C32" s="77" t="s">
        <v>16</v>
      </c>
      <c r="D32" s="82">
        <v>44690</v>
      </c>
      <c r="E32" s="82">
        <v>44704</v>
      </c>
      <c r="F32" s="82">
        <v>44704</v>
      </c>
      <c r="G32" s="88" t="s">
        <v>12</v>
      </c>
      <c r="H32" s="79" t="s">
        <v>53</v>
      </c>
      <c r="I32" s="80">
        <v>0</v>
      </c>
      <c r="J32" s="77">
        <v>3</v>
      </c>
      <c r="K32" s="77"/>
      <c r="L32" s="77"/>
      <c r="M32" s="77"/>
      <c r="N32" s="77"/>
      <c r="O32" s="77"/>
      <c r="P32" s="77"/>
      <c r="Q32" s="77"/>
      <c r="R32" s="77"/>
      <c r="S32" s="77"/>
      <c r="T32" s="77"/>
      <c r="U32" s="77"/>
      <c r="V32" s="77"/>
      <c r="W32" s="81"/>
    </row>
    <row r="33" spans="1:23" x14ac:dyDescent="0.25">
      <c r="A33" s="93" t="s">
        <v>77</v>
      </c>
      <c r="B33" s="56" t="s">
        <v>63</v>
      </c>
      <c r="C33" s="36" t="s">
        <v>16</v>
      </c>
      <c r="D33" s="38">
        <v>44690</v>
      </c>
      <c r="E33" s="39">
        <v>44704</v>
      </c>
      <c r="F33" s="39">
        <v>44704</v>
      </c>
      <c r="G33" s="23" t="s">
        <v>12</v>
      </c>
      <c r="H33" s="40" t="s">
        <v>53</v>
      </c>
      <c r="I33" s="41">
        <v>0</v>
      </c>
      <c r="J33" s="26">
        <v>3</v>
      </c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7"/>
    </row>
    <row r="34" spans="1:23" x14ac:dyDescent="0.25">
      <c r="A34" s="94"/>
      <c r="B34" s="8" t="s">
        <v>65</v>
      </c>
      <c r="C34" s="12" t="s">
        <v>16</v>
      </c>
      <c r="D34" s="20">
        <v>44690</v>
      </c>
      <c r="E34" s="21">
        <v>44704</v>
      </c>
      <c r="F34" s="21">
        <v>44704</v>
      </c>
      <c r="G34" s="13" t="s">
        <v>12</v>
      </c>
      <c r="H34" s="11" t="s">
        <v>53</v>
      </c>
      <c r="I34" s="18">
        <v>0</v>
      </c>
      <c r="J34" s="19">
        <v>3</v>
      </c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28"/>
    </row>
    <row r="35" spans="1:23" ht="15.75" thickBot="1" x14ac:dyDescent="0.3">
      <c r="A35" s="95"/>
      <c r="B35" s="57" t="s">
        <v>66</v>
      </c>
      <c r="C35" s="29" t="s">
        <v>16</v>
      </c>
      <c r="D35" s="37">
        <v>44690</v>
      </c>
      <c r="E35" s="42">
        <v>44704</v>
      </c>
      <c r="F35" s="42">
        <v>44704</v>
      </c>
      <c r="G35" s="43" t="s">
        <v>12</v>
      </c>
      <c r="H35" s="44" t="s">
        <v>53</v>
      </c>
      <c r="I35" s="32">
        <v>0</v>
      </c>
      <c r="J35" s="33">
        <v>3</v>
      </c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4"/>
    </row>
    <row r="36" spans="1:23" x14ac:dyDescent="0.25">
      <c r="A36" s="90" t="s">
        <v>78</v>
      </c>
      <c r="B36" s="83" t="s">
        <v>67</v>
      </c>
      <c r="C36" s="64" t="s">
        <v>18</v>
      </c>
      <c r="D36" s="84">
        <v>44690</v>
      </c>
      <c r="E36" s="84">
        <v>44704</v>
      </c>
      <c r="F36" s="84">
        <v>44704</v>
      </c>
      <c r="G36" s="60" t="s">
        <v>12</v>
      </c>
      <c r="H36" s="85" t="s">
        <v>53</v>
      </c>
      <c r="I36" s="86">
        <v>0</v>
      </c>
      <c r="J36" s="64">
        <v>3</v>
      </c>
      <c r="K36" s="64"/>
      <c r="L36" s="64"/>
      <c r="M36" s="64"/>
      <c r="N36" s="64"/>
      <c r="O36" s="64"/>
      <c r="P36" s="64"/>
      <c r="Q36" s="64"/>
      <c r="R36" s="64"/>
      <c r="S36" s="64"/>
      <c r="T36" s="64"/>
      <c r="U36" s="64"/>
      <c r="V36" s="64"/>
      <c r="W36" s="65"/>
    </row>
    <row r="37" spans="1:23" x14ac:dyDescent="0.25">
      <c r="A37" s="91"/>
      <c r="B37" s="66" t="s">
        <v>68</v>
      </c>
      <c r="C37" s="67" t="s">
        <v>16</v>
      </c>
      <c r="D37" s="87">
        <v>44690</v>
      </c>
      <c r="E37" s="87">
        <v>44704</v>
      </c>
      <c r="F37" s="87">
        <v>44704</v>
      </c>
      <c r="G37" s="73" t="s">
        <v>12</v>
      </c>
      <c r="H37" s="69" t="s">
        <v>53</v>
      </c>
      <c r="I37" s="70">
        <v>0</v>
      </c>
      <c r="J37" s="67">
        <v>5</v>
      </c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71"/>
    </row>
    <row r="38" spans="1:23" ht="15.75" thickBot="1" x14ac:dyDescent="0.3">
      <c r="A38" s="92"/>
      <c r="B38" s="76" t="s">
        <v>69</v>
      </c>
      <c r="C38" s="77" t="s">
        <v>16</v>
      </c>
      <c r="D38" s="82">
        <v>44690</v>
      </c>
      <c r="E38" s="82">
        <v>44704</v>
      </c>
      <c r="F38" s="82">
        <v>44704</v>
      </c>
      <c r="G38" s="88" t="s">
        <v>12</v>
      </c>
      <c r="H38" s="79" t="s">
        <v>53</v>
      </c>
      <c r="I38" s="80">
        <v>0</v>
      </c>
      <c r="J38" s="77">
        <v>5</v>
      </c>
      <c r="K38" s="77"/>
      <c r="L38" s="77"/>
      <c r="M38" s="77"/>
      <c r="N38" s="77"/>
      <c r="O38" s="77"/>
      <c r="P38" s="77"/>
      <c r="Q38" s="77"/>
      <c r="R38" s="77"/>
      <c r="S38" s="77"/>
      <c r="T38" s="77"/>
      <c r="U38" s="77"/>
      <c r="V38" s="77"/>
      <c r="W38" s="81"/>
    </row>
    <row r="39" spans="1:23" ht="15.75" thickBot="1" x14ac:dyDescent="0.3">
      <c r="A39" s="89" t="s">
        <v>79</v>
      </c>
      <c r="B39" s="58" t="s">
        <v>70</v>
      </c>
      <c r="C39" s="46" t="s">
        <v>16</v>
      </c>
      <c r="D39" s="47">
        <v>44690</v>
      </c>
      <c r="E39" s="48">
        <v>44704</v>
      </c>
      <c r="F39" s="48">
        <v>44704</v>
      </c>
      <c r="G39" s="49" t="s">
        <v>12</v>
      </c>
      <c r="H39" s="50" t="s">
        <v>53</v>
      </c>
      <c r="I39" s="51">
        <v>0</v>
      </c>
      <c r="J39" s="45">
        <v>5</v>
      </c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52"/>
    </row>
    <row r="40" spans="1:23" x14ac:dyDescent="0.25">
      <c r="A40" s="90" t="s">
        <v>80</v>
      </c>
      <c r="B40" s="83" t="s">
        <v>71</v>
      </c>
      <c r="C40" s="64" t="s">
        <v>16</v>
      </c>
      <c r="D40" s="84">
        <v>44690</v>
      </c>
      <c r="E40" s="84">
        <v>44704</v>
      </c>
      <c r="F40" s="84">
        <v>44704</v>
      </c>
      <c r="G40" s="60" t="s">
        <v>12</v>
      </c>
      <c r="H40" s="85" t="s">
        <v>53</v>
      </c>
      <c r="I40" s="86">
        <v>0</v>
      </c>
      <c r="J40" s="64">
        <v>5</v>
      </c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5"/>
    </row>
    <row r="41" spans="1:23" ht="15.75" thickBot="1" x14ac:dyDescent="0.3">
      <c r="A41" s="92"/>
      <c r="B41" s="76" t="s">
        <v>72</v>
      </c>
      <c r="C41" s="77" t="s">
        <v>18</v>
      </c>
      <c r="D41" s="82">
        <v>44690</v>
      </c>
      <c r="E41" s="82">
        <v>44704</v>
      </c>
      <c r="F41" s="82">
        <v>44704</v>
      </c>
      <c r="G41" s="88" t="s">
        <v>12</v>
      </c>
      <c r="H41" s="79" t="s">
        <v>53</v>
      </c>
      <c r="I41" s="80">
        <v>0</v>
      </c>
      <c r="J41" s="77">
        <v>5</v>
      </c>
      <c r="K41" s="77"/>
      <c r="L41" s="77"/>
      <c r="M41" s="77"/>
      <c r="N41" s="77"/>
      <c r="O41" s="77"/>
      <c r="P41" s="77"/>
      <c r="Q41" s="77"/>
      <c r="R41" s="77"/>
      <c r="S41" s="77"/>
      <c r="T41" s="77"/>
      <c r="U41" s="77"/>
      <c r="V41" s="77"/>
      <c r="W41" s="81"/>
    </row>
    <row r="42" spans="1:23" x14ac:dyDescent="0.25">
      <c r="J42">
        <f>SUM(J3:J41)</f>
        <v>190</v>
      </c>
      <c r="K42">
        <f>SUM(K3:K41)</f>
        <v>26</v>
      </c>
      <c r="L42">
        <f t="shared" ref="L42:W42" si="1">SUM(L3:L41)</f>
        <v>24</v>
      </c>
      <c r="M42">
        <f t="shared" si="1"/>
        <v>5</v>
      </c>
      <c r="N42">
        <f t="shared" si="1"/>
        <v>11</v>
      </c>
      <c r="O42">
        <f t="shared" si="1"/>
        <v>3</v>
      </c>
      <c r="P42">
        <f t="shared" si="1"/>
        <v>0</v>
      </c>
      <c r="Q42">
        <f t="shared" si="1"/>
        <v>0</v>
      </c>
      <c r="R42">
        <f t="shared" si="1"/>
        <v>0</v>
      </c>
      <c r="S42">
        <f t="shared" si="1"/>
        <v>0</v>
      </c>
      <c r="T42">
        <f t="shared" si="1"/>
        <v>0</v>
      </c>
      <c r="U42">
        <f t="shared" si="1"/>
        <v>0</v>
      </c>
      <c r="V42">
        <f t="shared" si="1"/>
        <v>0</v>
      </c>
      <c r="W42">
        <f t="shared" si="1"/>
        <v>0</v>
      </c>
    </row>
  </sheetData>
  <mergeCells count="20">
    <mergeCell ref="A19:A20"/>
    <mergeCell ref="A1:A2"/>
    <mergeCell ref="B1:B2"/>
    <mergeCell ref="C1:C2"/>
    <mergeCell ref="A30:A32"/>
    <mergeCell ref="A33:A35"/>
    <mergeCell ref="A36:A38"/>
    <mergeCell ref="A40:A41"/>
    <mergeCell ref="J1:J2"/>
    <mergeCell ref="A3:A12"/>
    <mergeCell ref="A13:A18"/>
    <mergeCell ref="A21:A23"/>
    <mergeCell ref="A24:A26"/>
    <mergeCell ref="A27:A29"/>
    <mergeCell ref="D1:D2"/>
    <mergeCell ref="E1:E2"/>
    <mergeCell ref="F1:F2"/>
    <mergeCell ref="G1:G2"/>
    <mergeCell ref="H1:H2"/>
    <mergeCell ref="I1:I2"/>
  </mergeCells>
  <phoneticPr fontId="2" type="noConversion"/>
  <pageMargins left="0.7" right="0.7" top="0.75" bottom="0.75" header="0.3" footer="0.3"/>
  <pageSetup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CCBBB-7CB9-4FC5-9D0F-700456E63A13}">
  <dimension ref="A1:D16"/>
  <sheetViews>
    <sheetView tabSelected="1" workbookViewId="0">
      <selection activeCell="M16" sqref="M16:O16"/>
    </sheetView>
  </sheetViews>
  <sheetFormatPr baseColWidth="10" defaultRowHeight="15" x14ac:dyDescent="0.25"/>
  <sheetData>
    <row r="1" spans="1:4" x14ac:dyDescent="0.25">
      <c r="A1" s="104" t="s">
        <v>49</v>
      </c>
      <c r="B1" s="105"/>
      <c r="C1" s="106"/>
    </row>
    <row r="2" spans="1:4" x14ac:dyDescent="0.25">
      <c r="A2" s="107"/>
      <c r="B2" s="108"/>
      <c r="C2" s="109"/>
    </row>
    <row r="3" spans="1:4" x14ac:dyDescent="0.25">
      <c r="A3" s="3" t="s">
        <v>50</v>
      </c>
      <c r="B3" s="3" t="s">
        <v>51</v>
      </c>
      <c r="C3" s="3" t="s">
        <v>52</v>
      </c>
    </row>
    <row r="4" spans="1:4" x14ac:dyDescent="0.25">
      <c r="A4" s="4" t="s">
        <v>36</v>
      </c>
      <c r="B4" s="5">
        <v>260</v>
      </c>
      <c r="C4" s="5">
        <f>B4</f>
        <v>260</v>
      </c>
      <c r="D4" s="7">
        <f>B4/13</f>
        <v>20</v>
      </c>
    </row>
    <row r="5" spans="1:4" x14ac:dyDescent="0.25">
      <c r="A5" s="4" t="s">
        <v>37</v>
      </c>
      <c r="B5" s="6">
        <f>B4-$D$4</f>
        <v>240</v>
      </c>
      <c r="C5" s="5">
        <f>Tablero!L2</f>
        <v>234</v>
      </c>
    </row>
    <row r="6" spans="1:4" x14ac:dyDescent="0.25">
      <c r="A6" s="4" t="s">
        <v>38</v>
      </c>
      <c r="B6" s="6">
        <f t="shared" ref="B6:B16" si="0">B5-$D$4</f>
        <v>220</v>
      </c>
      <c r="C6" s="5">
        <f>Tablero!M2</f>
        <v>210</v>
      </c>
    </row>
    <row r="7" spans="1:4" x14ac:dyDescent="0.25">
      <c r="A7" s="4" t="s">
        <v>39</v>
      </c>
      <c r="B7" s="6">
        <f t="shared" si="0"/>
        <v>200</v>
      </c>
      <c r="C7" s="5">
        <f>Tablero!N2</f>
        <v>205</v>
      </c>
    </row>
    <row r="8" spans="1:4" x14ac:dyDescent="0.25">
      <c r="A8" s="4" t="s">
        <v>40</v>
      </c>
      <c r="B8" s="6">
        <f t="shared" si="0"/>
        <v>180</v>
      </c>
      <c r="C8" s="5">
        <f>Tablero!O2</f>
        <v>194</v>
      </c>
    </row>
    <row r="9" spans="1:4" x14ac:dyDescent="0.25">
      <c r="A9" s="4" t="s">
        <v>41</v>
      </c>
      <c r="B9" s="6">
        <f t="shared" si="0"/>
        <v>160</v>
      </c>
      <c r="C9" s="5"/>
    </row>
    <row r="10" spans="1:4" x14ac:dyDescent="0.25">
      <c r="A10" s="4" t="s">
        <v>42</v>
      </c>
      <c r="B10" s="6">
        <f t="shared" si="0"/>
        <v>140</v>
      </c>
      <c r="C10" s="5"/>
    </row>
    <row r="11" spans="1:4" x14ac:dyDescent="0.25">
      <c r="A11" s="4" t="s">
        <v>43</v>
      </c>
      <c r="B11" s="6">
        <f t="shared" si="0"/>
        <v>120</v>
      </c>
      <c r="C11" s="5"/>
    </row>
    <row r="12" spans="1:4" x14ac:dyDescent="0.25">
      <c r="A12" s="4" t="s">
        <v>44</v>
      </c>
      <c r="B12" s="6">
        <f t="shared" si="0"/>
        <v>100</v>
      </c>
      <c r="C12" s="5"/>
    </row>
    <row r="13" spans="1:4" x14ac:dyDescent="0.25">
      <c r="A13" s="4" t="s">
        <v>45</v>
      </c>
      <c r="B13" s="6">
        <f t="shared" si="0"/>
        <v>80</v>
      </c>
      <c r="C13" s="5"/>
    </row>
    <row r="14" spans="1:4" x14ac:dyDescent="0.25">
      <c r="A14" s="4" t="s">
        <v>46</v>
      </c>
      <c r="B14" s="6">
        <f t="shared" si="0"/>
        <v>60</v>
      </c>
      <c r="C14" s="5"/>
    </row>
    <row r="15" spans="1:4" x14ac:dyDescent="0.25">
      <c r="A15" s="4" t="s">
        <v>47</v>
      </c>
      <c r="B15" s="6">
        <f t="shared" si="0"/>
        <v>40</v>
      </c>
      <c r="C15" s="5"/>
    </row>
    <row r="16" spans="1:4" x14ac:dyDescent="0.25">
      <c r="A16" s="4" t="s">
        <v>48</v>
      </c>
      <c r="B16" s="6">
        <f t="shared" si="0"/>
        <v>20</v>
      </c>
      <c r="C16" s="5"/>
    </row>
  </sheetData>
  <mergeCells count="1">
    <mergeCell ref="A1:C2"/>
  </mergeCells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Tablero</vt:lpstr>
      <vt:lpstr>Burn Down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Luz</dc:creator>
  <cp:lastModifiedBy>Luz</cp:lastModifiedBy>
  <dcterms:created xsi:type="dcterms:W3CDTF">2022-04-25T17:03:32Z</dcterms:created>
  <dcterms:modified xsi:type="dcterms:W3CDTF">2022-05-06T20:34:04Z</dcterms:modified>
</cp:coreProperties>
</file>